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8" activeTab="29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Z98" i="6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AZ3"/>
  <c r="DJ99" i="1"/>
  <c r="AZ3"/>
  <c r="AT102" i="28"/>
  <c r="AT101"/>
  <c r="AT102" i="24"/>
  <c r="AT101"/>
  <c r="AT99" i="28"/>
  <c r="AT99" i="24"/>
  <c r="DJ4" i="6"/>
  <c r="DJ5"/>
  <c r="DJ6"/>
  <c r="DJ7"/>
  <c r="DJ8"/>
  <c r="DJ9"/>
  <c r="DJ10"/>
  <c r="DJ11"/>
  <c r="DJ12"/>
  <c r="DJ13"/>
  <c r="DJ14"/>
  <c r="DJ15"/>
  <c r="DJ16"/>
  <c r="DJ17"/>
  <c r="DJ18"/>
  <c r="DJ19"/>
  <c r="DJ20"/>
  <c r="DJ21"/>
  <c r="DJ22"/>
  <c r="DJ23"/>
  <c r="DJ24"/>
  <c r="DJ25"/>
  <c r="DJ26"/>
  <c r="DJ27"/>
  <c r="DJ28"/>
  <c r="DJ29"/>
  <c r="DJ30"/>
  <c r="DJ31"/>
  <c r="DJ32"/>
  <c r="DJ33"/>
  <c r="DJ34"/>
  <c r="DJ35"/>
  <c r="DJ36"/>
  <c r="DJ37"/>
  <c r="DJ38"/>
  <c r="DJ39"/>
  <c r="DJ40"/>
  <c r="DJ41"/>
  <c r="DJ42"/>
  <c r="DJ43"/>
  <c r="DJ44"/>
  <c r="DJ45"/>
  <c r="DJ46"/>
  <c r="DJ47"/>
  <c r="DJ48"/>
  <c r="DJ49"/>
  <c r="DJ50"/>
  <c r="DJ51"/>
  <c r="DJ52"/>
  <c r="DJ53"/>
  <c r="DJ54"/>
  <c r="DJ55"/>
  <c r="DJ56"/>
  <c r="DJ57"/>
  <c r="DJ58"/>
  <c r="DJ59"/>
  <c r="DJ60"/>
  <c r="DJ61"/>
  <c r="DJ62"/>
  <c r="DJ63"/>
  <c r="DJ64"/>
  <c r="DJ65"/>
  <c r="DJ66"/>
  <c r="DJ67"/>
  <c r="DJ68"/>
  <c r="DJ69"/>
  <c r="DJ70"/>
  <c r="DJ71"/>
  <c r="DJ72"/>
  <c r="DJ73"/>
  <c r="DJ74"/>
  <c r="DJ75"/>
  <c r="DJ76"/>
  <c r="DJ77"/>
  <c r="DJ78"/>
  <c r="DJ79"/>
  <c r="DJ80"/>
  <c r="DJ81"/>
  <c r="DJ82"/>
  <c r="DJ83"/>
  <c r="DJ84"/>
  <c r="DJ85"/>
  <c r="DJ86"/>
  <c r="DJ87"/>
  <c r="DJ88"/>
  <c r="DJ89"/>
  <c r="DJ90"/>
  <c r="DJ91"/>
  <c r="DJ92"/>
  <c r="DJ93"/>
  <c r="DJ94"/>
  <c r="DJ95"/>
  <c r="DJ96"/>
  <c r="DJ97"/>
  <c r="DJ98"/>
  <c r="DJ3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G62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B62" l="1"/>
  <c r="AL99" i="26"/>
  <c r="AO99" i="24"/>
  <c r="AL99" i="29"/>
  <c r="AK99" i="27"/>
  <c r="BM99" i="1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F4" s="1"/>
  <c r="C4"/>
  <c r="B5"/>
  <c r="C5"/>
  <c r="B6"/>
  <c r="F6" s="1"/>
  <c r="C6"/>
  <c r="B7"/>
  <c r="C7"/>
  <c r="B8"/>
  <c r="F8" s="1"/>
  <c r="C8"/>
  <c r="B9"/>
  <c r="C9"/>
  <c r="B10"/>
  <c r="C10"/>
  <c r="B11"/>
  <c r="C11"/>
  <c r="B12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C22"/>
  <c r="B23"/>
  <c r="C23"/>
  <c r="B24"/>
  <c r="F24" s="1"/>
  <c r="C24"/>
  <c r="B25"/>
  <c r="C25"/>
  <c r="F25" s="1"/>
  <c r="B26"/>
  <c r="F26" s="1"/>
  <c r="C26"/>
  <c r="B27"/>
  <c r="C27"/>
  <c r="B28"/>
  <c r="C28"/>
  <c r="B29"/>
  <c r="C29"/>
  <c r="B30"/>
  <c r="F30" s="1"/>
  <c r="C30"/>
  <c r="B31"/>
  <c r="C31"/>
  <c r="B32"/>
  <c r="F32" s="1"/>
  <c r="C32"/>
  <c r="B33"/>
  <c r="C33"/>
  <c r="B34"/>
  <c r="C34"/>
  <c r="B35"/>
  <c r="C35"/>
  <c r="B36"/>
  <c r="F36" s="1"/>
  <c r="C36"/>
  <c r="B37"/>
  <c r="C37"/>
  <c r="B38"/>
  <c r="F38" s="1"/>
  <c r="C38"/>
  <c r="B39"/>
  <c r="C39"/>
  <c r="B40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F52" s="1"/>
  <c r="C52"/>
  <c r="B53"/>
  <c r="C53"/>
  <c r="B54"/>
  <c r="F54" s="1"/>
  <c r="C54"/>
  <c r="B55"/>
  <c r="C55"/>
  <c r="B56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C66"/>
  <c r="B67"/>
  <c r="C67"/>
  <c r="B68"/>
  <c r="F68" s="1"/>
  <c r="C68"/>
  <c r="B69"/>
  <c r="C69"/>
  <c r="B70"/>
  <c r="F70" s="1"/>
  <c r="C70"/>
  <c r="B71"/>
  <c r="C71"/>
  <c r="B72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C98"/>
  <c r="C3"/>
  <c r="B3"/>
  <c r="B4" i="62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C14"/>
  <c r="B15"/>
  <c r="C15"/>
  <c r="B16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F52" s="1"/>
  <c r="C52"/>
  <c r="B53"/>
  <c r="C53"/>
  <c r="B54"/>
  <c r="F54" s="1"/>
  <c r="C54"/>
  <c r="B55"/>
  <c r="C55"/>
  <c r="B56"/>
  <c r="C56"/>
  <c r="B57"/>
  <c r="C57"/>
  <c r="B58"/>
  <c r="F58" s="1"/>
  <c r="C58"/>
  <c r="B59"/>
  <c r="C59"/>
  <c r="B60"/>
  <c r="F60" s="1"/>
  <c r="C60"/>
  <c r="B61"/>
  <c r="C61"/>
  <c r="B62"/>
  <c r="C62"/>
  <c r="B63"/>
  <c r="C63"/>
  <c r="B64"/>
  <c r="F64" s="1"/>
  <c r="C64"/>
  <c r="B65"/>
  <c r="C65"/>
  <c r="B66"/>
  <c r="F66" s="1"/>
  <c r="C66"/>
  <c r="B67"/>
  <c r="C67"/>
  <c r="B68"/>
  <c r="C68"/>
  <c r="B69"/>
  <c r="C69"/>
  <c r="B70"/>
  <c r="F70" s="1"/>
  <c r="C70"/>
  <c r="B71"/>
  <c r="C71"/>
  <c r="B72"/>
  <c r="C72"/>
  <c r="B73"/>
  <c r="C73"/>
  <c r="B74"/>
  <c r="F74" s="1"/>
  <c r="C74"/>
  <c r="B75"/>
  <c r="C75"/>
  <c r="B76"/>
  <c r="F76" s="1"/>
  <c r="C76"/>
  <c r="B77"/>
  <c r="C77"/>
  <c r="B78"/>
  <c r="C78"/>
  <c r="B79"/>
  <c r="C79"/>
  <c r="B80"/>
  <c r="F80" s="1"/>
  <c r="C80"/>
  <c r="B81"/>
  <c r="C81"/>
  <c r="B82"/>
  <c r="C82"/>
  <c r="B83"/>
  <c r="C83"/>
  <c r="B84"/>
  <c r="F84" s="1"/>
  <c r="C84"/>
  <c r="B85"/>
  <c r="C85"/>
  <c r="B86"/>
  <c r="C86"/>
  <c r="B87"/>
  <c r="C87"/>
  <c r="B88"/>
  <c r="F88" s="1"/>
  <c r="C88"/>
  <c r="B89"/>
  <c r="C89"/>
  <c r="B90"/>
  <c r="F90" s="1"/>
  <c r="C90"/>
  <c r="B91"/>
  <c r="C91"/>
  <c r="B92"/>
  <c r="C92"/>
  <c r="B93"/>
  <c r="C93"/>
  <c r="B94"/>
  <c r="C94"/>
  <c r="B95"/>
  <c r="C95"/>
  <c r="B96"/>
  <c r="F96" s="1"/>
  <c r="C96"/>
  <c r="B97"/>
  <c r="C97"/>
  <c r="B98"/>
  <c r="C98"/>
  <c r="C3"/>
  <c r="B3"/>
  <c r="B4" i="61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C30"/>
  <c r="B31"/>
  <c r="C31"/>
  <c r="B32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C52"/>
  <c r="B53"/>
  <c r="C53"/>
  <c r="B54"/>
  <c r="F54" s="1"/>
  <c r="C54"/>
  <c r="B55"/>
  <c r="C55"/>
  <c r="B56"/>
  <c r="C56"/>
  <c r="B57"/>
  <c r="C57"/>
  <c r="B58"/>
  <c r="F58" s="1"/>
  <c r="C58"/>
  <c r="B59"/>
  <c r="C59"/>
  <c r="B60"/>
  <c r="F60" s="1"/>
  <c r="C60"/>
  <c r="B61"/>
  <c r="C61"/>
  <c r="B62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C92"/>
  <c r="B93"/>
  <c r="C93"/>
  <c r="B94"/>
  <c r="C94"/>
  <c r="B95"/>
  <c r="C95"/>
  <c r="B96"/>
  <c r="F96" s="1"/>
  <c r="C96"/>
  <c r="B97"/>
  <c r="C97"/>
  <c r="B98"/>
  <c r="F98" s="1"/>
  <c r="C98"/>
  <c r="C3"/>
  <c r="B3"/>
  <c r="B4" i="58"/>
  <c r="B99" s="1"/>
  <c r="C4"/>
  <c r="B5"/>
  <c r="C5"/>
  <c r="B6"/>
  <c r="F6" s="1"/>
  <c r="C6"/>
  <c r="B7"/>
  <c r="C7"/>
  <c r="B8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C22"/>
  <c r="B23"/>
  <c r="C23"/>
  <c r="B24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F4" s="1"/>
  <c r="C4"/>
  <c r="B5"/>
  <c r="C5"/>
  <c r="B6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C24"/>
  <c r="B25"/>
  <c r="C25"/>
  <c r="B26"/>
  <c r="F26" s="1"/>
  <c r="C26"/>
  <c r="B27"/>
  <c r="C27"/>
  <c r="B28"/>
  <c r="F28" s="1"/>
  <c r="C28"/>
  <c r="B29"/>
  <c r="C29"/>
  <c r="B30"/>
  <c r="C30"/>
  <c r="B31"/>
  <c r="C31"/>
  <c r="B32"/>
  <c r="F32" s="1"/>
  <c r="C32"/>
  <c r="B33"/>
  <c r="C33"/>
  <c r="B34"/>
  <c r="F34" s="1"/>
  <c r="C34"/>
  <c r="B35"/>
  <c r="C35"/>
  <c r="B36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6"/>
  <c r="F4" s="1"/>
  <c r="C4"/>
  <c r="B5"/>
  <c r="C5"/>
  <c r="B6"/>
  <c r="F6" s="1"/>
  <c r="C6"/>
  <c r="B7"/>
  <c r="C7"/>
  <c r="B8"/>
  <c r="C8"/>
  <c r="B9"/>
  <c r="C9"/>
  <c r="B10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C28"/>
  <c r="B29"/>
  <c r="C29"/>
  <c r="B30"/>
  <c r="C30"/>
  <c r="B31"/>
  <c r="C31"/>
  <c r="B32"/>
  <c r="F32" s="1"/>
  <c r="C32"/>
  <c r="B33"/>
  <c r="C33"/>
  <c r="B34"/>
  <c r="F34" s="1"/>
  <c r="C34"/>
  <c r="B35"/>
  <c r="C35"/>
  <c r="B36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5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F52" s="1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F66" s="1"/>
  <c r="C66"/>
  <c r="B67"/>
  <c r="C67"/>
  <c r="B68"/>
  <c r="F68" s="1"/>
  <c r="C68"/>
  <c r="B69"/>
  <c r="C69"/>
  <c r="B70"/>
  <c r="C70"/>
  <c r="B71"/>
  <c r="C71"/>
  <c r="B72"/>
  <c r="C72"/>
  <c r="B73"/>
  <c r="C73"/>
  <c r="B74"/>
  <c r="F74" s="1"/>
  <c r="C74"/>
  <c r="B75"/>
  <c r="C75"/>
  <c r="B76"/>
  <c r="F76" s="1"/>
  <c r="C76"/>
  <c r="B77"/>
  <c r="C77"/>
  <c r="B78"/>
  <c r="C78"/>
  <c r="B79"/>
  <c r="C79"/>
  <c r="B80"/>
  <c r="C80"/>
  <c r="B81"/>
  <c r="C81"/>
  <c r="B82"/>
  <c r="F82" s="1"/>
  <c r="C82"/>
  <c r="B83"/>
  <c r="C83"/>
  <c r="B84"/>
  <c r="F84" s="1"/>
  <c r="C84"/>
  <c r="B85"/>
  <c r="C85"/>
  <c r="B86"/>
  <c r="C86"/>
  <c r="B87"/>
  <c r="C87"/>
  <c r="B88"/>
  <c r="C88"/>
  <c r="B89"/>
  <c r="C89"/>
  <c r="B90"/>
  <c r="F90" s="1"/>
  <c r="C90"/>
  <c r="B91"/>
  <c r="C91"/>
  <c r="B92"/>
  <c r="F92" s="1"/>
  <c r="C92"/>
  <c r="B93"/>
  <c r="C93"/>
  <c r="B94"/>
  <c r="C94"/>
  <c r="B95"/>
  <c r="C95"/>
  <c r="B96"/>
  <c r="F96" s="1"/>
  <c r="C96"/>
  <c r="B97"/>
  <c r="C97"/>
  <c r="B98"/>
  <c r="F98" s="1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U95"/>
  <c r="F95"/>
  <c r="U94"/>
  <c r="U93"/>
  <c r="F93"/>
  <c r="U92"/>
  <c r="N92"/>
  <c r="U91"/>
  <c r="F91"/>
  <c r="U90"/>
  <c r="N90"/>
  <c r="U89"/>
  <c r="N89"/>
  <c r="F89"/>
  <c r="U88"/>
  <c r="N88"/>
  <c r="U87"/>
  <c r="F87"/>
  <c r="U86"/>
  <c r="N86"/>
  <c r="U85"/>
  <c r="N85"/>
  <c r="F85"/>
  <c r="U84"/>
  <c r="N84"/>
  <c r="F84"/>
  <c r="U83"/>
  <c r="F83"/>
  <c r="U82"/>
  <c r="N82"/>
  <c r="U81"/>
  <c r="N81"/>
  <c r="F81"/>
  <c r="U80"/>
  <c r="N80"/>
  <c r="U79"/>
  <c r="F79"/>
  <c r="U78"/>
  <c r="U77"/>
  <c r="N77"/>
  <c r="F77"/>
  <c r="U76"/>
  <c r="N76"/>
  <c r="U75"/>
  <c r="F75"/>
  <c r="U74"/>
  <c r="N74"/>
  <c r="U73"/>
  <c r="N73"/>
  <c r="F73"/>
  <c r="U72"/>
  <c r="N72"/>
  <c r="F72"/>
  <c r="U71"/>
  <c r="F71"/>
  <c r="U70"/>
  <c r="N70"/>
  <c r="U69"/>
  <c r="N69"/>
  <c r="F69"/>
  <c r="U68"/>
  <c r="N68"/>
  <c r="U67"/>
  <c r="F67"/>
  <c r="U66"/>
  <c r="N66"/>
  <c r="F66"/>
  <c r="U65"/>
  <c r="N65"/>
  <c r="F65"/>
  <c r="U64"/>
  <c r="N64"/>
  <c r="U63"/>
  <c r="F63"/>
  <c r="U62"/>
  <c r="N62"/>
  <c r="U61"/>
  <c r="N61"/>
  <c r="F61"/>
  <c r="U60"/>
  <c r="N60"/>
  <c r="U59"/>
  <c r="F59"/>
  <c r="U58"/>
  <c r="N58"/>
  <c r="U57"/>
  <c r="N57"/>
  <c r="F57"/>
  <c r="U56"/>
  <c r="N56"/>
  <c r="F56"/>
  <c r="U55"/>
  <c r="F55"/>
  <c r="U54"/>
  <c r="N54"/>
  <c r="U53"/>
  <c r="N53"/>
  <c r="F53"/>
  <c r="U52"/>
  <c r="N52"/>
  <c r="U51"/>
  <c r="F51"/>
  <c r="U50"/>
  <c r="N50"/>
  <c r="F50"/>
  <c r="U49"/>
  <c r="N49"/>
  <c r="F49"/>
  <c r="U48"/>
  <c r="N48"/>
  <c r="U47"/>
  <c r="F47"/>
  <c r="U46"/>
  <c r="N46"/>
  <c r="U45"/>
  <c r="N45"/>
  <c r="F45"/>
  <c r="U44"/>
  <c r="N44"/>
  <c r="U43"/>
  <c r="F43"/>
  <c r="U42"/>
  <c r="N42"/>
  <c r="U41"/>
  <c r="N41"/>
  <c r="F41"/>
  <c r="U40"/>
  <c r="N40"/>
  <c r="F40"/>
  <c r="U39"/>
  <c r="F39"/>
  <c r="U38"/>
  <c r="N38"/>
  <c r="U37"/>
  <c r="N37"/>
  <c r="F37"/>
  <c r="U36"/>
  <c r="N36"/>
  <c r="U35"/>
  <c r="F35"/>
  <c r="U34"/>
  <c r="N34"/>
  <c r="F34"/>
  <c r="U33"/>
  <c r="N33"/>
  <c r="F33"/>
  <c r="U32"/>
  <c r="N32"/>
  <c r="U31"/>
  <c r="F31"/>
  <c r="U30"/>
  <c r="N30"/>
  <c r="U29"/>
  <c r="N29"/>
  <c r="F29"/>
  <c r="U28"/>
  <c r="F28"/>
  <c r="U27"/>
  <c r="N27"/>
  <c r="F27"/>
  <c r="U26"/>
  <c r="N26"/>
  <c r="U25"/>
  <c r="N25"/>
  <c r="U24"/>
  <c r="N24"/>
  <c r="U23"/>
  <c r="F23"/>
  <c r="U22"/>
  <c r="N22"/>
  <c r="F22"/>
  <c r="U21"/>
  <c r="N21"/>
  <c r="F21"/>
  <c r="U20"/>
  <c r="N20"/>
  <c r="U19"/>
  <c r="F19"/>
  <c r="U18"/>
  <c r="N18"/>
  <c r="U17"/>
  <c r="N17"/>
  <c r="F17"/>
  <c r="U16"/>
  <c r="N16"/>
  <c r="U15"/>
  <c r="F15"/>
  <c r="U14"/>
  <c r="N14"/>
  <c r="U13"/>
  <c r="N13"/>
  <c r="F13"/>
  <c r="U12"/>
  <c r="N12"/>
  <c r="F12"/>
  <c r="U11"/>
  <c r="U10"/>
  <c r="N10"/>
  <c r="F10"/>
  <c r="U9"/>
  <c r="N9"/>
  <c r="F9"/>
  <c r="U8"/>
  <c r="N8"/>
  <c r="U7"/>
  <c r="F7"/>
  <c r="U6"/>
  <c r="N6"/>
  <c r="U5"/>
  <c r="N5"/>
  <c r="F5"/>
  <c r="U4"/>
  <c r="N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AD89"/>
  <c r="U89"/>
  <c r="N89"/>
  <c r="F89"/>
  <c r="AD88"/>
  <c r="U88"/>
  <c r="N88"/>
  <c r="U87"/>
  <c r="N87"/>
  <c r="F87"/>
  <c r="U86"/>
  <c r="N86"/>
  <c r="F86"/>
  <c r="AD85"/>
  <c r="U85"/>
  <c r="N85"/>
  <c r="F85"/>
  <c r="U84"/>
  <c r="U83"/>
  <c r="N83"/>
  <c r="F83"/>
  <c r="U82"/>
  <c r="N82"/>
  <c r="F82"/>
  <c r="U81"/>
  <c r="N81"/>
  <c r="F81"/>
  <c r="U80"/>
  <c r="U79"/>
  <c r="N79"/>
  <c r="F79"/>
  <c r="AC78"/>
  <c r="U78"/>
  <c r="N78"/>
  <c r="F78"/>
  <c r="U77"/>
  <c r="N77"/>
  <c r="F77"/>
  <c r="U76"/>
  <c r="U75"/>
  <c r="N75"/>
  <c r="F75"/>
  <c r="U74"/>
  <c r="N74"/>
  <c r="U73"/>
  <c r="N73"/>
  <c r="F73"/>
  <c r="U72"/>
  <c r="F72"/>
  <c r="U71"/>
  <c r="N71"/>
  <c r="F71"/>
  <c r="U70"/>
  <c r="N70"/>
  <c r="AD69"/>
  <c r="U69"/>
  <c r="N69"/>
  <c r="F69"/>
  <c r="U68"/>
  <c r="F68"/>
  <c r="U67"/>
  <c r="N67"/>
  <c r="F67"/>
  <c r="AD66"/>
  <c r="U66"/>
  <c r="N66"/>
  <c r="AD65"/>
  <c r="U65"/>
  <c r="N65"/>
  <c r="F65"/>
  <c r="U64"/>
  <c r="U63"/>
  <c r="N63"/>
  <c r="F63"/>
  <c r="AC62"/>
  <c r="U62"/>
  <c r="N62"/>
  <c r="F62"/>
  <c r="U61"/>
  <c r="N61"/>
  <c r="F61"/>
  <c r="U60"/>
  <c r="U59"/>
  <c r="N59"/>
  <c r="F59"/>
  <c r="U58"/>
  <c r="N58"/>
  <c r="U57"/>
  <c r="N57"/>
  <c r="F57"/>
  <c r="U56"/>
  <c r="F56"/>
  <c r="U55"/>
  <c r="N55"/>
  <c r="U54"/>
  <c r="N54"/>
  <c r="AD53"/>
  <c r="U53"/>
  <c r="N53"/>
  <c r="F53"/>
  <c r="U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U31"/>
  <c r="F31"/>
  <c r="U30"/>
  <c r="AD29"/>
  <c r="U29"/>
  <c r="F29"/>
  <c r="U28"/>
  <c r="U27"/>
  <c r="F27"/>
  <c r="U26"/>
  <c r="U25"/>
  <c r="F25"/>
  <c r="U24"/>
  <c r="U23"/>
  <c r="F23"/>
  <c r="U22"/>
  <c r="AD21"/>
  <c r="U21"/>
  <c r="F21"/>
  <c r="U20"/>
  <c r="U19"/>
  <c r="F19"/>
  <c r="U18"/>
  <c r="AD17"/>
  <c r="U17"/>
  <c r="F17"/>
  <c r="U16"/>
  <c r="F16"/>
  <c r="U15"/>
  <c r="F15"/>
  <c r="U14"/>
  <c r="F14"/>
  <c r="AD13"/>
  <c r="U13"/>
  <c r="F13"/>
  <c r="U12"/>
  <c r="U11"/>
  <c r="F11"/>
  <c r="U10"/>
  <c r="AD9"/>
  <c r="U9"/>
  <c r="F9"/>
  <c r="U8"/>
  <c r="U7"/>
  <c r="F7"/>
  <c r="U6"/>
  <c r="AD5"/>
  <c r="U5"/>
  <c r="F5"/>
  <c r="U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F94"/>
  <c r="U93"/>
  <c r="F93"/>
  <c r="U92"/>
  <c r="F92"/>
  <c r="U91"/>
  <c r="F91"/>
  <c r="U90"/>
  <c r="N90"/>
  <c r="U89"/>
  <c r="F89"/>
  <c r="U88"/>
  <c r="U87"/>
  <c r="F87"/>
  <c r="U86"/>
  <c r="N86"/>
  <c r="U85"/>
  <c r="F85"/>
  <c r="U84"/>
  <c r="U83"/>
  <c r="F83"/>
  <c r="U82"/>
  <c r="N82"/>
  <c r="U81"/>
  <c r="F81"/>
  <c r="U80"/>
  <c r="U79"/>
  <c r="F79"/>
  <c r="U78"/>
  <c r="N78"/>
  <c r="F78"/>
  <c r="U77"/>
  <c r="F77"/>
  <c r="U76"/>
  <c r="N76"/>
  <c r="U75"/>
  <c r="F75"/>
  <c r="U74"/>
  <c r="N74"/>
  <c r="U73"/>
  <c r="F73"/>
  <c r="U72"/>
  <c r="N72"/>
  <c r="U71"/>
  <c r="F71"/>
  <c r="U70"/>
  <c r="N70"/>
  <c r="F70"/>
  <c r="U69"/>
  <c r="F69"/>
  <c r="U68"/>
  <c r="N68"/>
  <c r="U67"/>
  <c r="F67"/>
  <c r="U66"/>
  <c r="N66"/>
  <c r="U65"/>
  <c r="F65"/>
  <c r="U64"/>
  <c r="N64"/>
  <c r="U63"/>
  <c r="F63"/>
  <c r="U62"/>
  <c r="N62"/>
  <c r="F62"/>
  <c r="U61"/>
  <c r="F61"/>
  <c r="U60"/>
  <c r="N60"/>
  <c r="U59"/>
  <c r="F59"/>
  <c r="U58"/>
  <c r="N58"/>
  <c r="U57"/>
  <c r="F57"/>
  <c r="U56"/>
  <c r="N56"/>
  <c r="U55"/>
  <c r="F55"/>
  <c r="U54"/>
  <c r="N54"/>
  <c r="U53"/>
  <c r="F53"/>
  <c r="U52"/>
  <c r="N52"/>
  <c r="F52"/>
  <c r="U51"/>
  <c r="F51"/>
  <c r="U50"/>
  <c r="N50"/>
  <c r="U49"/>
  <c r="F49"/>
  <c r="U48"/>
  <c r="N48"/>
  <c r="U47"/>
  <c r="F47"/>
  <c r="U46"/>
  <c r="N46"/>
  <c r="U45"/>
  <c r="F45"/>
  <c r="U44"/>
  <c r="N44"/>
  <c r="F44"/>
  <c r="U43"/>
  <c r="F43"/>
  <c r="U42"/>
  <c r="N42"/>
  <c r="U41"/>
  <c r="F41"/>
  <c r="U40"/>
  <c r="N40"/>
  <c r="U39"/>
  <c r="U38"/>
  <c r="U37"/>
  <c r="F37"/>
  <c r="U36"/>
  <c r="U35"/>
  <c r="F35"/>
  <c r="U34"/>
  <c r="U33"/>
  <c r="U32"/>
  <c r="F32"/>
  <c r="U31"/>
  <c r="N31"/>
  <c r="U30"/>
  <c r="F30"/>
  <c r="U29"/>
  <c r="N29"/>
  <c r="U28"/>
  <c r="N28"/>
  <c r="U27"/>
  <c r="N27"/>
  <c r="U26"/>
  <c r="U25"/>
  <c r="U24"/>
  <c r="N24"/>
  <c r="U23"/>
  <c r="F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U7"/>
  <c r="N7"/>
  <c r="F7"/>
  <c r="U6"/>
  <c r="U5"/>
  <c r="F5"/>
  <c r="U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N24"/>
  <c r="F24"/>
  <c r="U23"/>
  <c r="F23"/>
  <c r="U22"/>
  <c r="F22"/>
  <c r="U21"/>
  <c r="U20"/>
  <c r="U19"/>
  <c r="F19"/>
  <c r="U18"/>
  <c r="U17"/>
  <c r="U16"/>
  <c r="U15"/>
  <c r="F15"/>
  <c r="U14"/>
  <c r="U13"/>
  <c r="U12"/>
  <c r="U11"/>
  <c r="F11"/>
  <c r="U10"/>
  <c r="U9"/>
  <c r="U8"/>
  <c r="F8"/>
  <c r="U7"/>
  <c r="N7"/>
  <c r="F7"/>
  <c r="U6"/>
  <c r="U5"/>
  <c r="N5"/>
  <c r="U4"/>
  <c r="U3"/>
  <c r="A1"/>
  <c r="T99" i="57"/>
  <c r="S99"/>
  <c r="R99"/>
  <c r="Q99"/>
  <c r="P99"/>
  <c r="U98"/>
  <c r="U97"/>
  <c r="U96"/>
  <c r="U95"/>
  <c r="F95"/>
  <c r="U94"/>
  <c r="U93"/>
  <c r="F93"/>
  <c r="U92"/>
  <c r="U91"/>
  <c r="U90"/>
  <c r="U89"/>
  <c r="N89"/>
  <c r="F89"/>
  <c r="U88"/>
  <c r="U87"/>
  <c r="F87"/>
  <c r="U86"/>
  <c r="N86"/>
  <c r="U85"/>
  <c r="F85"/>
  <c r="U84"/>
  <c r="U83"/>
  <c r="N83"/>
  <c r="U82"/>
  <c r="U81"/>
  <c r="F81"/>
  <c r="U80"/>
  <c r="U79"/>
  <c r="U78"/>
  <c r="U77"/>
  <c r="N77"/>
  <c r="F77"/>
  <c r="U76"/>
  <c r="N76"/>
  <c r="F76"/>
  <c r="U75"/>
  <c r="N75"/>
  <c r="F75"/>
  <c r="U74"/>
  <c r="U73"/>
  <c r="N73"/>
  <c r="F73"/>
  <c r="U72"/>
  <c r="U71"/>
  <c r="N71"/>
  <c r="F71"/>
  <c r="U70"/>
  <c r="U69"/>
  <c r="N69"/>
  <c r="F69"/>
  <c r="U68"/>
  <c r="F68"/>
  <c r="U67"/>
  <c r="N67"/>
  <c r="F67"/>
  <c r="U66"/>
  <c r="U65"/>
  <c r="N65"/>
  <c r="F65"/>
  <c r="U64"/>
  <c r="U63"/>
  <c r="N63"/>
  <c r="F63"/>
  <c r="U62"/>
  <c r="U61"/>
  <c r="N61"/>
  <c r="F61"/>
  <c r="U60"/>
  <c r="F60"/>
  <c r="U59"/>
  <c r="N59"/>
  <c r="F59"/>
  <c r="U58"/>
  <c r="U57"/>
  <c r="N57"/>
  <c r="F57"/>
  <c r="U56"/>
  <c r="U55"/>
  <c r="N55"/>
  <c r="F55"/>
  <c r="U54"/>
  <c r="U53"/>
  <c r="N53"/>
  <c r="F53"/>
  <c r="U52"/>
  <c r="F52"/>
  <c r="U51"/>
  <c r="N51"/>
  <c r="F51"/>
  <c r="U50"/>
  <c r="U49"/>
  <c r="N49"/>
  <c r="F49"/>
  <c r="U48"/>
  <c r="U47"/>
  <c r="N47"/>
  <c r="F47"/>
  <c r="U46"/>
  <c r="U45"/>
  <c r="N45"/>
  <c r="F45"/>
  <c r="U44"/>
  <c r="F44"/>
  <c r="U43"/>
  <c r="N43"/>
  <c r="F43"/>
  <c r="U42"/>
  <c r="U41"/>
  <c r="N41"/>
  <c r="F41"/>
  <c r="U40"/>
  <c r="U39"/>
  <c r="N39"/>
  <c r="F39"/>
  <c r="U38"/>
  <c r="U37"/>
  <c r="N37"/>
  <c r="F37"/>
  <c r="U36"/>
  <c r="F36"/>
  <c r="U35"/>
  <c r="N35"/>
  <c r="F35"/>
  <c r="U34"/>
  <c r="U33"/>
  <c r="N33"/>
  <c r="F33"/>
  <c r="U32"/>
  <c r="U31"/>
  <c r="N31"/>
  <c r="F31"/>
  <c r="U30"/>
  <c r="N30"/>
  <c r="F30"/>
  <c r="U29"/>
  <c r="F29"/>
  <c r="U28"/>
  <c r="N28"/>
  <c r="U27"/>
  <c r="N27"/>
  <c r="F27"/>
  <c r="U26"/>
  <c r="N26"/>
  <c r="U25"/>
  <c r="F25"/>
  <c r="U24"/>
  <c r="N24"/>
  <c r="F24"/>
  <c r="U23"/>
  <c r="F23"/>
  <c r="U22"/>
  <c r="N22"/>
  <c r="U21"/>
  <c r="F21"/>
  <c r="U20"/>
  <c r="N20"/>
  <c r="U19"/>
  <c r="U18"/>
  <c r="N18"/>
  <c r="U17"/>
  <c r="F17"/>
  <c r="U16"/>
  <c r="N16"/>
  <c r="U15"/>
  <c r="F15"/>
  <c r="U14"/>
  <c r="N14"/>
  <c r="F14"/>
  <c r="U13"/>
  <c r="F13"/>
  <c r="U12"/>
  <c r="N12"/>
  <c r="U11"/>
  <c r="F11"/>
  <c r="U10"/>
  <c r="N10"/>
  <c r="U9"/>
  <c r="F9"/>
  <c r="U8"/>
  <c r="N8"/>
  <c r="U7"/>
  <c r="F7"/>
  <c r="U6"/>
  <c r="N6"/>
  <c r="F6"/>
  <c r="U5"/>
  <c r="F5"/>
  <c r="U4"/>
  <c r="N4"/>
  <c r="U3"/>
  <c r="M99"/>
  <c r="J99"/>
  <c r="I99"/>
  <c r="C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F77"/>
  <c r="U76"/>
  <c r="U75"/>
  <c r="F75"/>
  <c r="U74"/>
  <c r="U73"/>
  <c r="F73"/>
  <c r="U72"/>
  <c r="U71"/>
  <c r="F71"/>
  <c r="U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U59"/>
  <c r="F59"/>
  <c r="U58"/>
  <c r="U57"/>
  <c r="F57"/>
  <c r="U56"/>
  <c r="U55"/>
  <c r="F55"/>
  <c r="U54"/>
  <c r="U53"/>
  <c r="N53"/>
  <c r="F53"/>
  <c r="U52"/>
  <c r="U51"/>
  <c r="N51"/>
  <c r="U50"/>
  <c r="N50"/>
  <c r="U49"/>
  <c r="N49"/>
  <c r="F49"/>
  <c r="U48"/>
  <c r="F48"/>
  <c r="U47"/>
  <c r="N47"/>
  <c r="F47"/>
  <c r="U46"/>
  <c r="U45"/>
  <c r="F45"/>
  <c r="U44"/>
  <c r="U43"/>
  <c r="N43"/>
  <c r="F43"/>
  <c r="U42"/>
  <c r="U41"/>
  <c r="F41"/>
  <c r="U40"/>
  <c r="U39"/>
  <c r="N39"/>
  <c r="F39"/>
  <c r="U38"/>
  <c r="U37"/>
  <c r="N37"/>
  <c r="F37"/>
  <c r="U36"/>
  <c r="F36"/>
  <c r="U35"/>
  <c r="N35"/>
  <c r="F35"/>
  <c r="U34"/>
  <c r="N34"/>
  <c r="U33"/>
  <c r="N33"/>
  <c r="F33"/>
  <c r="U32"/>
  <c r="U31"/>
  <c r="N31"/>
  <c r="F31"/>
  <c r="U30"/>
  <c r="F30"/>
  <c r="U29"/>
  <c r="F29"/>
  <c r="U28"/>
  <c r="F28"/>
  <c r="U27"/>
  <c r="N27"/>
  <c r="F27"/>
  <c r="U26"/>
  <c r="U25"/>
  <c r="F25"/>
  <c r="U24"/>
  <c r="U23"/>
  <c r="N23"/>
  <c r="F23"/>
  <c r="U22"/>
  <c r="U21"/>
  <c r="N21"/>
  <c r="F21"/>
  <c r="U20"/>
  <c r="U19"/>
  <c r="N19"/>
  <c r="F19"/>
  <c r="U18"/>
  <c r="N18"/>
  <c r="U17"/>
  <c r="N17"/>
  <c r="F17"/>
  <c r="U16"/>
  <c r="U15"/>
  <c r="N15"/>
  <c r="F15"/>
  <c r="U14"/>
  <c r="U13"/>
  <c r="F13"/>
  <c r="U12"/>
  <c r="U11"/>
  <c r="N11"/>
  <c r="F11"/>
  <c r="U10"/>
  <c r="F10"/>
  <c r="U9"/>
  <c r="F9"/>
  <c r="U8"/>
  <c r="F8"/>
  <c r="U7"/>
  <c r="N7"/>
  <c r="F7"/>
  <c r="U6"/>
  <c r="U5"/>
  <c r="N5"/>
  <c r="F5"/>
  <c r="U4"/>
  <c r="U3"/>
  <c r="M99"/>
  <c r="L99"/>
  <c r="K99"/>
  <c r="J99"/>
  <c r="C99"/>
  <c r="A1"/>
  <c r="T99" i="55"/>
  <c r="S99"/>
  <c r="R99"/>
  <c r="Q99"/>
  <c r="P99"/>
  <c r="U98"/>
  <c r="N98"/>
  <c r="U97"/>
  <c r="N97"/>
  <c r="F97"/>
  <c r="U96"/>
  <c r="N96"/>
  <c r="U95"/>
  <c r="F95"/>
  <c r="U94"/>
  <c r="N94"/>
  <c r="F94"/>
  <c r="U93"/>
  <c r="N93"/>
  <c r="F93"/>
  <c r="U92"/>
  <c r="N92"/>
  <c r="U91"/>
  <c r="F91"/>
  <c r="U90"/>
  <c r="U89"/>
  <c r="N89"/>
  <c r="F89"/>
  <c r="U88"/>
  <c r="N88"/>
  <c r="F88"/>
  <c r="U87"/>
  <c r="F87"/>
  <c r="U86"/>
  <c r="F86"/>
  <c r="U85"/>
  <c r="N85"/>
  <c r="F85"/>
  <c r="U84"/>
  <c r="N84"/>
  <c r="U83"/>
  <c r="F83"/>
  <c r="U82"/>
  <c r="U81"/>
  <c r="N81"/>
  <c r="F81"/>
  <c r="U80"/>
  <c r="N80"/>
  <c r="F80"/>
  <c r="U79"/>
  <c r="F79"/>
  <c r="U78"/>
  <c r="F78"/>
  <c r="U77"/>
  <c r="N77"/>
  <c r="F77"/>
  <c r="U76"/>
  <c r="N76"/>
  <c r="U75"/>
  <c r="F75"/>
  <c r="U74"/>
  <c r="U73"/>
  <c r="N73"/>
  <c r="F73"/>
  <c r="U72"/>
  <c r="N72"/>
  <c r="F72"/>
  <c r="U71"/>
  <c r="F71"/>
  <c r="U70"/>
  <c r="F70"/>
  <c r="U69"/>
  <c r="N69"/>
  <c r="F69"/>
  <c r="U68"/>
  <c r="N68"/>
  <c r="U67"/>
  <c r="F67"/>
  <c r="U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U51"/>
  <c r="N51"/>
  <c r="F51"/>
  <c r="U50"/>
  <c r="F50"/>
  <c r="U49"/>
  <c r="F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F36"/>
  <c r="U35"/>
  <c r="N35"/>
  <c r="F35"/>
  <c r="U34"/>
  <c r="U33"/>
  <c r="F33"/>
  <c r="U32"/>
  <c r="N32"/>
  <c r="U31"/>
  <c r="F31"/>
  <c r="U30"/>
  <c r="U29"/>
  <c r="N29"/>
  <c r="U28"/>
  <c r="U27"/>
  <c r="F27"/>
  <c r="U26"/>
  <c r="U25"/>
  <c r="F25"/>
  <c r="U24"/>
  <c r="U23"/>
  <c r="F23"/>
  <c r="U22"/>
  <c r="U21"/>
  <c r="U20"/>
  <c r="U19"/>
  <c r="N19"/>
  <c r="F19"/>
  <c r="U18"/>
  <c r="U17"/>
  <c r="F17"/>
  <c r="U16"/>
  <c r="N16"/>
  <c r="U15"/>
  <c r="F15"/>
  <c r="U14"/>
  <c r="U13"/>
  <c r="N13"/>
  <c r="U12"/>
  <c r="U11"/>
  <c r="F11"/>
  <c r="U10"/>
  <c r="U9"/>
  <c r="U8"/>
  <c r="U7"/>
  <c r="N7"/>
  <c r="F7"/>
  <c r="U6"/>
  <c r="N6"/>
  <c r="U5"/>
  <c r="N5"/>
  <c r="U4"/>
  <c r="U3"/>
  <c r="L99"/>
  <c r="C99"/>
  <c r="A1"/>
  <c r="F4" i="58" l="1"/>
  <c r="F29" i="61"/>
  <c r="F56"/>
  <c r="C99" i="63"/>
  <c r="F11"/>
  <c r="B99"/>
  <c r="F55" i="62"/>
  <c r="F31" i="61"/>
  <c r="F27"/>
  <c r="B99"/>
  <c r="B99" i="56"/>
  <c r="F51"/>
  <c r="F14" i="55"/>
  <c r="F65" i="58"/>
  <c r="F19" i="57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6" s="1"/>
  <c r="O7" i="65"/>
  <c r="D7" i="56" s="1"/>
  <c r="G7" s="1"/>
  <c r="O8" i="65"/>
  <c r="D8" i="56" s="1"/>
  <c r="O9" i="65"/>
  <c r="D9" i="56" s="1"/>
  <c r="G9" s="1"/>
  <c r="O10" i="65"/>
  <c r="D10" i="56" s="1"/>
  <c r="G10" s="1"/>
  <c r="V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2" s="1"/>
  <c r="O23" i="65"/>
  <c r="D23" i="56" s="1"/>
  <c r="G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V34" s="1"/>
  <c r="O35" i="65"/>
  <c r="D35" i="56" s="1"/>
  <c r="G35" s="1"/>
  <c r="O36" i="65"/>
  <c r="D36" i="56" s="1"/>
  <c r="G36" s="1"/>
  <c r="V36" s="1"/>
  <c r="O37" i="65"/>
  <c r="D37" i="56" s="1"/>
  <c r="G37" s="1"/>
  <c r="O38" i="65"/>
  <c r="D38" i="56" s="1"/>
  <c r="G38" s="1"/>
  <c r="O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1" s="1"/>
  <c r="O62" i="65"/>
  <c r="D62" i="56" s="1"/>
  <c r="G62" s="1"/>
  <c r="O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V66" s="1"/>
  <c r="O67" i="65"/>
  <c r="D67" i="56" s="1"/>
  <c r="G67" s="1"/>
  <c r="O68" i="65"/>
  <c r="D68" i="56" s="1"/>
  <c r="G68" s="1"/>
  <c r="O69" i="65"/>
  <c r="D69" i="56" s="1"/>
  <c r="G69" s="1"/>
  <c r="O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O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O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O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O70" s="1"/>
  <c r="M71" i="65"/>
  <c r="D71" i="55" s="1"/>
  <c r="G71" s="1"/>
  <c r="M72" i="65"/>
  <c r="D72" i="55" s="1"/>
  <c r="G72" s="1"/>
  <c r="O72" s="1"/>
  <c r="M73" i="65"/>
  <c r="D73" i="55" s="1"/>
  <c r="M74" i="65"/>
  <c r="D74" i="55" s="1"/>
  <c r="G74" s="1"/>
  <c r="V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V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V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M96" i="65"/>
  <c r="D96" i="55" s="1"/>
  <c r="G96" s="1"/>
  <c r="O96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N40"/>
  <c r="N44"/>
  <c r="O44" s="1"/>
  <c r="N48"/>
  <c r="O48" s="1"/>
  <c r="N52"/>
  <c r="O52" s="1"/>
  <c r="N55"/>
  <c r="O55" s="1"/>
  <c r="N56"/>
  <c r="O56" s="1"/>
  <c r="N59"/>
  <c r="O59" s="1"/>
  <c r="N60"/>
  <c r="O60" s="1"/>
  <c r="N63"/>
  <c r="O63" s="1"/>
  <c r="N64"/>
  <c r="O64" s="1"/>
  <c r="N67"/>
  <c r="O67" s="1"/>
  <c r="N68"/>
  <c r="O68" s="1"/>
  <c r="N71"/>
  <c r="N72"/>
  <c r="O72" s="1"/>
  <c r="N75"/>
  <c r="N76"/>
  <c r="O76" s="1"/>
  <c r="N79"/>
  <c r="N80"/>
  <c r="N83"/>
  <c r="O83" s="1"/>
  <c r="N84"/>
  <c r="O84" s="1"/>
  <c r="N87"/>
  <c r="O87" s="1"/>
  <c r="N88"/>
  <c r="O88" s="1"/>
  <c r="N91"/>
  <c r="O91" s="1"/>
  <c r="N92"/>
  <c r="O92" s="1"/>
  <c r="N95"/>
  <c r="N96"/>
  <c r="O96" s="1"/>
  <c r="I99"/>
  <c r="N81"/>
  <c r="O81" s="1"/>
  <c r="N82"/>
  <c r="N85"/>
  <c r="N86"/>
  <c r="N89"/>
  <c r="O89" s="1"/>
  <c r="N90"/>
  <c r="N93"/>
  <c r="O93" s="1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88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O13"/>
  <c r="V13"/>
  <c r="V48"/>
  <c r="O48"/>
  <c r="V56"/>
  <c r="V9"/>
  <c r="V40"/>
  <c r="V47"/>
  <c r="V59"/>
  <c r="V16"/>
  <c r="O16"/>
  <c r="V24"/>
  <c r="V31"/>
  <c r="V43"/>
  <c r="O43"/>
  <c r="O87"/>
  <c r="V87"/>
  <c r="O10" i="56"/>
  <c r="V19"/>
  <c r="O19"/>
  <c r="V24"/>
  <c r="V26"/>
  <c r="V35"/>
  <c r="O35"/>
  <c r="V40"/>
  <c r="V42"/>
  <c r="V51"/>
  <c r="O51"/>
  <c r="N8" i="55"/>
  <c r="F9"/>
  <c r="I99"/>
  <c r="M99"/>
  <c r="N12"/>
  <c r="O12" s="1"/>
  <c r="F13"/>
  <c r="O14"/>
  <c r="G26"/>
  <c r="N28"/>
  <c r="O28" s="1"/>
  <c r="F29"/>
  <c r="G42"/>
  <c r="N44"/>
  <c r="F45"/>
  <c r="G58"/>
  <c r="N60"/>
  <c r="O60" s="1"/>
  <c r="F61"/>
  <c r="O64"/>
  <c r="O80"/>
  <c r="O92"/>
  <c r="O13" i="56"/>
  <c r="O29"/>
  <c r="O45"/>
  <c r="O57"/>
  <c r="O65"/>
  <c r="V3" i="55"/>
  <c r="V62"/>
  <c r="O74"/>
  <c r="V6" i="56"/>
  <c r="V15"/>
  <c r="O15"/>
  <c r="V22"/>
  <c r="V31"/>
  <c r="O31"/>
  <c r="V38"/>
  <c r="V47"/>
  <c r="O47"/>
  <c r="V52"/>
  <c r="V59"/>
  <c r="V62"/>
  <c r="V67"/>
  <c r="V70"/>
  <c r="O70"/>
  <c r="V75"/>
  <c r="V83"/>
  <c r="V91"/>
  <c r="V12" i="55"/>
  <c r="V60"/>
  <c r="V95"/>
  <c r="V11" i="56"/>
  <c r="O11"/>
  <c r="V27"/>
  <c r="O27"/>
  <c r="V32"/>
  <c r="O34"/>
  <c r="V43"/>
  <c r="O43"/>
  <c r="V48"/>
  <c r="V50"/>
  <c r="O50"/>
  <c r="B99" i="55"/>
  <c r="F3"/>
  <c r="K99"/>
  <c r="O3"/>
  <c r="F5"/>
  <c r="G18"/>
  <c r="N20"/>
  <c r="O20" s="1"/>
  <c r="F21"/>
  <c r="O35"/>
  <c r="N36"/>
  <c r="O36" s="1"/>
  <c r="F37"/>
  <c r="O51"/>
  <c r="N52"/>
  <c r="O52" s="1"/>
  <c r="F53"/>
  <c r="O68"/>
  <c r="O76"/>
  <c r="O84"/>
  <c r="O5" i="56"/>
  <c r="O21"/>
  <c r="O37"/>
  <c r="O53"/>
  <c r="O77"/>
  <c r="O78" i="55"/>
  <c r="O91"/>
  <c r="V91"/>
  <c r="V7" i="56"/>
  <c r="O7"/>
  <c r="O14"/>
  <c r="V23"/>
  <c r="O23"/>
  <c r="V28"/>
  <c r="V30"/>
  <c r="O30"/>
  <c r="V39"/>
  <c r="O39"/>
  <c r="V44"/>
  <c r="V46"/>
  <c r="V55"/>
  <c r="V58"/>
  <c r="O58"/>
  <c r="V63"/>
  <c r="O66"/>
  <c r="V79"/>
  <c r="V87"/>
  <c r="V90"/>
  <c r="V95"/>
  <c r="O95"/>
  <c r="O44" i="57"/>
  <c r="J99" i="55"/>
  <c r="O7"/>
  <c r="N24"/>
  <c r="N40"/>
  <c r="O40" s="1"/>
  <c r="N56"/>
  <c r="O56" s="1"/>
  <c r="O63"/>
  <c r="O71"/>
  <c r="V25" i="58"/>
  <c r="O25"/>
  <c r="V63" i="55"/>
  <c r="V67"/>
  <c r="V71"/>
  <c r="V75"/>
  <c r="V79"/>
  <c r="V83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N12"/>
  <c r="F13"/>
  <c r="V14"/>
  <c r="N20"/>
  <c r="F21"/>
  <c r="V22"/>
  <c r="V37"/>
  <c r="V50"/>
  <c r="V98"/>
  <c r="V64" i="55"/>
  <c r="V68"/>
  <c r="V72"/>
  <c r="V76"/>
  <c r="V80"/>
  <c r="V84"/>
  <c r="V88"/>
  <c r="V92"/>
  <c r="F3" i="56"/>
  <c r="V5"/>
  <c r="V9"/>
  <c r="V13"/>
  <c r="V21"/>
  <c r="V29"/>
  <c r="V33"/>
  <c r="V37"/>
  <c r="V41"/>
  <c r="V45"/>
  <c r="V49"/>
  <c r="V53"/>
  <c r="V57"/>
  <c r="V65"/>
  <c r="V69"/>
  <c r="V73"/>
  <c r="V77"/>
  <c r="V81"/>
  <c r="V89"/>
  <c r="V93"/>
  <c r="V97"/>
  <c r="N3" i="57"/>
  <c r="V30" i="58"/>
  <c r="O30"/>
  <c r="V33"/>
  <c r="V46"/>
  <c r="V62"/>
  <c r="V65"/>
  <c r="O65"/>
  <c r="V78"/>
  <c r="V94"/>
  <c r="N3" i="56"/>
  <c r="N90" i="57"/>
  <c r="F91"/>
  <c r="K99" i="58"/>
  <c r="U99"/>
  <c r="F9"/>
  <c r="F17"/>
  <c r="V26"/>
  <c r="O26"/>
  <c r="V42"/>
  <c r="O42"/>
  <c r="V58"/>
  <c r="V74"/>
  <c r="O74"/>
  <c r="V90"/>
  <c r="V93"/>
  <c r="N78" i="57"/>
  <c r="F79"/>
  <c r="N94"/>
  <c r="N98"/>
  <c r="J99" i="58"/>
  <c r="N3"/>
  <c r="N6"/>
  <c r="O6" s="1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29" i="58" l="1"/>
  <c r="O4" i="57"/>
  <c r="O45" i="58"/>
  <c r="O53"/>
  <c r="G25" i="57"/>
  <c r="V25" s="1"/>
  <c r="O95" i="55"/>
  <c r="O9"/>
  <c r="F99" i="56"/>
  <c r="V70" i="55"/>
  <c r="V18" i="56"/>
  <c r="V54"/>
  <c r="V66" i="55"/>
  <c r="V98"/>
  <c r="O98" i="56"/>
  <c r="O90"/>
  <c r="O82"/>
  <c r="O90" i="55"/>
  <c r="O82"/>
  <c r="O22" i="58"/>
  <c r="O17" i="55"/>
  <c r="V78" i="56"/>
  <c r="V94" i="55"/>
  <c r="O11"/>
  <c r="G43" i="58"/>
  <c r="V43" s="1"/>
  <c r="O38" i="55"/>
  <c r="O86" i="56"/>
  <c r="O62" i="55"/>
  <c r="O26" i="56"/>
  <c r="O48" i="57"/>
  <c r="O64"/>
  <c r="O74" i="56"/>
  <c r="O86" i="55"/>
  <c r="O79" i="56"/>
  <c r="V17"/>
  <c r="O46" i="55"/>
  <c r="O30"/>
  <c r="O22"/>
  <c r="G10"/>
  <c r="O10" s="1"/>
  <c r="O94" i="56"/>
  <c r="V74"/>
  <c r="V61"/>
  <c r="O25"/>
  <c r="E99"/>
  <c r="G8"/>
  <c r="V8" s="1"/>
  <c r="G4"/>
  <c r="V4" s="1"/>
  <c r="O85"/>
  <c r="O75"/>
  <c r="O71"/>
  <c r="O40"/>
  <c r="O36"/>
  <c r="V96" i="55"/>
  <c r="O44"/>
  <c r="V32"/>
  <c r="O24"/>
  <c r="O19"/>
  <c r="E99"/>
  <c r="G6"/>
  <c r="O6" s="1"/>
  <c r="O4"/>
  <c r="D99"/>
  <c r="V97" i="58"/>
  <c r="O81"/>
  <c r="V77"/>
  <c r="V61"/>
  <c r="O17"/>
  <c r="O57"/>
  <c r="O56" i="57"/>
  <c r="G91" i="58"/>
  <c r="G75"/>
  <c r="V75" s="1"/>
  <c r="G59"/>
  <c r="O41"/>
  <c r="G27"/>
  <c r="G11"/>
  <c r="V11" s="1"/>
  <c r="E99"/>
  <c r="O66"/>
  <c r="D99"/>
  <c r="G9" i="57"/>
  <c r="V9" s="1"/>
  <c r="O2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V10" i="55"/>
  <c r="F99" i="57"/>
  <c r="O80"/>
  <c r="V80"/>
  <c r="V6" i="55"/>
  <c r="V26"/>
  <c r="O26"/>
  <c r="O11" i="58" l="1"/>
  <c r="O25" i="57"/>
  <c r="O43" i="58"/>
  <c r="O56"/>
  <c r="O4" i="56"/>
  <c r="O12"/>
  <c r="O8"/>
  <c r="O49" i="55"/>
  <c r="O9" i="57"/>
  <c r="V91" i="58"/>
  <c r="O91"/>
  <c r="O75"/>
  <c r="O59"/>
  <c r="V59"/>
  <c r="O27"/>
  <c r="V27"/>
  <c r="O21" i="57"/>
  <c r="O61"/>
  <c r="V53"/>
  <c r="V45"/>
  <c r="V13"/>
  <c r="O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BM42"/>
  <c r="BM40"/>
  <c r="BM16"/>
  <c r="BM4"/>
  <c r="CO5"/>
  <c r="BF96"/>
  <c r="BF56"/>
  <c r="BF42"/>
  <c r="BF32"/>
  <c r="BF28"/>
  <c r="BF24"/>
  <c r="BF16"/>
  <c r="BF14"/>
  <c r="DH14" s="1"/>
  <c r="D14" i="40" s="1"/>
  <c r="AY96" i="54"/>
  <c r="AY93"/>
  <c r="AY70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AY35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DH5" s="1"/>
  <c r="D5" i="40" s="1"/>
  <c r="BT5" i="54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DI34"/>
  <c r="E34" i="40" s="1"/>
  <c r="BT34" i="54"/>
  <c r="BT35"/>
  <c r="DJ35" s="1"/>
  <c r="F35" i="40" s="1"/>
  <c r="DA36" i="54"/>
  <c r="BT38"/>
  <c r="BT41"/>
  <c r="BT43"/>
  <c r="DA44"/>
  <c r="BT48"/>
  <c r="BT51"/>
  <c r="BT52"/>
  <c r="DJ52" s="1"/>
  <c r="F52" i="40" s="1"/>
  <c r="CZ53" i="54"/>
  <c r="DB55"/>
  <c r="BT58"/>
  <c r="DB59"/>
  <c r="BT60"/>
  <c r="CZ61"/>
  <c r="BT63"/>
  <c r="BT66"/>
  <c r="DA68"/>
  <c r="DB71"/>
  <c r="BT74"/>
  <c r="BT75"/>
  <c r="DJ75" s="1"/>
  <c r="F75" i="40" s="1"/>
  <c r="BT79" i="54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BT72"/>
  <c r="DJ72" s="1"/>
  <c r="F72" i="40" s="1"/>
  <c r="BT78" i="54"/>
  <c r="CZ78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BT19"/>
  <c r="BT23"/>
  <c r="DB24"/>
  <c r="BT27"/>
  <c r="DA28"/>
  <c r="BT31"/>
  <c r="DJ31" s="1"/>
  <c r="F31" i="40" s="1"/>
  <c r="DA32" i="54"/>
  <c r="BT36"/>
  <c r="BT44"/>
  <c r="BT49"/>
  <c r="DJ49" s="1"/>
  <c r="F49" i="40" s="1"/>
  <c r="BT53" i="54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CZ93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H51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BM33"/>
  <c r="DI33" s="1"/>
  <c r="E33" i="40" s="1"/>
  <c r="BM81" i="54"/>
  <c r="DI81" s="1"/>
  <c r="E81" i="40" s="1"/>
  <c r="BM83" i="54"/>
  <c r="BM86"/>
  <c r="DI86" s="1"/>
  <c r="E86" i="40" s="1"/>
  <c r="BM93" i="54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I52" i="54"/>
  <c r="E52" i="40" s="1"/>
  <c r="BF57" i="54"/>
  <c r="BF62"/>
  <c r="DH62" s="1"/>
  <c r="D62" i="40" s="1"/>
  <c r="BF68" i="54"/>
  <c r="DH68" s="1"/>
  <c r="D68" i="40" s="1"/>
  <c r="BF71" i="54"/>
  <c r="BF81"/>
  <c r="DH81" s="1"/>
  <c r="D81" i="40" s="1"/>
  <c r="BF83" i="54"/>
  <c r="BF86"/>
  <c r="BF88"/>
  <c r="DH88" s="1"/>
  <c r="D88" i="40" s="1"/>
  <c r="BF91" i="54"/>
  <c r="DJ91"/>
  <c r="F91" i="40" s="1"/>
  <c r="BF92" i="54"/>
  <c r="DJ92"/>
  <c r="F92" i="40" s="1"/>
  <c r="BF97" i="54"/>
  <c r="DI5"/>
  <c r="E5" i="40" s="1"/>
  <c r="BF17" i="54"/>
  <c r="BF30"/>
  <c r="DJ34"/>
  <c r="F34" i="40" s="1"/>
  <c r="BF49" i="54"/>
  <c r="BF4"/>
  <c r="BF6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BF48"/>
  <c r="DH48" s="1"/>
  <c r="D48" i="40" s="1"/>
  <c r="BF55" i="54"/>
  <c r="BF60"/>
  <c r="DH60" s="1"/>
  <c r="D60" i="40" s="1"/>
  <c r="BF63" i="54"/>
  <c r="DH63" s="1"/>
  <c r="D63" i="40" s="1"/>
  <c r="BF65" i="54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I67" i="54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BF84"/>
  <c r="BF89"/>
  <c r="BF93"/>
  <c r="BF95"/>
  <c r="BF98"/>
  <c r="AY4"/>
  <c r="AY6"/>
  <c r="AY8"/>
  <c r="AY9"/>
  <c r="AY15"/>
  <c r="DJ15"/>
  <c r="F15" i="40" s="1"/>
  <c r="AY17" i="54"/>
  <c r="AY19"/>
  <c r="DI19"/>
  <c r="E19" i="40" s="1"/>
  <c r="DJ19" i="54"/>
  <c r="F19" i="40" s="1"/>
  <c r="AY29" i="54"/>
  <c r="DH29"/>
  <c r="D29" i="40" s="1"/>
  <c r="DI29" i="54"/>
  <c r="E29" i="40" s="1"/>
  <c r="AY32" i="54"/>
  <c r="DG32" s="1"/>
  <c r="C32" i="40" s="1"/>
  <c r="DH32" i="54"/>
  <c r="D32" i="40" s="1"/>
  <c r="AY40" i="54"/>
  <c r="CE40"/>
  <c r="AY45"/>
  <c r="DG45" s="1"/>
  <c r="C45" i="40" s="1"/>
  <c r="DI45" i="54"/>
  <c r="E45" i="40" s="1"/>
  <c r="AY47" i="54"/>
  <c r="AY48"/>
  <c r="DG48" s="1"/>
  <c r="C48" i="40" s="1"/>
  <c r="AY58" i="54"/>
  <c r="DI58"/>
  <c r="E58" i="40" s="1"/>
  <c r="AY62" i="54"/>
  <c r="DI62"/>
  <c r="E62" i="40" s="1"/>
  <c r="DJ62" i="54"/>
  <c r="F62" i="40" s="1"/>
  <c r="AY72" i="54"/>
  <c r="AY79"/>
  <c r="DI79"/>
  <c r="E79" i="40" s="1"/>
  <c r="DJ79" i="54"/>
  <c r="F79" i="40" s="1"/>
  <c r="AY81" i="54"/>
  <c r="AY83"/>
  <c r="AY86"/>
  <c r="AY95"/>
  <c r="AY97"/>
  <c r="AY22"/>
  <c r="AY25"/>
  <c r="AY28"/>
  <c r="DJ28"/>
  <c r="F28" i="40" s="1"/>
  <c r="AY31" i="54"/>
  <c r="DG31" s="1"/>
  <c r="C31" i="40" s="1"/>
  <c r="AY36" i="54"/>
  <c r="DG36" s="1"/>
  <c r="C36" i="40" s="1"/>
  <c r="CE36" i="54"/>
  <c r="AY39"/>
  <c r="DJ39"/>
  <c r="F39" i="40" s="1"/>
  <c r="AY44" i="54"/>
  <c r="AY53"/>
  <c r="CE53"/>
  <c r="DJ57"/>
  <c r="F57" i="40" s="1"/>
  <c r="AY59" i="54"/>
  <c r="DG59" s="1"/>
  <c r="C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AY94"/>
  <c r="AV99"/>
  <c r="DH4"/>
  <c r="D4" i="40" s="1"/>
  <c r="AY18" i="54"/>
  <c r="AY3"/>
  <c r="CF8"/>
  <c r="AY11"/>
  <c r="DG11" s="1"/>
  <c r="C11" i="40" s="1"/>
  <c r="AY13" i="54"/>
  <c r="DH16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AY38" i="54"/>
  <c r="AY42"/>
  <c r="DG42" s="1"/>
  <c r="C42" i="40" s="1"/>
  <c r="DI42" i="54"/>
  <c r="E42" i="40" s="1"/>
  <c r="AY46" i="54"/>
  <c r="DG46" s="1"/>
  <c r="C46" i="40" s="1"/>
  <c r="AY55" i="54"/>
  <c r="DH55"/>
  <c r="D55" i="40" s="1"/>
  <c r="AY64" i="54"/>
  <c r="DG64" s="1"/>
  <c r="C64" i="40" s="1"/>
  <c r="AY68" i="54"/>
  <c r="AY71"/>
  <c r="DG71" s="1"/>
  <c r="C71" i="40" s="1"/>
  <c r="DI71" i="54"/>
  <c r="E71" i="40" s="1"/>
  <c r="AY82" i="54"/>
  <c r="DH82"/>
  <c r="D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G5" i="54"/>
  <c r="C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J48" i="54"/>
  <c r="F48" i="40" s="1"/>
  <c r="AR53" i="54"/>
  <c r="DF53" s="1"/>
  <c r="B53" i="40" s="1"/>
  <c r="DG53" i="54"/>
  <c r="C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G82" i="54"/>
  <c r="C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I26" i="54"/>
  <c r="E26" i="40" s="1"/>
  <c r="DG29" i="54"/>
  <c r="C29" i="40" s="1"/>
  <c r="DJ29" i="54"/>
  <c r="F29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H31" i="54"/>
  <c r="D31" i="40" s="1"/>
  <c r="DG34" i="54"/>
  <c r="AR35"/>
  <c r="DF35" s="1"/>
  <c r="B35" i="40" s="1"/>
  <c r="DG35" i="54"/>
  <c r="C35" i="40" s="1"/>
  <c r="DH35" i="54"/>
  <c r="D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I60" i="54"/>
  <c r="E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6" i="54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BX38"/>
  <c r="CB38" s="1"/>
  <c r="CZ38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C4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P7" i="44"/>
  <c r="I3" i="52"/>
  <c r="C3"/>
  <c r="DD87" i="54" l="1"/>
  <c r="DD71"/>
  <c r="DD55"/>
  <c r="DD38"/>
  <c r="CW90"/>
  <c r="CW86"/>
  <c r="CP26"/>
  <c r="CP44"/>
  <c r="CP11"/>
  <c r="DK5"/>
  <c r="CI17"/>
  <c r="CI37"/>
  <c r="CB61"/>
  <c r="CB30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U3" i="53"/>
  <c r="S3"/>
  <c r="T3"/>
  <c r="O3"/>
  <c r="W3"/>
  <c r="V3"/>
  <c r="C4" i="52"/>
  <c r="V4" i="53"/>
  <c r="U4"/>
  <c r="T4"/>
  <c r="O4"/>
  <c r="S4"/>
  <c r="N4" i="24" s="1"/>
  <c r="W4" i="53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AE8" i="44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P8" i="44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AE99" i="27"/>
  <c r="AE99" i="28"/>
  <c r="AE99" i="26"/>
  <c r="AC7" i="30"/>
  <c r="AD7" s="1"/>
  <c r="AC11"/>
  <c r="AD11" s="1"/>
  <c r="AC15"/>
  <c r="AC19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AE9" i="44"/>
  <c r="Q3" i="53"/>
  <c r="P9" i="44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C4" i="29" l="1"/>
  <c r="AD4" s="1"/>
  <c r="BA99" i="5"/>
  <c r="AD4" i="27"/>
  <c r="BA99" i="11"/>
  <c r="BA99" i="31"/>
  <c r="T4" i="52"/>
  <c r="M4" i="26" s="1"/>
  <c r="O4" i="52"/>
  <c r="Q4" s="1"/>
  <c r="BB99" i="22"/>
  <c r="BB99" i="23"/>
  <c r="Q8" i="44"/>
  <c r="T5" i="53"/>
  <c r="O5"/>
  <c r="S5"/>
  <c r="W5"/>
  <c r="V5"/>
  <c r="U5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AE10" i="44"/>
  <c r="C6" i="53"/>
  <c r="L99" i="52"/>
  <c r="J99"/>
  <c r="P10" i="44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V6" i="53"/>
  <c r="N6" i="28" s="1"/>
  <c r="U6" i="53"/>
  <c r="T6"/>
  <c r="N6" i="26" s="1"/>
  <c r="O6" i="53"/>
  <c r="S6"/>
  <c r="N6" i="24" s="1"/>
  <c r="W6" i="53"/>
  <c r="N6" i="29" s="1"/>
  <c r="N5" i="24"/>
  <c r="BP99" i="14"/>
  <c r="Q9" i="44"/>
  <c r="BQ99" i="14"/>
  <c r="BN99"/>
  <c r="BO99"/>
  <c r="M7" i="44"/>
  <c r="O4" i="14"/>
  <c r="A7" i="44"/>
  <c r="B7"/>
  <c r="AF9"/>
  <c r="N6" i="27"/>
  <c r="V99" i="52"/>
  <c r="S99"/>
  <c r="K6" i="38"/>
  <c r="M6" s="1"/>
  <c r="Q5" i="53"/>
  <c r="C7"/>
  <c r="AE11" i="44"/>
  <c r="C7" i="52"/>
  <c r="P11" i="44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T7" i="53"/>
  <c r="O7"/>
  <c r="S7"/>
  <c r="N7" i="24" s="1"/>
  <c r="W7" i="53"/>
  <c r="V7"/>
  <c r="U7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AE12" i="44"/>
  <c r="C8" i="53"/>
  <c r="Q6"/>
  <c r="P12" i="44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V8" i="53"/>
  <c r="N8" i="28" s="1"/>
  <c r="U8" i="53"/>
  <c r="N8" i="27" s="1"/>
  <c r="T8" i="53"/>
  <c r="N8" i="26" s="1"/>
  <c r="O8" i="53"/>
  <c r="S8"/>
  <c r="N8" i="24" s="1"/>
  <c r="W8" i="53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K8" i="38"/>
  <c r="M8" s="1"/>
  <c r="C9" i="53"/>
  <c r="AE13" i="44"/>
  <c r="Q7" i="53"/>
  <c r="P13" i="44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T9" i="53"/>
  <c r="N9" i="26" s="1"/>
  <c r="O9" i="53"/>
  <c r="S9"/>
  <c r="W9"/>
  <c r="V9"/>
  <c r="N9" i="28" s="1"/>
  <c r="U9" i="53"/>
  <c r="N9" i="27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9"/>
  <c r="K9" i="38"/>
  <c r="M9" s="1"/>
  <c r="AE14" i="44"/>
  <c r="C10" i="53"/>
  <c r="Q8"/>
  <c r="C10" i="52"/>
  <c r="P14" i="44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V10" i="53"/>
  <c r="U10"/>
  <c r="N10" i="27" s="1"/>
  <c r="T10" i="53"/>
  <c r="N10" i="26" s="1"/>
  <c r="O10" i="53"/>
  <c r="S10"/>
  <c r="W10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AE15" i="44"/>
  <c r="Q9" i="53"/>
  <c r="C11" i="52"/>
  <c r="P15" i="44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T11" i="53"/>
  <c r="N11" i="26" s="1"/>
  <c r="O11" i="53"/>
  <c r="S11"/>
  <c r="N11" i="24" s="1"/>
  <c r="W11" i="53"/>
  <c r="N11" i="29" s="1"/>
  <c r="V11" i="53"/>
  <c r="N11" i="28" s="1"/>
  <c r="U11" i="53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K11" i="38"/>
  <c r="M11" s="1"/>
  <c r="AE16" i="44"/>
  <c r="C12" i="53"/>
  <c r="Q10"/>
  <c r="C12" i="52"/>
  <c r="P16" i="44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V12" i="53"/>
  <c r="U12"/>
  <c r="N12" i="27" s="1"/>
  <c r="T12" i="53"/>
  <c r="N12" i="26" s="1"/>
  <c r="O12" i="53"/>
  <c r="S12"/>
  <c r="W12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AE17" i="44"/>
  <c r="P17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T13" i="53"/>
  <c r="N13" i="26" s="1"/>
  <c r="O13" i="53"/>
  <c r="S13"/>
  <c r="N13" i="24" s="1"/>
  <c r="W13" i="53"/>
  <c r="N13" i="29" s="1"/>
  <c r="V13" i="53"/>
  <c r="N13" i="28" s="1"/>
  <c r="U13" i="53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K13" i="38"/>
  <c r="M13" s="1"/>
  <c r="Q12" i="53"/>
  <c r="AE18" i="44"/>
  <c r="C14" i="53"/>
  <c r="C14" i="52"/>
  <c r="P18" i="44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V14" i="53"/>
  <c r="U14"/>
  <c r="N14" i="27" s="1"/>
  <c r="T14" i="53"/>
  <c r="N14" i="26" s="1"/>
  <c r="O14" i="53"/>
  <c r="S14"/>
  <c r="N14" i="24" s="1"/>
  <c r="W14" i="53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8"/>
  <c r="K14" i="38"/>
  <c r="M14" s="1"/>
  <c r="C15" i="53"/>
  <c r="AE19" i="44"/>
  <c r="Q13" i="53"/>
  <c r="C15" i="52"/>
  <c r="P19" i="44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T15" i="53"/>
  <c r="N15" i="26" s="1"/>
  <c r="O15" i="53"/>
  <c r="S15"/>
  <c r="N15" i="24" s="1"/>
  <c r="W15" i="53"/>
  <c r="N15" i="29" s="1"/>
  <c r="V15" i="53"/>
  <c r="N15" i="28" s="1"/>
  <c r="U15" i="53"/>
  <c r="N15" i="27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K15" i="38"/>
  <c r="M15" s="1"/>
  <c r="AE20" i="44"/>
  <c r="C16" i="53"/>
  <c r="Q14"/>
  <c r="P20" i="44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V16" i="53"/>
  <c r="N16" i="28" s="1"/>
  <c r="U16" i="53"/>
  <c r="N16" i="27" s="1"/>
  <c r="T16" i="53"/>
  <c r="O16"/>
  <c r="S16"/>
  <c r="N16" i="24" s="1"/>
  <c r="W16" i="53"/>
  <c r="N16" i="29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6"/>
  <c r="K16" i="38"/>
  <c r="M16" s="1"/>
  <c r="Q15" i="53"/>
  <c r="C17"/>
  <c r="AE21" i="44"/>
  <c r="P2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H17" i="44" s="1"/>
  <c r="AN14" i="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J17" s="1"/>
  <c r="T17" i="53"/>
  <c r="O17"/>
  <c r="S17"/>
  <c r="W17"/>
  <c r="V17"/>
  <c r="N17" i="28" s="1"/>
  <c r="U17" i="53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AE22" i="44"/>
  <c r="C18" i="53"/>
  <c r="Q16"/>
  <c r="C18" i="52"/>
  <c r="P22" i="44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H18" i="44" s="1"/>
  <c r="S16" i="14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V18" i="53"/>
  <c r="U18"/>
  <c r="T18"/>
  <c r="N18" i="26" s="1"/>
  <c r="O18" i="53"/>
  <c r="S18"/>
  <c r="W18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AE23" i="44"/>
  <c r="Q17" i="53"/>
  <c r="C19" i="52"/>
  <c r="P23" i="44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T19" i="53"/>
  <c r="N19" i="26" s="1"/>
  <c r="O19" i="53"/>
  <c r="S19"/>
  <c r="W19"/>
  <c r="N19" i="29" s="1"/>
  <c r="V19" i="53"/>
  <c r="N19" i="28" s="1"/>
  <c r="U19" i="53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AG12" i="29"/>
  <c r="K19" i="38"/>
  <c r="M19" s="1"/>
  <c r="AE24" i="44"/>
  <c r="C20" i="53"/>
  <c r="Q18"/>
  <c r="P24" i="44"/>
  <c r="C20" i="52"/>
  <c r="AG15" i="26"/>
  <c r="AO18" i="44"/>
  <c r="AT18" s="1"/>
  <c r="AP16" i="14"/>
  <c r="D16" i="63" s="1"/>
  <c r="G16" s="1"/>
  <c r="H19" i="44"/>
  <c r="J19" s="1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H20" i="44" l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V20" i="53"/>
  <c r="U20"/>
  <c r="N20" i="27" s="1"/>
  <c r="T20" i="53"/>
  <c r="N20" i="26" s="1"/>
  <c r="O20" i="53"/>
  <c r="S20"/>
  <c r="N20" i="24" s="1"/>
  <c r="W20" i="53"/>
  <c r="N20" i="29" s="1"/>
  <c r="T19" i="52"/>
  <c r="M19" i="26" s="1"/>
  <c r="O19" i="52"/>
  <c r="Q19" s="1"/>
  <c r="Q23" i="44"/>
  <c r="V15" i="63"/>
  <c r="M21" i="44"/>
  <c r="O16" i="62"/>
  <c r="V16"/>
  <c r="V16" i="61"/>
  <c r="O16"/>
  <c r="V16" i="63"/>
  <c r="O16"/>
  <c r="G20" i="44"/>
  <c r="AO17" i="14"/>
  <c r="E17" i="62" s="1"/>
  <c r="G17" s="1"/>
  <c r="V18" i="14"/>
  <c r="T18"/>
  <c r="R18"/>
  <c r="A21" i="44"/>
  <c r="H18" i="14"/>
  <c r="B21" i="44"/>
  <c r="D20"/>
  <c r="AF23"/>
  <c r="N20" i="28"/>
  <c r="K20" i="38"/>
  <c r="M20" s="1"/>
  <c r="Q19" i="53"/>
  <c r="C21"/>
  <c r="AE25" i="44"/>
  <c r="P25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T21" i="53"/>
  <c r="N21" i="26" s="1"/>
  <c r="O21" i="53"/>
  <c r="S21"/>
  <c r="W21"/>
  <c r="V21"/>
  <c r="N21" i="28" s="1"/>
  <c r="U21" i="53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AE26" i="44"/>
  <c r="C22" i="53"/>
  <c r="Q20"/>
  <c r="P26" i="44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V22" i="53"/>
  <c r="N22" i="28" s="1"/>
  <c r="U22" i="53"/>
  <c r="N22" i="27" s="1"/>
  <c r="T22" i="53"/>
  <c r="O22"/>
  <c r="S22"/>
  <c r="N22" i="24" s="1"/>
  <c r="W22" i="53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AE27" i="44"/>
  <c r="Q21" i="53"/>
  <c r="C23" i="52"/>
  <c r="P27" i="44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T23" i="53"/>
  <c r="N23" i="26" s="1"/>
  <c r="O23" i="53"/>
  <c r="S23"/>
  <c r="N23" i="24" s="1"/>
  <c r="W23" i="53"/>
  <c r="V23"/>
  <c r="N23" i="28" s="1"/>
  <c r="U23" i="53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AE28" i="44"/>
  <c r="C24" i="53"/>
  <c r="Q22"/>
  <c r="P28" i="44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V24" i="53"/>
  <c r="N24" i="28" s="1"/>
  <c r="U24" i="53"/>
  <c r="N24" i="27" s="1"/>
  <c r="T24" i="53"/>
  <c r="N24" i="26" s="1"/>
  <c r="O24" i="53"/>
  <c r="S24"/>
  <c r="N24" i="24" s="1"/>
  <c r="W24" i="53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K24" i="38"/>
  <c r="M24" s="1"/>
  <c r="Q23" i="53"/>
  <c r="C25"/>
  <c r="AE29" i="44"/>
  <c r="P29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T25" i="53"/>
  <c r="N25" i="26" s="1"/>
  <c r="O25" i="53"/>
  <c r="S25"/>
  <c r="N25" i="24" s="1"/>
  <c r="W25" i="53"/>
  <c r="N25" i="29" s="1"/>
  <c r="V25" i="53"/>
  <c r="N25" i="28" s="1"/>
  <c r="U25" i="53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AE30" i="44"/>
  <c r="C26" i="53"/>
  <c r="Q24"/>
  <c r="P30" i="44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H26" i="44" s="1"/>
  <c r="AL21" i="14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J26" s="1"/>
  <c r="V26" i="53"/>
  <c r="N26" i="28" s="1"/>
  <c r="U26" i="53"/>
  <c r="T26"/>
  <c r="N26" i="26" s="1"/>
  <c r="O26" i="53"/>
  <c r="S26"/>
  <c r="N26" i="24" s="1"/>
  <c r="W26" i="53"/>
  <c r="T25" i="52"/>
  <c r="M25" i="26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AE31" i="44"/>
  <c r="C27" i="53"/>
  <c r="Q25"/>
  <c r="C27" i="52"/>
  <c r="P31" i="44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4" l="1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T27" i="53"/>
  <c r="N27" i="26" s="1"/>
  <c r="O27" i="53"/>
  <c r="S27"/>
  <c r="W27"/>
  <c r="V27"/>
  <c r="N27" i="28" s="1"/>
  <c r="U27" i="53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AE32" i="44"/>
  <c r="C28" i="53"/>
  <c r="Q26"/>
  <c r="P32" i="44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V28" i="53"/>
  <c r="N28" i="28" s="1"/>
  <c r="U28" i="53"/>
  <c r="T28"/>
  <c r="N28" i="26" s="1"/>
  <c r="O28" i="53"/>
  <c r="S28"/>
  <c r="N28" i="24" s="1"/>
  <c r="W28" i="53"/>
  <c r="N28" i="29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K28" i="38"/>
  <c r="M28" s="1"/>
  <c r="AG23" i="26"/>
  <c r="Q27" i="53"/>
  <c r="AE33" i="44"/>
  <c r="C29" i="53"/>
  <c r="P33" i="44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T29" i="53"/>
  <c r="N29" i="26" s="1"/>
  <c r="O29" i="53"/>
  <c r="S29"/>
  <c r="W29"/>
  <c r="N29" i="29" s="1"/>
  <c r="V29" i="53"/>
  <c r="N29" i="28" s="1"/>
  <c r="U29" i="53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AE34" i="44"/>
  <c r="C30" i="53"/>
  <c r="P34" i="44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V30" i="53"/>
  <c r="N30" i="28" s="1"/>
  <c r="U30" i="53"/>
  <c r="N30" i="27" s="1"/>
  <c r="T30" i="53"/>
  <c r="N30" i="26" s="1"/>
  <c r="O30" i="53"/>
  <c r="S30"/>
  <c r="N30" i="24" s="1"/>
  <c r="W30" i="53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K30" i="38"/>
  <c r="M30" s="1"/>
  <c r="AE35" i="44"/>
  <c r="C31" i="53"/>
  <c r="Q29"/>
  <c r="C31" i="52"/>
  <c r="P35" i="44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T31" i="53"/>
  <c r="N31" i="26" s="1"/>
  <c r="O31" i="53"/>
  <c r="S31"/>
  <c r="W31"/>
  <c r="V31"/>
  <c r="N31" i="28" s="1"/>
  <c r="U31" i="53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AE36" i="44"/>
  <c r="C32" i="53"/>
  <c r="Q30"/>
  <c r="P36" i="44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V32" i="53"/>
  <c r="U32"/>
  <c r="N32" i="27" s="1"/>
  <c r="T32" i="53"/>
  <c r="N32" i="26" s="1"/>
  <c r="O32" i="53"/>
  <c r="S32"/>
  <c r="N32" i="24" s="1"/>
  <c r="W32" i="53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AE37" i="44"/>
  <c r="C33" i="53"/>
  <c r="Q31"/>
  <c r="AG27" i="30"/>
  <c r="P37" i="44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T33" i="53"/>
  <c r="N33" i="26" s="1"/>
  <c r="O33" i="53"/>
  <c r="S33"/>
  <c r="N33" i="24" s="1"/>
  <c r="W33" i="53"/>
  <c r="V33"/>
  <c r="N33" i="28" s="1"/>
  <c r="U33" i="53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AE38" i="44"/>
  <c r="C34" i="53"/>
  <c r="C34" i="52"/>
  <c r="P38" i="44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J33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V34" i="53"/>
  <c r="U34"/>
  <c r="N34" i="27" s="1"/>
  <c r="T34" i="53"/>
  <c r="N34" i="26" s="1"/>
  <c r="O34" i="53"/>
  <c r="S34"/>
  <c r="N34" i="24" s="1"/>
  <c r="W34" i="53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AE39" i="44"/>
  <c r="C35" i="53"/>
  <c r="C35" i="52"/>
  <c r="P39" i="4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T35" i="53"/>
  <c r="O35"/>
  <c r="S35"/>
  <c r="N35" i="24" s="1"/>
  <c r="W35" i="53"/>
  <c r="N35" i="29" s="1"/>
  <c r="V35" i="53"/>
  <c r="N35" i="28" s="1"/>
  <c r="U35" i="53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6"/>
  <c r="K35" i="38"/>
  <c r="M35" s="1"/>
  <c r="AE40" i="44"/>
  <c r="C36" i="53"/>
  <c r="Q34"/>
  <c r="AG30" i="29"/>
  <c r="C36" i="52"/>
  <c r="P40" i="44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V36" i="53"/>
  <c r="N36" i="28" s="1"/>
  <c r="U36" i="53"/>
  <c r="N36" i="27" s="1"/>
  <c r="T36" i="53"/>
  <c r="N36" i="26" s="1"/>
  <c r="O36" i="53"/>
  <c r="S36"/>
  <c r="W36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AG30" i="27"/>
  <c r="AG30" i="26"/>
  <c r="K36" i="38"/>
  <c r="M36" s="1"/>
  <c r="Q35" i="53"/>
  <c r="C37"/>
  <c r="AE41" i="44"/>
  <c r="P4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T37" i="53"/>
  <c r="N37" i="26" s="1"/>
  <c r="O37" i="53"/>
  <c r="S37"/>
  <c r="N37" i="24" s="1"/>
  <c r="W37" i="53"/>
  <c r="N37" i="29" s="1"/>
  <c r="V37" i="53"/>
  <c r="N37" i="28" s="1"/>
  <c r="U37" i="53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AG32" i="29"/>
  <c r="K37" i="38"/>
  <c r="M37" s="1"/>
  <c r="C38" i="53"/>
  <c r="AE42" i="44"/>
  <c r="Q36" i="53"/>
  <c r="P42" i="44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V38" i="53"/>
  <c r="U38"/>
  <c r="N38" i="27" s="1"/>
  <c r="T38" i="53"/>
  <c r="O38"/>
  <c r="S38"/>
  <c r="N38" i="24" s="1"/>
  <c r="W38" i="53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AE43" i="44"/>
  <c r="Q37" i="53"/>
  <c r="C39" i="52"/>
  <c r="P43" i="44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T39" i="53"/>
  <c r="N39" i="26" s="1"/>
  <c r="O39" i="53"/>
  <c r="S39"/>
  <c r="N39" i="24" s="1"/>
  <c r="W39" i="53"/>
  <c r="N39" i="29" s="1"/>
  <c r="V39" i="53"/>
  <c r="N39" i="28" s="1"/>
  <c r="U39" i="53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7"/>
  <c r="AG34" i="30"/>
  <c r="K39" i="38"/>
  <c r="M39" s="1"/>
  <c r="C40" i="53"/>
  <c r="AE44" i="44"/>
  <c r="Q38" i="53"/>
  <c r="C40" i="52"/>
  <c r="P44" i="44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V40" i="53"/>
  <c r="N40" i="28" s="1"/>
  <c r="U40" i="53"/>
  <c r="N40" i="27" s="1"/>
  <c r="T40" i="53"/>
  <c r="N40" i="26" s="1"/>
  <c r="O40" i="53"/>
  <c r="S40"/>
  <c r="W40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T38"/>
  <c r="B41" i="44"/>
  <c r="A41"/>
  <c r="H38" i="14"/>
  <c r="D40" i="44"/>
  <c r="N40" i="24"/>
  <c r="AF43" i="44"/>
  <c r="AG34" i="29"/>
  <c r="K40" i="38"/>
  <c r="M40" s="1"/>
  <c r="C41" i="53"/>
  <c r="AE45" i="44"/>
  <c r="Q39" i="53"/>
  <c r="P45" i="44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M38" i="14"/>
  <c r="E38" i="61" s="1"/>
  <c r="AN38" i="14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T41" i="53"/>
  <c r="N41" i="26" s="1"/>
  <c r="O41" i="53"/>
  <c r="S41"/>
  <c r="N41" i="24" s="1"/>
  <c r="W41" i="53"/>
  <c r="V41"/>
  <c r="N41" i="28" s="1"/>
  <c r="U41" i="53"/>
  <c r="N41" i="27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K41" i="38"/>
  <c r="M41" s="1"/>
  <c r="Q40" i="53"/>
  <c r="C42"/>
  <c r="AE46" i="44"/>
  <c r="P46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V42" i="53"/>
  <c r="N42" i="28" s="1"/>
  <c r="U42" i="53"/>
  <c r="N42" i="27" s="1"/>
  <c r="T42" i="53"/>
  <c r="N42" i="26" s="1"/>
  <c r="O42" i="53"/>
  <c r="S42"/>
  <c r="N42" i="24" s="1"/>
  <c r="W42" i="53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K42" i="38"/>
  <c r="M42" s="1"/>
  <c r="C43" i="53"/>
  <c r="AE47" i="44"/>
  <c r="Q41" i="53"/>
  <c r="C43" i="52"/>
  <c r="P47" i="44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T43" i="53"/>
  <c r="O43"/>
  <c r="S43"/>
  <c r="W43"/>
  <c r="N43" i="29" s="1"/>
  <c r="V43" i="53"/>
  <c r="U43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AE48" i="44"/>
  <c r="AG39" i="26"/>
  <c r="C44" i="52"/>
  <c r="P48" i="44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V44" i="53"/>
  <c r="N44" i="28" s="1"/>
  <c r="U44" i="53"/>
  <c r="T44"/>
  <c r="N44" i="26" s="1"/>
  <c r="O44" i="53"/>
  <c r="S44"/>
  <c r="N44" i="24" s="1"/>
  <c r="W44" i="53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AG39" i="29"/>
  <c r="AG39" i="30"/>
  <c r="K44" i="38"/>
  <c r="M44" s="1"/>
  <c r="C45" i="53"/>
  <c r="AE49" i="44"/>
  <c r="Q43" i="53"/>
  <c r="P49" i="44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T45" i="53"/>
  <c r="N45" i="26" s="1"/>
  <c r="O45" i="53"/>
  <c r="S45"/>
  <c r="N45" i="24" s="1"/>
  <c r="W45" i="53"/>
  <c r="V45"/>
  <c r="N45" i="28" s="1"/>
  <c r="U45" i="53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AE50" i="44"/>
  <c r="P50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V46" i="53"/>
  <c r="N46" i="28" s="1"/>
  <c r="U46" i="53"/>
  <c r="T46"/>
  <c r="O46"/>
  <c r="S46"/>
  <c r="N46" i="24" s="1"/>
  <c r="W46" i="53"/>
  <c r="N46" i="29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6"/>
  <c r="N46" i="27"/>
  <c r="K46" i="38"/>
  <c r="M46" s="1"/>
  <c r="C47" i="53"/>
  <c r="AE51" i="44"/>
  <c r="Q45" i="53"/>
  <c r="C47" i="52"/>
  <c r="P51" i="44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T47" i="53"/>
  <c r="O47"/>
  <c r="S47"/>
  <c r="W47"/>
  <c r="N47" i="29" s="1"/>
  <c r="V47" i="53"/>
  <c r="U47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AE52" i="44"/>
  <c r="C48" i="52"/>
  <c r="P52" i="44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V48" i="53"/>
  <c r="N48" i="28" s="1"/>
  <c r="U48" i="53"/>
  <c r="N48" i="27" s="1"/>
  <c r="T48" i="53"/>
  <c r="N48" i="26" s="1"/>
  <c r="O48" i="53"/>
  <c r="S48"/>
  <c r="W48"/>
  <c r="N48" i="29" s="1"/>
  <c r="G44" i="62"/>
  <c r="V44" s="1"/>
  <c r="Q51" i="44"/>
  <c r="J47"/>
  <c r="M49"/>
  <c r="V43" i="63"/>
  <c r="O43"/>
  <c r="R46" i="14"/>
  <c r="V46"/>
  <c r="T46"/>
  <c r="O46"/>
  <c r="B49" i="44"/>
  <c r="A49"/>
  <c r="H46" i="14"/>
  <c r="D48" i="44"/>
  <c r="N48" i="24"/>
  <c r="AF51" i="44"/>
  <c r="AG42" i="27"/>
  <c r="AG42" i="30"/>
  <c r="K48" i="38"/>
  <c r="M48" s="1"/>
  <c r="C49" i="53"/>
  <c r="AE53" i="44"/>
  <c r="Q47" i="53"/>
  <c r="P53" i="44"/>
  <c r="C49" i="52"/>
  <c r="W45" i="14"/>
  <c r="H48" i="44"/>
  <c r="J48" s="1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AO46" i="14"/>
  <c r="E46" i="62" s="1"/>
  <c r="G46" s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T49" i="53"/>
  <c r="N49" i="26" s="1"/>
  <c r="O49" i="53"/>
  <c r="S49"/>
  <c r="N49" i="24" s="1"/>
  <c r="W49" i="53"/>
  <c r="N49" i="29" s="1"/>
  <c r="V49" i="53"/>
  <c r="N49" i="28" s="1"/>
  <c r="U49" i="53"/>
  <c r="N49" i="27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K49" i="38"/>
  <c r="M49" s="1"/>
  <c r="Q48" i="53"/>
  <c r="C50"/>
  <c r="AE54" i="44"/>
  <c r="P54"/>
  <c r="C50" i="52"/>
  <c r="J49" i="44"/>
  <c r="AO48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V46" i="62" l="1"/>
  <c r="O46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V50" i="53"/>
  <c r="U50"/>
  <c r="N50" i="27" s="1"/>
  <c r="T50" i="53"/>
  <c r="O50"/>
  <c r="S50"/>
  <c r="N50" i="24" s="1"/>
  <c r="W50" i="53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AE55" i="44"/>
  <c r="Q49" i="53"/>
  <c r="C51" i="52"/>
  <c r="P55" i="44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T51" i="53"/>
  <c r="N51" i="26" s="1"/>
  <c r="O51" i="53"/>
  <c r="S51"/>
  <c r="N51" i="24" s="1"/>
  <c r="W51" i="53"/>
  <c r="N51" i="29" s="1"/>
  <c r="V51" i="53"/>
  <c r="N51" i="28" s="1"/>
  <c r="U51" i="53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AR47" i="14"/>
  <c r="K51" i="38"/>
  <c r="M51" s="1"/>
  <c r="C52" i="53"/>
  <c r="AE56" i="44"/>
  <c r="Q50" i="53"/>
  <c r="C52" i="52"/>
  <c r="P56" i="44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V52" i="53"/>
  <c r="U52"/>
  <c r="N52" i="27" s="1"/>
  <c r="T52" i="53"/>
  <c r="N52" i="26" s="1"/>
  <c r="O52" i="53"/>
  <c r="S52"/>
  <c r="N52" i="24" s="1"/>
  <c r="W52" i="53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K52" i="38"/>
  <c r="M52" s="1"/>
  <c r="C53" i="53"/>
  <c r="AE57" i="44"/>
  <c r="Q51" i="53"/>
  <c r="P57" i="44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T53" i="53"/>
  <c r="O53"/>
  <c r="S53"/>
  <c r="N53" i="24" s="1"/>
  <c r="W53" i="53"/>
  <c r="N53" i="29" s="1"/>
  <c r="V53" i="53"/>
  <c r="N53" i="28" s="1"/>
  <c r="U53" i="53"/>
  <c r="N53" i="27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AG48" i="27"/>
  <c r="AG48" i="30"/>
  <c r="K53" i="38"/>
  <c r="M53" s="1"/>
  <c r="Q52" i="53"/>
  <c r="C54"/>
  <c r="AE58" i="44"/>
  <c r="P58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V54" i="53"/>
  <c r="N54" i="28" s="1"/>
  <c r="U54" i="53"/>
  <c r="T54"/>
  <c r="N54" i="26" s="1"/>
  <c r="O54" i="53"/>
  <c r="S54"/>
  <c r="N54" i="24" s="1"/>
  <c r="W54" i="53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7"/>
  <c r="AG48" i="26"/>
  <c r="K54" i="38"/>
  <c r="M54" s="1"/>
  <c r="C55" i="53"/>
  <c r="AE59" i="44"/>
  <c r="Q53" i="53"/>
  <c r="C55" i="52"/>
  <c r="P59" i="44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T55" i="53"/>
  <c r="O55"/>
  <c r="S55"/>
  <c r="N55" i="24" s="1"/>
  <c r="W55" i="53"/>
  <c r="V55"/>
  <c r="U55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AE60" i="44"/>
  <c r="C56" i="52"/>
  <c r="P60" i="44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V56" i="53"/>
  <c r="N56" i="28" s="1"/>
  <c r="U56" i="53"/>
  <c r="N56" i="27" s="1"/>
  <c r="T56" i="53"/>
  <c r="O56"/>
  <c r="S56"/>
  <c r="W56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6"/>
  <c r="K56" i="38"/>
  <c r="M56" s="1"/>
  <c r="C57" i="53"/>
  <c r="AE61" i="44"/>
  <c r="Q55" i="53"/>
  <c r="P61" i="44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T57" i="53"/>
  <c r="O57"/>
  <c r="S57"/>
  <c r="N57" i="24" s="1"/>
  <c r="W57" i="53"/>
  <c r="V57"/>
  <c r="U57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AE62" i="44"/>
  <c r="Q56" i="53"/>
  <c r="P62" i="44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V58" i="53"/>
  <c r="N58" i="28" s="1"/>
  <c r="U58" i="53"/>
  <c r="T58"/>
  <c r="N58" i="26" s="1"/>
  <c r="O58" i="53"/>
  <c r="S58"/>
  <c r="W58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9"/>
  <c r="K58" i="38"/>
  <c r="M58" s="1"/>
  <c r="C59" i="53"/>
  <c r="AE63" i="44"/>
  <c r="Q57" i="53"/>
  <c r="C59" i="52"/>
  <c r="P63" i="44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T59" i="53"/>
  <c r="N59" i="26" s="1"/>
  <c r="O59" i="53"/>
  <c r="S59"/>
  <c r="W59"/>
  <c r="V59"/>
  <c r="N59" i="28" s="1"/>
  <c r="U59" i="53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AE64" i="44"/>
  <c r="C60" i="52"/>
  <c r="P64" i="44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V60" i="53"/>
  <c r="N60" i="28" s="1"/>
  <c r="U60" i="53"/>
  <c r="N60" i="27" s="1"/>
  <c r="T60" i="53"/>
  <c r="N60" i="26" s="1"/>
  <c r="O60" i="53"/>
  <c r="S60"/>
  <c r="N60" i="24" s="1"/>
  <c r="W60" i="53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K60" i="38"/>
  <c r="M60" s="1"/>
  <c r="C61" i="53"/>
  <c r="AE65" i="44"/>
  <c r="Q59" i="53"/>
  <c r="P65" i="44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T61" i="53"/>
  <c r="O61"/>
  <c r="S61"/>
  <c r="N61" i="24" s="1"/>
  <c r="W61" i="53"/>
  <c r="V61"/>
  <c r="N61" i="28" s="1"/>
  <c r="U61" i="53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AE66" i="44"/>
  <c r="Q60" i="53"/>
  <c r="P66" i="44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V62" i="53"/>
  <c r="N62" i="28" s="1"/>
  <c r="U62" i="53"/>
  <c r="T62"/>
  <c r="O62"/>
  <c r="S62"/>
  <c r="N62" i="24" s="1"/>
  <c r="W62" i="53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AE67" i="44"/>
  <c r="Q61" i="53"/>
  <c r="C63" i="52"/>
  <c r="P67" i="44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T63" i="53"/>
  <c r="O63"/>
  <c r="S63"/>
  <c r="W63"/>
  <c r="N63" i="29" s="1"/>
  <c r="V63" i="53"/>
  <c r="N63" i="28" s="1"/>
  <c r="U63" i="53"/>
  <c r="N63" i="27" s="1"/>
  <c r="T62" i="52"/>
  <c r="M62" i="26" s="1"/>
  <c r="O62" i="52"/>
  <c r="Q62" s="1"/>
  <c r="M64" i="44"/>
  <c r="V58" i="63"/>
  <c r="O58"/>
  <c r="G59"/>
  <c r="O58" i="61"/>
  <c r="V58"/>
  <c r="V61" i="14"/>
  <c r="O61"/>
  <c r="R61"/>
  <c r="T61"/>
  <c r="B64" i="44"/>
  <c r="A64"/>
  <c r="H61" i="14"/>
  <c r="D63" i="44"/>
  <c r="AF66"/>
  <c r="N63" i="24"/>
  <c r="N63" i="26"/>
  <c r="K63" i="38"/>
  <c r="M63" s="1"/>
  <c r="Q62" i="53"/>
  <c r="C64"/>
  <c r="AE68" i="44"/>
  <c r="C64" i="52"/>
  <c r="P68" i="44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V64" i="53"/>
  <c r="N64" i="28" s="1"/>
  <c r="U64" i="53"/>
  <c r="T64"/>
  <c r="N64" i="26" s="1"/>
  <c r="O64" i="53"/>
  <c r="S64"/>
  <c r="N64" i="24" s="1"/>
  <c r="W64" i="53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AE69" i="44"/>
  <c r="Q63" i="53"/>
  <c r="P69" i="44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T65" i="53"/>
  <c r="N65" i="26" s="1"/>
  <c r="O65" i="53"/>
  <c r="S65"/>
  <c r="W65"/>
  <c r="V65"/>
  <c r="N65" i="28" s="1"/>
  <c r="U65" i="53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O61" i="61"/>
  <c r="V59"/>
  <c r="O59"/>
  <c r="T63" i="14"/>
  <c r="V63"/>
  <c r="R63"/>
  <c r="B66" i="44"/>
  <c r="A66"/>
  <c r="H63" i="14"/>
  <c r="D65" i="44"/>
  <c r="AF68"/>
  <c r="N65" i="24"/>
  <c r="N65" i="29"/>
  <c r="K65" i="38"/>
  <c r="M65" s="1"/>
  <c r="Q64" i="53"/>
  <c r="C66"/>
  <c r="AE70" i="44"/>
  <c r="P70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0" i="61" l="1"/>
  <c r="J65" i="44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V66" i="53"/>
  <c r="N66" i="28" s="1"/>
  <c r="U66" i="53"/>
  <c r="N66" i="27" s="1"/>
  <c r="T66" i="53"/>
  <c r="N66" i="26" s="1"/>
  <c r="O66" i="53"/>
  <c r="S66"/>
  <c r="W66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AE71" i="44"/>
  <c r="Q65" i="53"/>
  <c r="C67" i="52"/>
  <c r="P71" i="44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T67" i="53"/>
  <c r="N67" i="26" s="1"/>
  <c r="O67" i="53"/>
  <c r="S67"/>
  <c r="N67" i="24" s="1"/>
  <c r="W67" i="53"/>
  <c r="N67" i="29" s="1"/>
  <c r="V67" i="53"/>
  <c r="N67" i="28" s="1"/>
  <c r="U67" i="53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7"/>
  <c r="AG62" i="26"/>
  <c r="AG62" i="27"/>
  <c r="AG62" i="30"/>
  <c r="K67" i="38"/>
  <c r="M67" s="1"/>
  <c r="Q66" i="53"/>
  <c r="C68"/>
  <c r="AE72" i="44"/>
  <c r="AG61" i="27"/>
  <c r="C68" i="52"/>
  <c r="P72" i="44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V68" i="53"/>
  <c r="N68" i="28" s="1"/>
  <c r="U68" i="53"/>
  <c r="N68" i="27" s="1"/>
  <c r="T68" i="53"/>
  <c r="O68"/>
  <c r="S68"/>
  <c r="N68" i="24" s="1"/>
  <c r="W68" i="53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6"/>
  <c r="AG62" i="29"/>
  <c r="K68" i="38"/>
  <c r="M68" s="1"/>
  <c r="C69" i="53"/>
  <c r="AE73" i="44"/>
  <c r="Q67" i="53"/>
  <c r="P73" i="44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T69" i="53"/>
  <c r="N69" i="26" s="1"/>
  <c r="O69" i="53"/>
  <c r="S69"/>
  <c r="N69" i="24" s="1"/>
  <c r="W69" i="53"/>
  <c r="V69"/>
  <c r="N69" i="28" s="1"/>
  <c r="U69" i="53"/>
  <c r="N69" i="27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K69" i="38"/>
  <c r="M69" s="1"/>
  <c r="Q68" i="53"/>
  <c r="C70"/>
  <c r="AE74" i="44"/>
  <c r="P74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V70" i="53"/>
  <c r="N70" i="28" s="1"/>
  <c r="U70" i="53"/>
  <c r="N70" i="27" s="1"/>
  <c r="T70" i="53"/>
  <c r="O70"/>
  <c r="S70"/>
  <c r="W70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AE75" i="44"/>
  <c r="Q69" i="53"/>
  <c r="C71" i="52"/>
  <c r="P75" i="44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T71" i="53"/>
  <c r="O71"/>
  <c r="S71"/>
  <c r="W71"/>
  <c r="N71" i="29" s="1"/>
  <c r="V71" i="53"/>
  <c r="U7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AE76" i="44"/>
  <c r="Q70" i="53"/>
  <c r="C72" i="52"/>
  <c r="P76" i="44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V72" i="53"/>
  <c r="N72" i="28" s="1"/>
  <c r="U72" i="53"/>
  <c r="N72" i="27" s="1"/>
  <c r="T72" i="53"/>
  <c r="N72" i="26" s="1"/>
  <c r="O72" i="53"/>
  <c r="S72"/>
  <c r="N72" i="24" s="1"/>
  <c r="W72" i="53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AF75"/>
  <c r="AG67" i="26"/>
  <c r="AG67" i="29"/>
  <c r="K72" i="38"/>
  <c r="M72" s="1"/>
  <c r="C73" i="53"/>
  <c r="AE77" i="44"/>
  <c r="Q71" i="53"/>
  <c r="P77" i="44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T73" i="53"/>
  <c r="N73" i="26" s="1"/>
  <c r="O73" i="53"/>
  <c r="S73"/>
  <c r="N73" i="24" s="1"/>
  <c r="W73" i="53"/>
  <c r="N73" i="29" s="1"/>
  <c r="V73" i="53"/>
  <c r="N73" i="28" s="1"/>
  <c r="U73" i="53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AE78" i="44"/>
  <c r="P78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V74" i="53"/>
  <c r="N74" i="28" s="1"/>
  <c r="U74" i="53"/>
  <c r="N74" i="27" s="1"/>
  <c r="T74" i="53"/>
  <c r="N74" i="26" s="1"/>
  <c r="O74" i="53"/>
  <c r="S74"/>
  <c r="W74"/>
  <c r="N74" i="29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K74" i="38"/>
  <c r="M74" s="1"/>
  <c r="C75" i="53"/>
  <c r="AE79" i="44"/>
  <c r="Q73" i="53"/>
  <c r="C75" i="52"/>
  <c r="P79" i="44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T75" i="53"/>
  <c r="N75" i="26" s="1"/>
  <c r="O75" i="53"/>
  <c r="S75"/>
  <c r="N75" i="24" s="1"/>
  <c r="W75" i="53"/>
  <c r="N75" i="29" s="1"/>
  <c r="V75" i="53"/>
  <c r="U75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K75" i="38"/>
  <c r="M75" s="1"/>
  <c r="Q74" i="53"/>
  <c r="C76"/>
  <c r="AE80" i="44"/>
  <c r="C76" i="52"/>
  <c r="P80" i="44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V76" i="53"/>
  <c r="U76"/>
  <c r="N76" i="27" s="1"/>
  <c r="T76" i="53"/>
  <c r="N76" i="26" s="1"/>
  <c r="O76" i="53"/>
  <c r="S76"/>
  <c r="W76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V71" i="61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AE81" i="44"/>
  <c r="Q75" i="53"/>
  <c r="P81" i="44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T77" i="53"/>
  <c r="N77" i="26" s="1"/>
  <c r="O77" i="53"/>
  <c r="S77"/>
  <c r="W77"/>
  <c r="V77"/>
  <c r="N77" i="28" s="1"/>
  <c r="U77" i="53"/>
  <c r="N77" i="27" s="1"/>
  <c r="M78" i="44"/>
  <c r="V73" i="62"/>
  <c r="O73"/>
  <c r="V73" i="63"/>
  <c r="O73"/>
  <c r="O73" i="61"/>
  <c r="V73"/>
  <c r="G77" i="44"/>
  <c r="V75" i="14"/>
  <c r="R75"/>
  <c r="T75"/>
  <c r="B78" i="44"/>
  <c r="A78"/>
  <c r="H75" i="14"/>
  <c r="D77" i="44"/>
  <c r="AF80"/>
  <c r="N77" i="24"/>
  <c r="N77" i="29"/>
  <c r="K77" i="38"/>
  <c r="M77" s="1"/>
  <c r="Q76" i="53"/>
  <c r="C78"/>
  <c r="AE82" i="44"/>
  <c r="P82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Q75" i="14"/>
  <c r="E75" i="63" s="1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V78" i="53"/>
  <c r="N78" i="28" s="1"/>
  <c r="U78" i="53"/>
  <c r="T78"/>
  <c r="O78"/>
  <c r="S78"/>
  <c r="W78"/>
  <c r="N78" i="29" s="1"/>
  <c r="Q81" i="44"/>
  <c r="T77" i="52"/>
  <c r="M77" i="26" s="1"/>
  <c r="O77" i="52"/>
  <c r="Q77" s="1"/>
  <c r="G78" i="44"/>
  <c r="J78" s="1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AE83" i="44"/>
  <c r="Q77" i="53"/>
  <c r="C79" i="52"/>
  <c r="P83" i="44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T79" i="53"/>
  <c r="O79"/>
  <c r="S79"/>
  <c r="W79"/>
  <c r="N79" i="29" s="1"/>
  <c r="V79" i="53"/>
  <c r="U79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AE84" i="44"/>
  <c r="C80" i="52"/>
  <c r="P84" i="44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V80" i="53"/>
  <c r="N80" i="28" s="1"/>
  <c r="U80" i="53"/>
  <c r="N80" i="27" s="1"/>
  <c r="T80" i="53"/>
  <c r="O80"/>
  <c r="S80"/>
  <c r="N80" i="24" s="1"/>
  <c r="W80" i="53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AE85" i="44"/>
  <c r="Q79" i="53"/>
  <c r="P85" i="44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T81" i="53"/>
  <c r="N81" i="26" s="1"/>
  <c r="O81" i="53"/>
  <c r="S81"/>
  <c r="N81" i="24" s="1"/>
  <c r="W81" i="53"/>
  <c r="N81" i="29" s="1"/>
  <c r="V81" i="53"/>
  <c r="N81" i="28" s="1"/>
  <c r="U81" i="53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AE86" i="44"/>
  <c r="Q80" i="53"/>
  <c r="P86" i="44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V82" i="53"/>
  <c r="N82" i="28" s="1"/>
  <c r="U82" i="53"/>
  <c r="T82"/>
  <c r="O82"/>
  <c r="S82"/>
  <c r="N82" i="24" s="1"/>
  <c r="W82" i="53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AE87" i="44"/>
  <c r="Q81" i="53"/>
  <c r="C83" i="52"/>
  <c r="P87" i="44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H83" i="44" s="1"/>
  <c r="S81" i="14"/>
  <c r="AQ79"/>
  <c r="E79" i="63" s="1"/>
  <c r="AP79" i="14"/>
  <c r="D79" i="63" s="1"/>
  <c r="AO79" i="14"/>
  <c r="E79" i="62" s="1"/>
  <c r="Q81" i="14"/>
  <c r="O80"/>
  <c r="O78" i="63" l="1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T83" i="53"/>
  <c r="N83" i="26" s="1"/>
  <c r="O83" i="53"/>
  <c r="S83"/>
  <c r="N83" i="24" s="1"/>
  <c r="W83" i="53"/>
  <c r="V83"/>
  <c r="N83" i="28" s="1"/>
  <c r="U83" i="53"/>
  <c r="T82" i="52"/>
  <c r="M82" i="26" s="1"/>
  <c r="O82" i="52"/>
  <c r="Q82" s="1"/>
  <c r="G79" i="63"/>
  <c r="V79" s="1"/>
  <c r="G83" i="44"/>
  <c r="J83" s="1"/>
  <c r="M84"/>
  <c r="V81" i="14"/>
  <c r="R81"/>
  <c r="T81"/>
  <c r="B84" i="44"/>
  <c r="A84"/>
  <c r="H81" i="14"/>
  <c r="D83" i="44"/>
  <c r="AF86"/>
  <c r="N83" i="27"/>
  <c r="N83" i="29"/>
  <c r="K83" i="38"/>
  <c r="M83" s="1"/>
  <c r="Q82" i="53"/>
  <c r="C84"/>
  <c r="AE88" i="44"/>
  <c r="C84" i="52"/>
  <c r="P88" i="44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V84" i="53"/>
  <c r="N84" i="28" s="1"/>
  <c r="U84" i="53"/>
  <c r="N84" i="27" s="1"/>
  <c r="T84" i="53"/>
  <c r="N84" i="26" s="1"/>
  <c r="O84" i="53"/>
  <c r="S84"/>
  <c r="N84" i="24" s="1"/>
  <c r="W84" i="53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AE89" i="44"/>
  <c r="Q83" i="53"/>
  <c r="P89" i="44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T85" i="53"/>
  <c r="N85" i="26" s="1"/>
  <c r="O85" i="53"/>
  <c r="S85"/>
  <c r="N85" i="24" s="1"/>
  <c r="W85" i="53"/>
  <c r="V85"/>
  <c r="N85" i="28" s="1"/>
  <c r="U85" i="53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7"/>
  <c r="N85" i="29"/>
  <c r="K85" i="38"/>
  <c r="M85" s="1"/>
  <c r="Q84" i="53"/>
  <c r="C86"/>
  <c r="AE90" i="44"/>
  <c r="P90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V86" i="53"/>
  <c r="U86"/>
  <c r="N86" i="27" s="1"/>
  <c r="T86" i="53"/>
  <c r="N86" i="26" s="1"/>
  <c r="O86" i="53"/>
  <c r="S86"/>
  <c r="W86"/>
  <c r="N86" i="29" s="1"/>
  <c r="Q89" i="44"/>
  <c r="G86"/>
  <c r="J86" s="1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AG80" i="27"/>
  <c r="K86" i="38"/>
  <c r="M86" s="1"/>
  <c r="AG81" i="29"/>
  <c r="C87" i="53"/>
  <c r="AE91" i="44"/>
  <c r="Q85" i="53"/>
  <c r="C87" i="52"/>
  <c r="P91" i="44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T87" i="53"/>
  <c r="N87" i="26" s="1"/>
  <c r="O87" i="53"/>
  <c r="S87"/>
  <c r="N87" i="24" s="1"/>
  <c r="W87" i="53"/>
  <c r="N87" i="29" s="1"/>
  <c r="V87" i="53"/>
  <c r="U87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AE92" i="44"/>
  <c r="C88" i="52"/>
  <c r="P92" i="44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V88" i="53"/>
  <c r="U88"/>
  <c r="T88"/>
  <c r="N88" i="26" s="1"/>
  <c r="O88" i="53"/>
  <c r="S88"/>
  <c r="N88" i="24" s="1"/>
  <c r="W88" i="53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AE93" i="44"/>
  <c r="Q87" i="53"/>
  <c r="P93" i="44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T89" i="53"/>
  <c r="N89" i="26" s="1"/>
  <c r="O89" i="53"/>
  <c r="S89"/>
  <c r="W89"/>
  <c r="V89"/>
  <c r="N89" i="28" s="1"/>
  <c r="U89" i="53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AE94" i="44"/>
  <c r="Q88" i="53"/>
  <c r="P94" i="44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V90" i="53"/>
  <c r="U90"/>
  <c r="T90"/>
  <c r="N90" i="26" s="1"/>
  <c r="O90" i="53"/>
  <c r="S90"/>
  <c r="W90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AE95" i="44"/>
  <c r="Q89" i="53"/>
  <c r="C91" i="52"/>
  <c r="P95" i="44"/>
  <c r="W87" i="14"/>
  <c r="H90" i="44"/>
  <c r="J90" s="1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T91" i="53"/>
  <c r="N91" i="26" s="1"/>
  <c r="O91" i="53"/>
  <c r="S91"/>
  <c r="N91" i="24" s="1"/>
  <c r="W91" i="53"/>
  <c r="N91" i="29" s="1"/>
  <c r="V91" i="53"/>
  <c r="N91" i="28" s="1"/>
  <c r="U91" i="53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AG86" i="27"/>
  <c r="AG87" i="26"/>
  <c r="AG87" i="27"/>
  <c r="K91" i="38"/>
  <c r="M91" s="1"/>
  <c r="Q90" i="53"/>
  <c r="C92"/>
  <c r="AE96" i="44"/>
  <c r="C92" i="52"/>
  <c r="P96" i="44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V92" i="53"/>
  <c r="N92" i="28" s="1"/>
  <c r="U92" i="53"/>
  <c r="T92"/>
  <c r="N92" i="26" s="1"/>
  <c r="O92" i="53"/>
  <c r="S92"/>
  <c r="W92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AE97" i="44"/>
  <c r="Q91" i="53"/>
  <c r="P97" i="44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T93" i="53"/>
  <c r="N93" i="26" s="1"/>
  <c r="O93" i="53"/>
  <c r="S93"/>
  <c r="N93" i="24" s="1"/>
  <c r="W93" i="53"/>
  <c r="N93" i="29" s="1"/>
  <c r="V93" i="53"/>
  <c r="N93" i="28" s="1"/>
  <c r="U93" i="53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K93" i="38"/>
  <c r="M93" s="1"/>
  <c r="Q92" i="53"/>
  <c r="C94"/>
  <c r="AE98" i="44"/>
  <c r="P98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V94" i="53"/>
  <c r="N94" i="28" s="1"/>
  <c r="U94" i="53"/>
  <c r="T94"/>
  <c r="N94" i="26" s="1"/>
  <c r="O94" i="53"/>
  <c r="S94"/>
  <c r="N94" i="24" s="1"/>
  <c r="W94" i="53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AE99" i="44"/>
  <c r="Q93" i="53"/>
  <c r="C95" i="52"/>
  <c r="P99" i="44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T95" i="53"/>
  <c r="N95" i="26" s="1"/>
  <c r="O95" i="53"/>
  <c r="S95"/>
  <c r="N95" i="24" s="1"/>
  <c r="W95" i="53"/>
  <c r="N95" i="29" s="1"/>
  <c r="V95" i="53"/>
  <c r="N95" i="28" s="1"/>
  <c r="U95" i="53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AG91" i="30"/>
  <c r="K95" i="38"/>
  <c r="M95" s="1"/>
  <c r="C96" i="53"/>
  <c r="AE100" i="44"/>
  <c r="Q94" i="53"/>
  <c r="C96" i="52"/>
  <c r="P100" i="44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V96" i="53"/>
  <c r="N96" i="28" s="1"/>
  <c r="U96" i="53"/>
  <c r="N96" i="27" s="1"/>
  <c r="T96" i="53"/>
  <c r="N96" i="26" s="1"/>
  <c r="O96" i="53"/>
  <c r="S96"/>
  <c r="N96" i="24" s="1"/>
  <c r="W96" i="53"/>
  <c r="N96" i="29" s="1"/>
  <c r="V90" i="63"/>
  <c r="M97" i="44"/>
  <c r="G91" i="61"/>
  <c r="R94" i="14"/>
  <c r="V94"/>
  <c r="T94"/>
  <c r="B97" i="44"/>
  <c r="A97"/>
  <c r="H94" i="14"/>
  <c r="D96" i="44"/>
  <c r="AF99"/>
  <c r="AG91" i="26"/>
  <c r="AG92" i="29"/>
  <c r="K96" i="38"/>
  <c r="M96" s="1"/>
  <c r="L99" i="24"/>
  <c r="C97" i="53"/>
  <c r="AE101" i="44"/>
  <c r="Q95" i="53"/>
  <c r="P101" i="44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T97" i="53"/>
  <c r="O97"/>
  <c r="S97"/>
  <c r="N97" i="24" s="1"/>
  <c r="W97" i="53"/>
  <c r="N97" i="29" s="1"/>
  <c r="V97" i="53"/>
  <c r="N97" i="28" s="1"/>
  <c r="U97" i="53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V98" i="53"/>
  <c r="V99" s="1"/>
  <c r="U98"/>
  <c r="U99" s="1"/>
  <c r="T98"/>
  <c r="T99" s="1"/>
  <c r="O98"/>
  <c r="S98"/>
  <c r="S99" s="1"/>
  <c r="W98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<sst xmlns="http://schemas.openxmlformats.org/spreadsheetml/2006/main" count="8196" uniqueCount="509">
  <si>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</si>
  <si>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</si>
  <si>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</si>
  <si>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</si>
  <si>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</si>
  <si>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</si>
  <si>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</si>
  <si>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</si>
  <si>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</si>
  <si>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</si>
  <si>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</si>
  <si>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</si>
  <si>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</si>
  <si>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</si>
  <si>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</si>
  <si>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</si>
  <si>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</si>
  <si>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</si>
  <si>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</si>
  <si>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</si>
  <si>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</si>
  <si>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</si>
  <si>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</si>
  <si>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</si>
  <si>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</si>
  <si>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</si>
  <si>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</si>
  <si>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</si>
  <si>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</si>
  <si>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</si>
  <si>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</si>
  <si>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</si>
  <si>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</si>
  <si>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</si>
  <si>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</si>
  <si>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</si>
  <si>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</si>
  <si>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</si>
  <si>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</si>
  <si>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</si>
  <si>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</si>
  <si>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</si>
  <si>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</si>
  <si>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</si>
  <si>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</si>
  <si>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</si>
  <si>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</si>
  <si>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</si>
  <si>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</si>
  <si>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</si>
  <si>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</si>
  <si>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</si>
  <si>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</si>
  <si>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</si>
  <si>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</si>
  <si>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</si>
  <si>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</si>
  <si>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</si>
  <si>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</si>
  <si>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</si>
  <si>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</si>
  <si>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</si>
  <si>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</si>
  <si>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</si>
  <si>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</si>
  <si>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</si>
  <si>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</si>
  <si>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</si>
  <si>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</si>
  <si>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</si>
  <si>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</si>
  <si>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</si>
  <si>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</si>
  <si>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</si>
  <si>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</si>
  <si>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</si>
  <si>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</si>
  <si>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</si>
  <si>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</si>
  <si>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</si>
  <si>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</si>
  <si>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</si>
  <si>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</si>
  <si>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</si>
  <si>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</si>
  <si>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</si>
  <si>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</si>
  <si>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</si>
  <si>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</si>
  <si>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</si>
  <si>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</si>
  <si>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</si>
  <si>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</si>
  <si>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</si>
  <si>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</si>
  <si>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</si>
  <si>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</si>
  <si>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</si>
  <si>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</si>
  <si>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</si>
  <si>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</si>
  <si>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</si>
  <si>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</si>
  <si>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</si>
  <si>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</si>
  <si>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</si>
  <si>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</si>
  <si>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</si>
  <si>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</si>
  <si>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</si>
  <si>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</si>
  <si>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</si>
  <si>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</si>
  <si>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</si>
  <si>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</si>
  <si>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</si>
  <si>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</si>
  <si>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</si>
  <si>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</si>
  <si>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</si>
  <si>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</si>
  <si>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</si>
  <si>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</si>
  <si>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</si>
  <si>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</si>
  <si>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</si>
  <si>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</si>
  <si>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</si>
  <si>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</si>
  <si>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</si>
  <si>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</si>
  <si>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</si>
  <si>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</si>
  <si>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</si>
  <si>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</si>
  <si>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</si>
  <si>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</si>
  <si>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</si>
  <si>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</si>
  <si>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</si>
  <si>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</si>
  <si>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</si>
  <si>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</si>
  <si>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</si>
  <si>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</si>
  <si>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</si>
  <si>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</si>
  <si>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</si>
  <si>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</si>
  <si>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</si>
  <si>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</si>
  <si>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</si>
  <si>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</si>
  <si>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</si>
  <si>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</si>
  <si>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</si>
  <si>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</si>
  <si>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</si>
  <si>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</si>
  <si>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</si>
  <si>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</si>
  <si>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</si>
  <si>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</si>
  <si>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</si>
  <si>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</si>
  <si>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</si>
  <si>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</si>
  <si>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</si>
  <si>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</si>
  <si>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</si>
  <si>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</si>
  <si>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</si>
  <si>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</si>
  <si>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</si>
  <si>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</si>
  <si>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</si>
  <si>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</si>
  <si>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</si>
  <si>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</si>
  <si>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</si>
  <si>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</si>
  <si>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</si>
  <si>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</si>
  <si>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</si>
  <si>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</si>
  <si>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</si>
  <si>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</si>
  <si>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</si>
  <si>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</si>
  <si>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</si>
  <si>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</si>
  <si>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</si>
  <si>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</si>
  <si>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</si>
  <si>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</si>
  <si>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</si>
  <si>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</si>
  <si>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</si>
  <si>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</si>
  <si>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</si>
  <si>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</si>
  <si>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</si>
  <si>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</si>
  <si>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</si>
  <si>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</si>
  <si>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</si>
  <si>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</si>
  <si>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</si>
  <si>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</si>
  <si>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</si>
  <si>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</si>
  <si>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</si>
  <si>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</si>
  <si>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</si>
  <si>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</si>
  <si>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</si>
  <si>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</si>
  <si>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</si>
  <si>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</si>
  <si>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</si>
  <si>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</si>
  <si>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</si>
  <si>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</si>
  <si>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</si>
  <si>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</si>
  <si>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</si>
  <si>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</si>
  <si>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</si>
  <si>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</si>
  <si>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</si>
  <si>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</si>
  <si>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</si>
  <si>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</si>
  <si>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</si>
  <si>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</si>
  <si>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</si>
  <si>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</si>
  <si>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</si>
  <si>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</si>
  <si>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</si>
  <si>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</si>
  <si>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</si>
  <si>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</si>
  <si>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</si>
  <si>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</si>
  <si>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</si>
  <si>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</si>
  <si>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</si>
  <si>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</si>
  <si>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</si>
  <si>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</si>
  <si>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</si>
  <si>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</si>
  <si>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</si>
  <si>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</si>
  <si>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</si>
  <si>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</si>
  <si>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</si>
  <si>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</si>
  <si>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</si>
  <si>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</si>
  <si>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</si>
  <si>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</si>
  <si>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</si>
  <si>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</si>
  <si>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</si>
  <si>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</si>
  <si>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</si>
  <si>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</si>
  <si>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</si>
  <si>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</si>
  <si>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</si>
  <si>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</si>
  <si>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</si>
  <si>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</si>
  <si>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</si>
  <si>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</si>
  <si>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</si>
  <si>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</si>
  <si>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</si>
  <si>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</si>
  <si>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</si>
  <si>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</si>
  <si>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</si>
  <si>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</si>
  <si>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</si>
  <si>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</si>
  <si>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</si>
  <si>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</si>
  <si>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</si>
  <si>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</si>
  <si>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</si>
  <si>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</si>
  <si>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</si>
  <si>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</si>
  <si>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</si>
  <si>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</si>
  <si>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</si>
  <si>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</si>
  <si>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</si>
  <si>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</si>
  <si>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</si>
  <si>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</si>
  <si>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</si>
  <si>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</si>
  <si>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</si>
  <si>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</si>
  <si>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</si>
  <si>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</si>
  <si>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</si>
  <si>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</si>
  <si>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</si>
  <si>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</si>
  <si>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</si>
  <si>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</si>
  <si>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</si>
  <si>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</si>
  <si>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</si>
  <si>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</si>
  <si>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</si>
  <si>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</si>
  <si>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</si>
  <si>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</si>
  <si>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</si>
  <si>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</si>
  <si>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</si>
  <si>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</si>
  <si>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</si>
  <si>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</si>
  <si>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</si>
  <si>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</si>
  <si>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</si>
  <si>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</si>
  <si>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</si>
  <si>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</si>
  <si>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</si>
  <si>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</si>
  <si>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</si>
  <si>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</si>
  <si>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</si>
  <si>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</si>
  <si>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</si>
  <si>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</si>
  <si>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</si>
  <si>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</si>
  <si>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</si>
  <si>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</si>
  <si>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</si>
  <si>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</si>
  <si>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</si>
  <si>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</si>
  <si>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</si>
  <si>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</si>
  <si>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</si>
  <si>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</si>
  <si>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</si>
  <si>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</si>
  <si>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</si>
  <si>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</si>
  <si>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</si>
  <si>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</si>
  <si>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</si>
  <si>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</si>
  <si>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</si>
  <si>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</si>
  <si>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</si>
  <si>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</si>
  <si>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</si>
  <si>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</si>
  <si>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</si>
  <si>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</si>
  <si>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</si>
  <si>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</si>
  <si>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</si>
  <si>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</si>
  <si>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</si>
  <si>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</si>
  <si>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</si>
  <si>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</si>
  <si>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</si>
  <si>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</si>
  <si>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</si>
  <si>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</si>
  <si>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</si>
  <si>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</si>
  <si>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</si>
  <si>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</si>
  <si>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</si>
  <si>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</si>
  <si>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</si>
  <si>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</si>
  <si>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</si>
  <si>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</si>
  <si>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</si>
  <si>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</si>
  <si>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</si>
  <si>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</si>
  <si>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</si>
  <si>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</si>
  <si>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</si>
  <si>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</si>
  <si>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</si>
  <si>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</si>
  <si>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</si>
  <si>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</si>
  <si>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</si>
  <si>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</si>
  <si>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</si>
  <si>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</si>
  <si>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</si>
  <si>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</si>
  <si>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</si>
  <si>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</si>
  <si>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</si>
  <si>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</si>
  <si>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</si>
  <si>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</si>
  <si>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</si>
  <si>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</si>
  <si>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</si>
  <si>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</si>
  <si>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</si>
  <si>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</si>
  <si>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</si>
  <si>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</si>
  <si>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</si>
  <si>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</si>
  <si>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</si>
  <si>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</si>
  <si>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</si>
  <si>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</si>
  <si>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</si>
  <si>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</si>
  <si>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</si>
  <si>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</si>
  <si>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</si>
  <si>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</si>
  <si>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</si>
  <si>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</si>
  <si>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</si>
  <si>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</si>
  <si>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</si>
  <si>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</si>
  <si>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</si>
  <si>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</si>
  <si>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</si>
  <si>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</si>
  <si>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</si>
  <si>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</si>
  <si>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</si>
  <si>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</si>
  <si>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</si>
  <si>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</si>
  <si>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</si>
  <si>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</si>
  <si>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</si>
  <si>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</si>
  <si>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</si>
  <si>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</si>
  <si>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</si>
  <si>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</si>
  <si>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</si>
  <si>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</si>
  <si>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</si>
  <si>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</si>
  <si>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</si>
  <si>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</si>
  <si>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</si>
  <si>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</si>
  <si>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</si>
  <si>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</si>
  <si>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</si>
  <si>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</si>
  <si>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</si>
  <si>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</si>
  <si>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</si>
  <si>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</si>
  <si>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</si>
  <si>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</si>
  <si>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</si>
  <si>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</si>
  <si>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</si>
  <si>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</si>
  <si>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</si>
  <si>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</si>
  <si>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34IS2022/10/30</t>
  </si>
  <si>
    <t xml:space="preserve">0-10-2022 </t>
  </si>
  <si>
    <t>ADHPL</t>
  </si>
  <si>
    <t>CHANJUII</t>
  </si>
  <si>
    <t>GBHHPL</t>
  </si>
  <si>
    <t>GEE_HP</t>
  </si>
  <si>
    <t>ITCWIND</t>
  </si>
  <si>
    <t>KWHEP</t>
  </si>
  <si>
    <t>MALANA</t>
  </si>
  <si>
    <t>Manipur_Ben</t>
  </si>
  <si>
    <t>Meghalaya_Ben</t>
  </si>
  <si>
    <t>NSLSTUNGBHDRA</t>
  </si>
  <si>
    <t>SAINJ</t>
  </si>
  <si>
    <t>SHPPBPL</t>
  </si>
  <si>
    <t>SIKKIM</t>
  </si>
  <si>
    <t>SORANG_HEP</t>
  </si>
  <si>
    <t>Teesta_III</t>
  </si>
  <si>
    <t>HP</t>
  </si>
  <si>
    <t>MSEB_Beneficiary</t>
  </si>
  <si>
    <t>TS1PL_BKN</t>
  </si>
  <si>
    <t>AB Hotels</t>
  </si>
  <si>
    <t>GUJAR</t>
  </si>
  <si>
    <t>Max_S</t>
  </si>
  <si>
    <t>DMRC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</si>
</sst>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333333"/>
      <name val="Segoe UI"/>
      <family val="2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6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11" fillId="0" borderId="0" xfId="0" applyFon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>
        <row r="5">
          <cell r="B5">
            <v>120</v>
          </cell>
          <cell r="C5">
            <v>0</v>
          </cell>
          <cell r="D5">
            <v>203</v>
          </cell>
          <cell r="E5">
            <v>0</v>
          </cell>
          <cell r="H5">
            <v>-0.5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203</v>
          </cell>
          <cell r="E6">
            <v>0</v>
          </cell>
          <cell r="H6">
            <v>-0.5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203</v>
          </cell>
          <cell r="E7">
            <v>0</v>
          </cell>
          <cell r="H7">
            <v>-0.5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203</v>
          </cell>
          <cell r="E8">
            <v>0</v>
          </cell>
          <cell r="H8">
            <v>-0.5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203</v>
          </cell>
          <cell r="E9">
            <v>0</v>
          </cell>
          <cell r="H9">
            <v>-0.5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203</v>
          </cell>
          <cell r="E10">
            <v>0</v>
          </cell>
          <cell r="H10">
            <v>-0.5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203</v>
          </cell>
          <cell r="E11">
            <v>0</v>
          </cell>
          <cell r="H11">
            <v>-0.5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203</v>
          </cell>
          <cell r="E12">
            <v>0</v>
          </cell>
          <cell r="H12">
            <v>-0.5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203</v>
          </cell>
          <cell r="E13">
            <v>0</v>
          </cell>
          <cell r="H13">
            <v>-0.5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203</v>
          </cell>
          <cell r="E14">
            <v>0</v>
          </cell>
          <cell r="H14">
            <v>-0.5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203</v>
          </cell>
          <cell r="E15">
            <v>0</v>
          </cell>
          <cell r="H15">
            <v>-0.5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203</v>
          </cell>
          <cell r="E16">
            <v>0</v>
          </cell>
          <cell r="H16">
            <v>-0.5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203</v>
          </cell>
          <cell r="E17">
            <v>0</v>
          </cell>
          <cell r="H17">
            <v>-0.5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203</v>
          </cell>
          <cell r="E18">
            <v>0</v>
          </cell>
          <cell r="H18">
            <v>-0.5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203</v>
          </cell>
          <cell r="E19">
            <v>0</v>
          </cell>
          <cell r="H19">
            <v>-0.5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203</v>
          </cell>
          <cell r="E20">
            <v>0</v>
          </cell>
          <cell r="H20">
            <v>-0.5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203</v>
          </cell>
          <cell r="E21">
            <v>0</v>
          </cell>
          <cell r="H21">
            <v>-0.5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203</v>
          </cell>
          <cell r="E22">
            <v>0</v>
          </cell>
          <cell r="H22">
            <v>-0.5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203</v>
          </cell>
          <cell r="E23">
            <v>0</v>
          </cell>
          <cell r="H23">
            <v>-0.5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203</v>
          </cell>
          <cell r="E24">
            <v>0</v>
          </cell>
          <cell r="H24">
            <v>-0.5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203</v>
          </cell>
          <cell r="E25">
            <v>0</v>
          </cell>
          <cell r="H25">
            <v>-0.5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203</v>
          </cell>
          <cell r="E26">
            <v>0</v>
          </cell>
          <cell r="H26">
            <v>-0.5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203</v>
          </cell>
          <cell r="E27">
            <v>0</v>
          </cell>
          <cell r="H27">
            <v>-0.5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203</v>
          </cell>
          <cell r="E28">
            <v>0</v>
          </cell>
          <cell r="H28">
            <v>-0.5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203</v>
          </cell>
          <cell r="E29">
            <v>0</v>
          </cell>
          <cell r="H29">
            <v>-0.5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203</v>
          </cell>
          <cell r="E30">
            <v>0</v>
          </cell>
          <cell r="H30">
            <v>-0.5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203</v>
          </cell>
          <cell r="E31">
            <v>0</v>
          </cell>
          <cell r="H31">
            <v>-0.5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203</v>
          </cell>
          <cell r="E32">
            <v>0</v>
          </cell>
          <cell r="H32">
            <v>-0.5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203</v>
          </cell>
          <cell r="E33">
            <v>0</v>
          </cell>
          <cell r="H33">
            <v>-0.5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203</v>
          </cell>
          <cell r="E34">
            <v>0</v>
          </cell>
          <cell r="H34">
            <v>-0.5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203</v>
          </cell>
          <cell r="E35">
            <v>0</v>
          </cell>
          <cell r="H35">
            <v>-0.5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203</v>
          </cell>
          <cell r="E36">
            <v>0</v>
          </cell>
          <cell r="H36">
            <v>-0.5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203</v>
          </cell>
          <cell r="E37">
            <v>0</v>
          </cell>
          <cell r="H37">
            <v>-0.5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203</v>
          </cell>
          <cell r="E38">
            <v>0</v>
          </cell>
          <cell r="H38">
            <v>-0.5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203</v>
          </cell>
          <cell r="E39">
            <v>0</v>
          </cell>
          <cell r="H39">
            <v>-0.5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203</v>
          </cell>
          <cell r="E40">
            <v>0</v>
          </cell>
          <cell r="H40">
            <v>-0.5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203</v>
          </cell>
          <cell r="E41">
            <v>0</v>
          </cell>
          <cell r="H41">
            <v>-0.5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203</v>
          </cell>
          <cell r="E42">
            <v>0</v>
          </cell>
          <cell r="H42">
            <v>-0.5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203</v>
          </cell>
          <cell r="E43">
            <v>0</v>
          </cell>
          <cell r="H43">
            <v>-0.5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203</v>
          </cell>
          <cell r="E44">
            <v>0</v>
          </cell>
          <cell r="H44">
            <v>-0.5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203</v>
          </cell>
          <cell r="E45">
            <v>0</v>
          </cell>
          <cell r="H45">
            <v>-0.5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203</v>
          </cell>
          <cell r="E46">
            <v>0</v>
          </cell>
          <cell r="H46">
            <v>-0.5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203</v>
          </cell>
          <cell r="E47">
            <v>0</v>
          </cell>
          <cell r="H47">
            <v>-0.5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203</v>
          </cell>
          <cell r="E48">
            <v>0</v>
          </cell>
          <cell r="H48">
            <v>-0.5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203</v>
          </cell>
          <cell r="E49">
            <v>0</v>
          </cell>
          <cell r="H49">
            <v>-0.5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203</v>
          </cell>
          <cell r="E50">
            <v>0</v>
          </cell>
          <cell r="H50">
            <v>-0.5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203</v>
          </cell>
          <cell r="E51">
            <v>0</v>
          </cell>
          <cell r="H51">
            <v>-0.5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203</v>
          </cell>
          <cell r="E52">
            <v>0</v>
          </cell>
          <cell r="H52">
            <v>-0.5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203</v>
          </cell>
          <cell r="E53">
            <v>0</v>
          </cell>
          <cell r="H53">
            <v>-0.5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203</v>
          </cell>
          <cell r="E54">
            <v>0</v>
          </cell>
          <cell r="H54">
            <v>-0.5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203</v>
          </cell>
          <cell r="E55">
            <v>0</v>
          </cell>
          <cell r="H55">
            <v>-0.5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203</v>
          </cell>
          <cell r="E56">
            <v>0</v>
          </cell>
          <cell r="H56">
            <v>-0.5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203</v>
          </cell>
          <cell r="E57">
            <v>0</v>
          </cell>
          <cell r="H57">
            <v>-0.5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203</v>
          </cell>
          <cell r="E58">
            <v>0</v>
          </cell>
          <cell r="H58">
            <v>-0.5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203</v>
          </cell>
          <cell r="E59">
            <v>0</v>
          </cell>
          <cell r="H59">
            <v>-0.5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203</v>
          </cell>
          <cell r="E60">
            <v>0</v>
          </cell>
          <cell r="H60">
            <v>-0.5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203</v>
          </cell>
          <cell r="E61">
            <v>0</v>
          </cell>
          <cell r="H61">
            <v>-0.5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203</v>
          </cell>
          <cell r="E62">
            <v>0</v>
          </cell>
          <cell r="H62">
            <v>-0.5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203</v>
          </cell>
          <cell r="E63">
            <v>0</v>
          </cell>
          <cell r="H63">
            <v>-0.5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203</v>
          </cell>
          <cell r="E64">
            <v>0</v>
          </cell>
          <cell r="H64">
            <v>-0.5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203</v>
          </cell>
          <cell r="E65">
            <v>0</v>
          </cell>
          <cell r="H65">
            <v>-0.5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203</v>
          </cell>
          <cell r="E66">
            <v>0</v>
          </cell>
          <cell r="H66">
            <v>-0.5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203</v>
          </cell>
          <cell r="E67">
            <v>0</v>
          </cell>
          <cell r="H67">
            <v>-0.5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203</v>
          </cell>
          <cell r="E68">
            <v>0</v>
          </cell>
          <cell r="H68">
            <v>-0.5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203</v>
          </cell>
          <cell r="E69">
            <v>0</v>
          </cell>
          <cell r="H69">
            <v>-0.5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203</v>
          </cell>
          <cell r="E70">
            <v>0</v>
          </cell>
          <cell r="H70">
            <v>-0.5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203</v>
          </cell>
          <cell r="E71">
            <v>0</v>
          </cell>
          <cell r="H71">
            <v>-0.5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203</v>
          </cell>
          <cell r="E72">
            <v>0</v>
          </cell>
          <cell r="H72">
            <v>-0.5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203</v>
          </cell>
          <cell r="E73">
            <v>0</v>
          </cell>
          <cell r="H73">
            <v>-0.5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203</v>
          </cell>
          <cell r="E74">
            <v>0</v>
          </cell>
          <cell r="H74">
            <v>-0.5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203</v>
          </cell>
          <cell r="E75">
            <v>0</v>
          </cell>
          <cell r="H75">
            <v>-0.5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203</v>
          </cell>
          <cell r="E76">
            <v>0</v>
          </cell>
          <cell r="H76">
            <v>-0.5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203</v>
          </cell>
          <cell r="E77">
            <v>0</v>
          </cell>
          <cell r="H77">
            <v>-0.5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203</v>
          </cell>
          <cell r="E78">
            <v>0</v>
          </cell>
          <cell r="H78">
            <v>-0.5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203</v>
          </cell>
          <cell r="E79">
            <v>0</v>
          </cell>
          <cell r="H79">
            <v>-0.5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203</v>
          </cell>
          <cell r="E80">
            <v>0</v>
          </cell>
          <cell r="H80">
            <v>-0.5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203</v>
          </cell>
          <cell r="E81">
            <v>0</v>
          </cell>
          <cell r="H81">
            <v>-0.5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203</v>
          </cell>
          <cell r="E82">
            <v>0</v>
          </cell>
          <cell r="H82">
            <v>-0.5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203</v>
          </cell>
          <cell r="E83">
            <v>0</v>
          </cell>
          <cell r="H83">
            <v>-0.5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203</v>
          </cell>
          <cell r="E84">
            <v>0</v>
          </cell>
          <cell r="H84">
            <v>-0.5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203</v>
          </cell>
          <cell r="E85">
            <v>0</v>
          </cell>
          <cell r="H85">
            <v>-0.5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203</v>
          </cell>
          <cell r="E86">
            <v>0</v>
          </cell>
          <cell r="H86">
            <v>-0.5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203</v>
          </cell>
          <cell r="E87">
            <v>0</v>
          </cell>
          <cell r="H87">
            <v>-0.5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203</v>
          </cell>
          <cell r="E88">
            <v>0</v>
          </cell>
          <cell r="H88">
            <v>-0.5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203</v>
          </cell>
          <cell r="E89">
            <v>0</v>
          </cell>
          <cell r="H89">
            <v>-0.5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203</v>
          </cell>
          <cell r="E90">
            <v>0</v>
          </cell>
          <cell r="H90">
            <v>-0.5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203</v>
          </cell>
          <cell r="E91">
            <v>0</v>
          </cell>
          <cell r="H91">
            <v>-0.5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203</v>
          </cell>
          <cell r="E92">
            <v>0</v>
          </cell>
          <cell r="H92">
            <v>-0.5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203</v>
          </cell>
          <cell r="E93">
            <v>0</v>
          </cell>
          <cell r="H93">
            <v>-0.5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203</v>
          </cell>
          <cell r="E94">
            <v>0</v>
          </cell>
          <cell r="H94">
            <v>-0.5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203</v>
          </cell>
          <cell r="E95">
            <v>0</v>
          </cell>
          <cell r="H95">
            <v>-0.5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203</v>
          </cell>
          <cell r="E96">
            <v>0</v>
          </cell>
          <cell r="H96">
            <v>-0.5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203</v>
          </cell>
          <cell r="E97">
            <v>0</v>
          </cell>
          <cell r="H97">
            <v>-0.5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203</v>
          </cell>
          <cell r="E98">
            <v>0</v>
          </cell>
          <cell r="H98">
            <v>-0.5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203</v>
          </cell>
          <cell r="E99">
            <v>0</v>
          </cell>
          <cell r="H99">
            <v>-0.5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203</v>
          </cell>
          <cell r="E100">
            <v>0</v>
          </cell>
          <cell r="H100">
            <v>-0.5</v>
          </cell>
          <cell r="I100">
            <v>0</v>
          </cell>
          <cell r="J100">
            <v>0</v>
          </cell>
          <cell r="K10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35.47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36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36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36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36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36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36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36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36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36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36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36</v>
          </cell>
          <cell r="I100">
            <v>0</v>
          </cell>
          <cell r="J100">
            <v>0</v>
          </cell>
          <cell r="K10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950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950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950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950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950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950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950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950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950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950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950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950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950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950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950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950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950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950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950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950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950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950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950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950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950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950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950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950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950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950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950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950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950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950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950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950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950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950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950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950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950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950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950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950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950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950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950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950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930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930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930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930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930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930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930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930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930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930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930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930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930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930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930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930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930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930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930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930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930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930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930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930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950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950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950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950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950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950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950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950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950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950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950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950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950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950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950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950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950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950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950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950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950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950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950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950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/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 ht="17.25">
      <c r="A1" s="208">
        <v>359.09</v>
      </c>
      <c r="L1" t="s">
        <v>155</v>
      </c>
      <c r="O1" t="s">
        <v>201</v>
      </c>
      <c r="S1" t="s">
        <v>182</v>
      </c>
      <c r="Z1" t="s">
        <v>182</v>
      </c>
      <c r="AD1" t="s">
        <v>284</v>
      </c>
      <c r="AH1" s="33" t="s">
        <v>285</v>
      </c>
      <c r="AV1" t="s">
        <v>154</v>
      </c>
    </row>
    <row r="2" spans="1:48">
      <c r="AH2" s="34" t="s">
        <v>157</v>
      </c>
      <c r="AO2" s="33" t="s">
        <v>286</v>
      </c>
    </row>
    <row r="3" spans="1:48">
      <c r="B3" s="35" t="s">
        <v>157</v>
      </c>
      <c r="H3" s="35" t="s">
        <v>286</v>
      </c>
      <c r="Q3" s="36"/>
      <c r="S3" s="37">
        <f>frq!A1</f>
        <v>44864</v>
      </c>
      <c r="Z3" s="37">
        <f>S3</f>
        <v>44864</v>
      </c>
      <c r="AE3" s="36"/>
      <c r="AH3" s="38">
        <f>AV4</f>
        <v>44864</v>
      </c>
    </row>
    <row r="4" spans="1:48" ht="15.75" thickBot="1">
      <c r="A4" s="37">
        <f>frq!A1</f>
        <v>44864</v>
      </c>
      <c r="L4" s="37">
        <f>frq!A1</f>
        <v>44864</v>
      </c>
      <c r="P4" s="37">
        <f>frq!A1</f>
        <v>44864</v>
      </c>
      <c r="Q4" s="39"/>
      <c r="T4" s="35" t="s">
        <v>157</v>
      </c>
      <c r="Z4" s="35" t="s">
        <v>286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44864</v>
      </c>
    </row>
    <row r="5" spans="1:48" ht="51">
      <c r="A5" s="40" t="s">
        <v>287</v>
      </c>
      <c r="B5" s="41" t="s">
        <v>288</v>
      </c>
      <c r="C5" s="41" t="s">
        <v>289</v>
      </c>
      <c r="D5" s="42" t="s">
        <v>188</v>
      </c>
      <c r="E5" s="43"/>
      <c r="F5" s="43"/>
      <c r="G5" s="44" t="s">
        <v>287</v>
      </c>
      <c r="H5" s="45" t="s">
        <v>288</v>
      </c>
      <c r="I5" s="41"/>
      <c r="J5" s="42" t="s">
        <v>187</v>
      </c>
      <c r="L5" s="46" t="s">
        <v>157</v>
      </c>
      <c r="M5" s="47" t="s">
        <v>290</v>
      </c>
      <c r="N5" s="47"/>
      <c r="O5" s="48" t="s">
        <v>291</v>
      </c>
      <c r="P5" t="s">
        <v>157</v>
      </c>
      <c r="Q5" s="48" t="s">
        <v>292</v>
      </c>
      <c r="AD5" s="48" t="s">
        <v>291</v>
      </c>
      <c r="AE5" s="48" t="s">
        <v>157</v>
      </c>
      <c r="AF5" s="49" t="s">
        <v>286</v>
      </c>
      <c r="AH5" s="50" t="s">
        <v>293</v>
      </c>
      <c r="AI5" s="50" t="s">
        <v>294</v>
      </c>
      <c r="AJ5" s="50" t="s">
        <v>295</v>
      </c>
      <c r="AK5" s="50" t="s">
        <v>296</v>
      </c>
      <c r="AL5" s="51"/>
      <c r="AM5" s="52" t="s">
        <v>187</v>
      </c>
      <c r="AO5" s="50" t="s">
        <v>293</v>
      </c>
      <c r="AP5" s="50" t="s">
        <v>294</v>
      </c>
      <c r="AQ5" s="50" t="s">
        <v>295</v>
      </c>
      <c r="AR5" s="50" t="s">
        <v>296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0.23749999999999999</v>
      </c>
      <c r="C6" s="54"/>
      <c r="D6" s="54">
        <f t="shared" ref="D6:D69" si="0">A6+B6+C6</f>
        <v>0.3175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5.5</v>
      </c>
      <c r="Q6">
        <f>EDWPCL!C3</f>
        <v>5.5</v>
      </c>
      <c r="S6" s="58" t="s">
        <v>287</v>
      </c>
      <c r="T6" s="59" t="s">
        <v>288</v>
      </c>
      <c r="U6" s="59"/>
      <c r="V6" s="60" t="s">
        <v>188</v>
      </c>
      <c r="Y6" s="58" t="s">
        <v>287</v>
      </c>
      <c r="Z6" s="59" t="s">
        <v>288</v>
      </c>
      <c r="AA6" s="59"/>
      <c r="AB6" s="60" t="s">
        <v>188</v>
      </c>
      <c r="AD6" s="57">
        <v>0</v>
      </c>
      <c r="AE6" s="56">
        <f>'MSW BWN'!B3</f>
        <v>16.760000000000002</v>
      </c>
      <c r="AF6" s="56">
        <f>'MSW BWN'!C3</f>
        <v>16.760000000000002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290</v>
      </c>
    </row>
    <row r="7" spans="1:48">
      <c r="A7" s="54">
        <f>(BAWANA!B4+BAWANA!C4+BAWANA!D4+BAWANA!E4)/4000</f>
        <v>0.08</v>
      </c>
      <c r="B7" s="54">
        <f>(BAWANA!F4+BAWANA!G4)/4000</f>
        <v>0.23749999999999999</v>
      </c>
      <c r="C7" s="54"/>
      <c r="D7" s="54">
        <f t="shared" si="0"/>
        <v>0.3175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5.5</v>
      </c>
      <c r="Q7">
        <f>EDWPCL!C4</f>
        <v>5.5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17.376000000000001</v>
      </c>
      <c r="AF7" s="56">
        <f>'MSW BWN'!C4</f>
        <v>17.376000000000001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0.23749999999999999</v>
      </c>
      <c r="C8" s="54"/>
      <c r="D8" s="54">
        <f t="shared" si="0"/>
        <v>0.3175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5.5</v>
      </c>
      <c r="Q8">
        <f>EDWPCL!C5</f>
        <v>5.5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18.068000000000001</v>
      </c>
      <c r="AF8" s="56">
        <f>'MSW BWN'!C5</f>
        <v>18.068000000000001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0.23749999999999999</v>
      </c>
      <c r="C9" s="54"/>
      <c r="D9" s="54">
        <f t="shared" si="0"/>
        <v>0.3175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5.5</v>
      </c>
      <c r="Q9">
        <f>EDWPCL!C6</f>
        <v>5.5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18.027999999999999</v>
      </c>
      <c r="AF9" s="56">
        <f>'MSW BWN'!C6</f>
        <v>18.027999999999999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0.23749999999999999</v>
      </c>
      <c r="C10" s="54"/>
      <c r="D10" s="54">
        <f t="shared" si="0"/>
        <v>0.3175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5.5</v>
      </c>
      <c r="Q10">
        <f>EDWPCL!C7</f>
        <v>5.5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17.623999999999999</v>
      </c>
      <c r="AF10" s="56">
        <f>'MSW BWN'!C7</f>
        <v>17.623999999999999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0.23749999999999999</v>
      </c>
      <c r="C11" s="54"/>
      <c r="D11" s="54">
        <f t="shared" si="0"/>
        <v>0.3175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5.5</v>
      </c>
      <c r="Q11">
        <f>EDWPCL!C8</f>
        <v>5.5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17.224</v>
      </c>
      <c r="AF11" s="56">
        <f>'MSW BWN'!C8</f>
        <v>17.224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0.23749999999999999</v>
      </c>
      <c r="C12" s="54"/>
      <c r="D12" s="54">
        <f t="shared" si="0"/>
        <v>0.3175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5.5</v>
      </c>
      <c r="Q12">
        <f>EDWPCL!C9</f>
        <v>5.5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17.472000000000001</v>
      </c>
      <c r="AF12" s="56">
        <f>'MSW BWN'!C9</f>
        <v>17.472000000000001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0.23749999999999999</v>
      </c>
      <c r="C13" s="54"/>
      <c r="D13" s="54">
        <f t="shared" si="0"/>
        <v>0.3175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5.5</v>
      </c>
      <c r="Q13">
        <f>EDWPCL!C10</f>
        <v>5.5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17.704000000000001</v>
      </c>
      <c r="AF13" s="56">
        <f>'MSW BWN'!C10</f>
        <v>17.704000000000001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0.23749999999999999</v>
      </c>
      <c r="C14" s="54"/>
      <c r="D14" s="54">
        <f t="shared" si="0"/>
        <v>0.3175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5.5</v>
      </c>
      <c r="Q14">
        <f>EDWPCL!C11</f>
        <v>5.5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16.628</v>
      </c>
      <c r="AF14" s="56">
        <f>'MSW BWN'!C11</f>
        <v>16.628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0.23749999999999999</v>
      </c>
      <c r="C15" s="54"/>
      <c r="D15" s="54">
        <f t="shared" si="0"/>
        <v>0.3175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5.5</v>
      </c>
      <c r="Q15">
        <f>EDWPCL!C12</f>
        <v>5.5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18.143999999999998</v>
      </c>
      <c r="AF15" s="56">
        <f>'MSW BWN'!C12</f>
        <v>18.143999999999998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0.23749999999999999</v>
      </c>
      <c r="C16" s="54"/>
      <c r="D16" s="54">
        <f t="shared" si="0"/>
        <v>0.3175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5.5</v>
      </c>
      <c r="Q16">
        <f>EDWPCL!C13</f>
        <v>5.5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17.416</v>
      </c>
      <c r="AF16" s="56">
        <f>'MSW BWN'!C13</f>
        <v>17.416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0.23749999999999999</v>
      </c>
      <c r="C17" s="54"/>
      <c r="D17" s="54">
        <f t="shared" si="0"/>
        <v>0.3175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5.5</v>
      </c>
      <c r="Q17">
        <f>EDWPCL!C14</f>
        <v>5.5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17.260000000000002</v>
      </c>
      <c r="AF17" s="56">
        <f>'MSW BWN'!C14</f>
        <v>17.260000000000002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0.23749999999999999</v>
      </c>
      <c r="C18" s="54"/>
      <c r="D18" s="54">
        <f t="shared" si="0"/>
        <v>0.3175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5.5</v>
      </c>
      <c r="Q18">
        <f>EDWPCL!C15</f>
        <v>5.5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17.143999999999998</v>
      </c>
      <c r="AF18" s="56">
        <f>'MSW BWN'!C15</f>
        <v>17.143999999999998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0.23749999999999999</v>
      </c>
      <c r="C19" s="54"/>
      <c r="D19" s="54">
        <f t="shared" si="0"/>
        <v>0.3175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5.5</v>
      </c>
      <c r="Q19">
        <f>EDWPCL!C16</f>
        <v>5.5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18.143999999999998</v>
      </c>
      <c r="AF19" s="56">
        <f>'MSW BWN'!C16</f>
        <v>18.143999999999998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0.23749999999999999</v>
      </c>
      <c r="C20" s="54"/>
      <c r="D20" s="54">
        <f t="shared" si="0"/>
        <v>0.3175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5.5</v>
      </c>
      <c r="Q20">
        <f>EDWPCL!C17</f>
        <v>5.5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16.648</v>
      </c>
      <c r="AF20" s="56">
        <f>'MSW BWN'!C17</f>
        <v>16.648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0.23749999999999999</v>
      </c>
      <c r="C21" s="54"/>
      <c r="D21" s="54">
        <f t="shared" si="0"/>
        <v>0.3175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5.5</v>
      </c>
      <c r="Q21">
        <f>EDWPCL!C18</f>
        <v>5.5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16.472000000000001</v>
      </c>
      <c r="AF21" s="56">
        <f>'MSW BWN'!C18</f>
        <v>16.472000000000001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0.23749999999999999</v>
      </c>
      <c r="C22" s="54"/>
      <c r="D22" s="54">
        <f t="shared" si="0"/>
        <v>0.3175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5.5</v>
      </c>
      <c r="Q22">
        <f>EDWPCL!C19</f>
        <v>5.5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18.376000000000001</v>
      </c>
      <c r="AF22" s="56">
        <f>'MSW BWN'!C19</f>
        <v>18.376000000000001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0.23749999999999999</v>
      </c>
      <c r="C23" s="54"/>
      <c r="D23" s="54">
        <f t="shared" si="0"/>
        <v>0.3175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5.5</v>
      </c>
      <c r="Q23">
        <f>EDWPCL!C20</f>
        <v>5.5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16.532</v>
      </c>
      <c r="AF23" s="56">
        <f>'MSW BWN'!C20</f>
        <v>16.532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0.23749999999999999</v>
      </c>
      <c r="C24" s="54"/>
      <c r="D24" s="54">
        <f t="shared" si="0"/>
        <v>0.3175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5.5</v>
      </c>
      <c r="Q24">
        <f>EDWPCL!C21</f>
        <v>5.5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16.456</v>
      </c>
      <c r="AF24" s="56">
        <f>'MSW BWN'!C21</f>
        <v>16.456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0.23749999999999999</v>
      </c>
      <c r="C25" s="54"/>
      <c r="D25" s="54">
        <f t="shared" si="0"/>
        <v>0.3175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5.5</v>
      </c>
      <c r="Q25">
        <f>EDWPCL!C22</f>
        <v>5.5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17.239999999999998</v>
      </c>
      <c r="AF25" s="56">
        <f>'MSW BWN'!C22</f>
        <v>17.239999999999998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0.23749999999999999</v>
      </c>
      <c r="C26" s="54"/>
      <c r="D26" s="54">
        <f t="shared" si="0"/>
        <v>0.3175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5.5</v>
      </c>
      <c r="Q26">
        <f>EDWPCL!C23</f>
        <v>5.5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17.356000000000002</v>
      </c>
      <c r="AF26" s="56">
        <f>'MSW BWN'!C23</f>
        <v>17.356000000000002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0.23749999999999999</v>
      </c>
      <c r="C27" s="54"/>
      <c r="D27" s="54">
        <f t="shared" si="0"/>
        <v>0.3175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5.5</v>
      </c>
      <c r="Q27">
        <f>EDWPCL!C24</f>
        <v>5.5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16.760000000000002</v>
      </c>
      <c r="AF27" s="56">
        <f>'MSW BWN'!C24</f>
        <v>16.760000000000002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0.23749999999999999</v>
      </c>
      <c r="C28" s="54"/>
      <c r="D28" s="54">
        <f t="shared" si="0"/>
        <v>0.3175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5.5</v>
      </c>
      <c r="Q28">
        <f>EDWPCL!C25</f>
        <v>5.5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17.608000000000001</v>
      </c>
      <c r="AF28" s="56">
        <f>'MSW BWN'!C25</f>
        <v>17.608000000000001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0.23749999999999999</v>
      </c>
      <c r="C29" s="54"/>
      <c r="D29" s="54">
        <f t="shared" si="0"/>
        <v>0.3175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5.5</v>
      </c>
      <c r="Q29">
        <f>EDWPCL!C26</f>
        <v>5.5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17.28</v>
      </c>
      <c r="AF29" s="56">
        <f>'MSW BWN'!C26</f>
        <v>17.28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0.23749999999999999</v>
      </c>
      <c r="C30" s="54"/>
      <c r="D30" s="54">
        <f t="shared" si="0"/>
        <v>0.3175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5.5</v>
      </c>
      <c r="Q30">
        <f>EDWPCL!C27</f>
        <v>5.5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16.744</v>
      </c>
      <c r="AF30" s="56">
        <f>'MSW BWN'!C27</f>
        <v>16.744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0.23749999999999999</v>
      </c>
      <c r="C31" s="54"/>
      <c r="D31" s="54">
        <f t="shared" si="0"/>
        <v>0.3175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5.5</v>
      </c>
      <c r="Q31">
        <f>EDWPCL!C28</f>
        <v>5.5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16.472000000000001</v>
      </c>
      <c r="AF31" s="56">
        <f>'MSW BWN'!C28</f>
        <v>16.472000000000001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0.23749999999999999</v>
      </c>
      <c r="C32" s="54"/>
      <c r="D32" s="54">
        <f t="shared" si="0"/>
        <v>0.3175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5.5</v>
      </c>
      <c r="Q32">
        <f>EDWPCL!C29</f>
        <v>5.5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16.32</v>
      </c>
      <c r="AF32" s="56">
        <f>'MSW BWN'!C29</f>
        <v>16.32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0.23749999999999999</v>
      </c>
      <c r="C33" s="54"/>
      <c r="D33" s="54">
        <f t="shared" si="0"/>
        <v>0.3175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5.5</v>
      </c>
      <c r="Q33">
        <f>EDWPCL!C30</f>
        <v>5.5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16.664000000000001</v>
      </c>
      <c r="AF33" s="56">
        <f>'MSW BWN'!C30</f>
        <v>16.664000000000001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0.23749999999999999</v>
      </c>
      <c r="C34" s="54"/>
      <c r="D34" s="54">
        <f t="shared" si="0"/>
        <v>0.3175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5.5</v>
      </c>
      <c r="Q34">
        <f>EDWPCL!C31</f>
        <v>5.5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15.84</v>
      </c>
      <c r="AF34" s="56">
        <f>'MSW BWN'!C31</f>
        <v>15.84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0.23749999999999999</v>
      </c>
      <c r="C35" s="54"/>
      <c r="D35" s="54">
        <f t="shared" si="0"/>
        <v>0.3175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5.5</v>
      </c>
      <c r="Q35">
        <f>EDWPCL!C32</f>
        <v>5.5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16.071999999999999</v>
      </c>
      <c r="AF35" s="56">
        <f>'MSW BWN'!C32</f>
        <v>16.071999999999999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0.23749999999999999</v>
      </c>
      <c r="C36" s="54"/>
      <c r="D36" s="54">
        <f t="shared" si="0"/>
        <v>0.3175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5.5</v>
      </c>
      <c r="Q36">
        <f>EDWPCL!C33</f>
        <v>5.5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15.532</v>
      </c>
      <c r="AF36" s="56">
        <f>'MSW BWN'!C33</f>
        <v>15.532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0.23749999999999999</v>
      </c>
      <c r="C37" s="54"/>
      <c r="D37" s="54">
        <f t="shared" si="0"/>
        <v>0.3175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5.5</v>
      </c>
      <c r="Q37">
        <f>EDWPCL!C34</f>
        <v>5.5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15.284000000000001</v>
      </c>
      <c r="AF37" s="56">
        <f>'MSW BWN'!C34</f>
        <v>15.284000000000001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0.23749999999999999</v>
      </c>
      <c r="C38" s="54"/>
      <c r="D38" s="54">
        <f t="shared" si="0"/>
        <v>0.3175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5.5</v>
      </c>
      <c r="Q38">
        <f>EDWPCL!C35</f>
        <v>5.5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15.188000000000001</v>
      </c>
      <c r="AF38" s="56">
        <f>'MSW BWN'!C35</f>
        <v>15.188000000000001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0.23749999999999999</v>
      </c>
      <c r="C39" s="54"/>
      <c r="D39" s="54">
        <f t="shared" si="0"/>
        <v>0.3175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5.5</v>
      </c>
      <c r="Q39">
        <f>EDWPCL!C36</f>
        <v>5.5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16.744</v>
      </c>
      <c r="AF39" s="56">
        <f>'MSW BWN'!C36</f>
        <v>16.744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0.23749999999999999</v>
      </c>
      <c r="C40" s="54"/>
      <c r="D40" s="54">
        <f t="shared" si="0"/>
        <v>0.3175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5.5</v>
      </c>
      <c r="Q40">
        <f>EDWPCL!C37</f>
        <v>5.5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18.047999999999998</v>
      </c>
      <c r="AF40" s="56">
        <f>'MSW BWN'!C37</f>
        <v>18.047999999999998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0.23749999999999999</v>
      </c>
      <c r="C41" s="54"/>
      <c r="D41" s="54">
        <f t="shared" si="0"/>
        <v>0.3175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5.5</v>
      </c>
      <c r="Q41">
        <f>EDWPCL!C38</f>
        <v>5.5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18.22</v>
      </c>
      <c r="AF41" s="56">
        <f>'MSW BWN'!C38</f>
        <v>18.22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0.23749999999999999</v>
      </c>
      <c r="C42" s="54"/>
      <c r="D42" s="54">
        <f t="shared" si="0"/>
        <v>0.3175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5.5</v>
      </c>
      <c r="Q42">
        <f>EDWPCL!C39</f>
        <v>5.5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16.936</v>
      </c>
      <c r="AF42" s="56">
        <f>'MSW BWN'!C39</f>
        <v>16.936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0.23749999999999999</v>
      </c>
      <c r="C43" s="54"/>
      <c r="D43" s="54">
        <f t="shared" si="0"/>
        <v>0.3175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5.5</v>
      </c>
      <c r="Q43">
        <f>EDWPCL!C40</f>
        <v>5.5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17.3</v>
      </c>
      <c r="AF43" s="56">
        <f>'MSW BWN'!C40</f>
        <v>17.3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0.23749999999999999</v>
      </c>
      <c r="C44" s="54"/>
      <c r="D44" s="54">
        <f t="shared" si="0"/>
        <v>0.3175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5.5</v>
      </c>
      <c r="Q44">
        <f>EDWPCL!C41</f>
        <v>5.5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17.416</v>
      </c>
      <c r="AF44" s="56">
        <f>'MSW BWN'!C41</f>
        <v>17.416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0.23749999999999999</v>
      </c>
      <c r="C45" s="54"/>
      <c r="D45" s="54">
        <f t="shared" si="0"/>
        <v>0.3175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5.5</v>
      </c>
      <c r="Q45">
        <f>EDWPCL!C42</f>
        <v>5.5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17.911999999999999</v>
      </c>
      <c r="AF45" s="56">
        <f>'MSW BWN'!C42</f>
        <v>17.911999999999999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0.23749999999999999</v>
      </c>
      <c r="C46" s="54"/>
      <c r="D46" s="54">
        <f t="shared" si="0"/>
        <v>0.3175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5.5</v>
      </c>
      <c r="Q46">
        <f>EDWPCL!C43</f>
        <v>5.5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17.911999999999999</v>
      </c>
      <c r="AF46" s="56">
        <f>'MSW BWN'!C43</f>
        <v>17.911999999999999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0.23749999999999999</v>
      </c>
      <c r="C47" s="54"/>
      <c r="D47" s="54">
        <f t="shared" si="0"/>
        <v>0.3175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5.5</v>
      </c>
      <c r="Q47">
        <f>EDWPCL!C44</f>
        <v>5.5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17.760000000000002</v>
      </c>
      <c r="AF47" s="56">
        <f>'MSW BWN'!C44</f>
        <v>17.760000000000002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0.23749999999999999</v>
      </c>
      <c r="C48" s="54"/>
      <c r="D48" s="54">
        <f t="shared" si="0"/>
        <v>0.3175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5.5</v>
      </c>
      <c r="Q48">
        <f>EDWPCL!C45</f>
        <v>5.5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17.108000000000001</v>
      </c>
      <c r="AF48" s="56">
        <f>'MSW BWN'!C45</f>
        <v>17.108000000000001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0.23749999999999999</v>
      </c>
      <c r="C49" s="54"/>
      <c r="D49" s="54">
        <f t="shared" si="0"/>
        <v>0.3175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5.5</v>
      </c>
      <c r="Q49">
        <f>EDWPCL!C46</f>
        <v>5.5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17.224</v>
      </c>
      <c r="AF49" s="56">
        <f>'MSW BWN'!C46</f>
        <v>17.224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0.23749999999999999</v>
      </c>
      <c r="C50" s="54"/>
      <c r="D50" s="54">
        <f t="shared" si="0"/>
        <v>0.3175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5.5</v>
      </c>
      <c r="Q50">
        <f>EDWPCL!C47</f>
        <v>5.5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17.088000000000001</v>
      </c>
      <c r="AF50" s="56">
        <f>'MSW BWN'!C47</f>
        <v>17.088000000000001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0.23749999999999999</v>
      </c>
      <c r="C51" s="54"/>
      <c r="D51" s="54">
        <f t="shared" si="0"/>
        <v>0.3175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5.5</v>
      </c>
      <c r="Q51">
        <f>EDWPCL!C48</f>
        <v>5.5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17.376000000000001</v>
      </c>
      <c r="AF51" s="56">
        <f>'MSW BWN'!C48</f>
        <v>17.376000000000001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0.23749999999999999</v>
      </c>
      <c r="C52" s="54"/>
      <c r="D52" s="54">
        <f t="shared" si="0"/>
        <v>0.3175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5.5</v>
      </c>
      <c r="Q52">
        <f>EDWPCL!C49</f>
        <v>5.5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17.876000000000001</v>
      </c>
      <c r="AF52" s="56">
        <f>'MSW BWN'!C49</f>
        <v>17.876000000000001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0.23749999999999999</v>
      </c>
      <c r="C53" s="54"/>
      <c r="D53" s="54">
        <f t="shared" si="0"/>
        <v>0.3175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5.5</v>
      </c>
      <c r="Q53">
        <f>EDWPCL!C50</f>
        <v>5.5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18.143999999999998</v>
      </c>
      <c r="AF53" s="56">
        <f>'MSW BWN'!C50</f>
        <v>18.143999999999998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0.23250000000000001</v>
      </c>
      <c r="C54" s="54"/>
      <c r="D54" s="54">
        <f t="shared" si="0"/>
        <v>0.3125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5.5</v>
      </c>
      <c r="Q54">
        <f>EDWPCL!C51</f>
        <v>5.5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18.260000000000002</v>
      </c>
      <c r="AF54" s="56">
        <f>'MSW BWN'!C51</f>
        <v>18.260000000000002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0.23250000000000001</v>
      </c>
      <c r="C55" s="54"/>
      <c r="D55" s="54">
        <f t="shared" si="0"/>
        <v>0.3125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5.5</v>
      </c>
      <c r="Q55">
        <f>EDWPCL!C52</f>
        <v>5.5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18.260000000000002</v>
      </c>
      <c r="AF55" s="56">
        <f>'MSW BWN'!C52</f>
        <v>18.260000000000002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0.23250000000000001</v>
      </c>
      <c r="C56" s="54"/>
      <c r="D56" s="54">
        <f t="shared" si="0"/>
        <v>0.3125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5.5</v>
      </c>
      <c r="Q56">
        <f>EDWPCL!C53</f>
        <v>5.5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18.68</v>
      </c>
      <c r="AF56" s="56">
        <f>'MSW BWN'!C53</f>
        <v>18.68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0.23250000000000001</v>
      </c>
      <c r="C57" s="54"/>
      <c r="D57" s="54">
        <f t="shared" si="0"/>
        <v>0.3125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5.5</v>
      </c>
      <c r="Q57">
        <f>EDWPCL!C54</f>
        <v>5.5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18.760000000000002</v>
      </c>
      <c r="AF57" s="56">
        <f>'MSW BWN'!C54</f>
        <v>18.760000000000002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0.23250000000000001</v>
      </c>
      <c r="C58" s="54"/>
      <c r="D58" s="54">
        <f t="shared" si="0"/>
        <v>0.3125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5.5</v>
      </c>
      <c r="Q58">
        <f>EDWPCL!C55</f>
        <v>5.5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17.588000000000001</v>
      </c>
      <c r="AF58" s="56">
        <f>'MSW BWN'!C55</f>
        <v>17.588000000000001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0.23250000000000001</v>
      </c>
      <c r="C59" s="54"/>
      <c r="D59" s="54">
        <f t="shared" si="0"/>
        <v>0.3125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5.5</v>
      </c>
      <c r="Q59">
        <f>EDWPCL!C56</f>
        <v>5.5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17.588000000000001</v>
      </c>
      <c r="AF59" s="56">
        <f>'MSW BWN'!C56</f>
        <v>17.588000000000001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0.23250000000000001</v>
      </c>
      <c r="C60" s="54"/>
      <c r="D60" s="54">
        <f t="shared" si="0"/>
        <v>0.3125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5.5</v>
      </c>
      <c r="Q60">
        <f>EDWPCL!C57</f>
        <v>5.5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17.047999999999998</v>
      </c>
      <c r="AF60" s="56">
        <f>'MSW BWN'!C57</f>
        <v>17.047999999999998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0.23250000000000001</v>
      </c>
      <c r="C61" s="54"/>
      <c r="D61" s="54">
        <f t="shared" si="0"/>
        <v>0.3125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5.5</v>
      </c>
      <c r="Q61">
        <f>EDWPCL!C58</f>
        <v>5.5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18.103999999999999</v>
      </c>
      <c r="AF61" s="56">
        <f>'MSW BWN'!C58</f>
        <v>18.103999999999999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0.23250000000000001</v>
      </c>
      <c r="C62" s="54"/>
      <c r="D62" s="54">
        <f t="shared" si="0"/>
        <v>0.3125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5.5</v>
      </c>
      <c r="Q62">
        <f>EDWPCL!C59</f>
        <v>5.5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16.916</v>
      </c>
      <c r="AF62" s="56">
        <f>'MSW BWN'!C59</f>
        <v>16.916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0.23250000000000001</v>
      </c>
      <c r="C63" s="54"/>
      <c r="D63" s="54">
        <f t="shared" si="0"/>
        <v>0.3125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5.5</v>
      </c>
      <c r="Q63">
        <f>EDWPCL!C60</f>
        <v>5.5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17.704000000000001</v>
      </c>
      <c r="AF63" s="56">
        <f>'MSW BWN'!C60</f>
        <v>17.704000000000001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0.23250000000000001</v>
      </c>
      <c r="C64" s="54"/>
      <c r="D64" s="54">
        <f t="shared" si="0"/>
        <v>0.3125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5.5</v>
      </c>
      <c r="Q64">
        <f>EDWPCL!C61</f>
        <v>5.5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16.896000000000001</v>
      </c>
      <c r="AF64" s="56">
        <f>'MSW BWN'!C61</f>
        <v>16.896000000000001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0.23250000000000001</v>
      </c>
      <c r="C65" s="54"/>
      <c r="D65" s="54">
        <f t="shared" si="0"/>
        <v>0.3125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5.5</v>
      </c>
      <c r="Q65">
        <f>EDWPCL!C62</f>
        <v>5.5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16.608000000000001</v>
      </c>
      <c r="AF65" s="56">
        <f>'MSW BWN'!C62</f>
        <v>16.608000000000001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0.23250000000000001</v>
      </c>
      <c r="C66" s="54"/>
      <c r="D66" s="54">
        <f t="shared" si="0"/>
        <v>0.3125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5.5</v>
      </c>
      <c r="Q66">
        <f>EDWPCL!C63</f>
        <v>5.5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18.988</v>
      </c>
      <c r="AF66" s="56">
        <f>'MSW BWN'!C63</f>
        <v>18.988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0.23250000000000001</v>
      </c>
      <c r="C67" s="54"/>
      <c r="D67" s="54">
        <f t="shared" si="0"/>
        <v>0.3125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5.5</v>
      </c>
      <c r="Q67">
        <f>EDWPCL!C64</f>
        <v>5.5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18.911999999999999</v>
      </c>
      <c r="AF67" s="56">
        <f>'MSW BWN'!C64</f>
        <v>18.911999999999999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0.23250000000000001</v>
      </c>
      <c r="C68" s="54"/>
      <c r="D68" s="54">
        <f t="shared" si="0"/>
        <v>0.3125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5.5</v>
      </c>
      <c r="Q68">
        <f>EDWPCL!C65</f>
        <v>5.5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17.088000000000001</v>
      </c>
      <c r="AF68" s="56">
        <f>'MSW BWN'!C65</f>
        <v>17.088000000000001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0.23250000000000001</v>
      </c>
      <c r="C69" s="54"/>
      <c r="D69" s="54">
        <f t="shared" si="0"/>
        <v>0.3125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5.5</v>
      </c>
      <c r="Q69">
        <f>EDWPCL!C66</f>
        <v>5.5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16.088000000000001</v>
      </c>
      <c r="AF69" s="56">
        <f>'MSW BWN'!C66</f>
        <v>16.088000000000001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0.23250000000000001</v>
      </c>
      <c r="C70" s="54"/>
      <c r="D70" s="54">
        <f t="shared" ref="D70:D101" si="8">A70+B70+C70</f>
        <v>0.3125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5.5</v>
      </c>
      <c r="Q70">
        <f>EDWPCL!C67</f>
        <v>5.5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17.856000000000002</v>
      </c>
      <c r="AF70" s="56">
        <f>'MSW BWN'!C67</f>
        <v>17.856000000000002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0.23250000000000001</v>
      </c>
      <c r="C71" s="54"/>
      <c r="D71" s="54">
        <f t="shared" si="8"/>
        <v>0.3125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5.5</v>
      </c>
      <c r="Q71">
        <f>EDWPCL!C68</f>
        <v>5.5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16.648</v>
      </c>
      <c r="AF71" s="56">
        <f>'MSW BWN'!C68</f>
        <v>16.648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0.23250000000000001</v>
      </c>
      <c r="C72" s="54"/>
      <c r="D72" s="54">
        <f t="shared" si="8"/>
        <v>0.3125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5.5</v>
      </c>
      <c r="Q72">
        <f>EDWPCL!C69</f>
        <v>5.5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16.532</v>
      </c>
      <c r="AF72" s="56">
        <f>'MSW BWN'!C69</f>
        <v>16.532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0.23250000000000001</v>
      </c>
      <c r="C73" s="54"/>
      <c r="D73" s="54">
        <f t="shared" si="8"/>
        <v>0.3125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5.5</v>
      </c>
      <c r="Q73">
        <f>EDWPCL!C70</f>
        <v>5.5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18.391999999999999</v>
      </c>
      <c r="AF73" s="56">
        <f>'MSW BWN'!C70</f>
        <v>18.391999999999999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0.23250000000000001</v>
      </c>
      <c r="C74" s="54"/>
      <c r="D74" s="54">
        <f t="shared" si="8"/>
        <v>0.3125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5.5</v>
      </c>
      <c r="Q74">
        <f>EDWPCL!C71</f>
        <v>5.5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18.507999999999999</v>
      </c>
      <c r="AF74" s="56">
        <f>'MSW BWN'!C71</f>
        <v>18.507999999999999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0.23250000000000001</v>
      </c>
      <c r="C75" s="54"/>
      <c r="D75" s="54">
        <f t="shared" si="8"/>
        <v>0.3125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5.5</v>
      </c>
      <c r="Q75">
        <f>EDWPCL!C72</f>
        <v>5.5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15.263999999999999</v>
      </c>
      <c r="AF75" s="56">
        <f>'MSW BWN'!C72</f>
        <v>15.263999999999999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0.23250000000000001</v>
      </c>
      <c r="C76" s="54"/>
      <c r="D76" s="54">
        <f t="shared" si="8"/>
        <v>0.3125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5.5</v>
      </c>
      <c r="Q76">
        <f>EDWPCL!C73</f>
        <v>5.5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15.224</v>
      </c>
      <c r="AF76" s="56">
        <f>'MSW BWN'!C73</f>
        <v>15.224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0.23250000000000001</v>
      </c>
      <c r="C77" s="54"/>
      <c r="D77" s="54">
        <f t="shared" si="8"/>
        <v>0.3125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5.5</v>
      </c>
      <c r="Q77">
        <f>EDWPCL!C74</f>
        <v>5.5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15.8</v>
      </c>
      <c r="AF77" s="56">
        <f>'MSW BWN'!C74</f>
        <v>15.8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0.23749999999999999</v>
      </c>
      <c r="C78" s="54"/>
      <c r="D78" s="54">
        <f t="shared" si="8"/>
        <v>0.3175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5.5</v>
      </c>
      <c r="Q78">
        <f>EDWPCL!C75</f>
        <v>5.5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16.744</v>
      </c>
      <c r="AF78" s="56">
        <f>'MSW BWN'!C75</f>
        <v>16.744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0.23749999999999999</v>
      </c>
      <c r="C79" s="54"/>
      <c r="D79" s="54">
        <f t="shared" si="8"/>
        <v>0.3175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5.5</v>
      </c>
      <c r="Q79">
        <f>EDWPCL!C76</f>
        <v>5.5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16.568000000000001</v>
      </c>
      <c r="AF79" s="56">
        <f>'MSW BWN'!C76</f>
        <v>16.568000000000001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0.23749999999999999</v>
      </c>
      <c r="C80" s="54"/>
      <c r="D80" s="54">
        <f t="shared" si="8"/>
        <v>0.3175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5.5</v>
      </c>
      <c r="Q80">
        <f>EDWPCL!C77</f>
        <v>5.5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18.260000000000002</v>
      </c>
      <c r="AF80" s="56">
        <f>'MSW BWN'!C77</f>
        <v>18.260000000000002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0.23749999999999999</v>
      </c>
      <c r="C81" s="54"/>
      <c r="D81" s="54">
        <f t="shared" si="8"/>
        <v>0.3175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5.5</v>
      </c>
      <c r="Q81">
        <f>EDWPCL!C78</f>
        <v>5.5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18.239999999999998</v>
      </c>
      <c r="AF81" s="56">
        <f>'MSW BWN'!C78</f>
        <v>18.239999999999998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0.23749999999999999</v>
      </c>
      <c r="C82" s="54"/>
      <c r="D82" s="54">
        <f t="shared" si="8"/>
        <v>0.3175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5.5</v>
      </c>
      <c r="Q82">
        <f>EDWPCL!C79</f>
        <v>5.5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16.704000000000001</v>
      </c>
      <c r="AF82" s="56">
        <f>'MSW BWN'!C79</f>
        <v>16.704000000000001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0.23749999999999999</v>
      </c>
      <c r="C83" s="54"/>
      <c r="D83" s="54">
        <f t="shared" si="8"/>
        <v>0.3175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5.5</v>
      </c>
      <c r="Q83">
        <f>EDWPCL!C80</f>
        <v>5.5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16.972000000000001</v>
      </c>
      <c r="AF83" s="56">
        <f>'MSW BWN'!C80</f>
        <v>16.972000000000001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0.23749999999999999</v>
      </c>
      <c r="C84" s="54"/>
      <c r="D84" s="54">
        <f t="shared" si="8"/>
        <v>0.3175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5.5</v>
      </c>
      <c r="Q84">
        <f>EDWPCL!C81</f>
        <v>5.5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16.532</v>
      </c>
      <c r="AF84" s="56">
        <f>'MSW BWN'!C81</f>
        <v>16.532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0.23749999999999999</v>
      </c>
      <c r="C85" s="54"/>
      <c r="D85" s="54">
        <f t="shared" si="8"/>
        <v>0.3175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5.5</v>
      </c>
      <c r="Q85">
        <f>EDWPCL!C82</f>
        <v>5.5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11</v>
      </c>
      <c r="AF85" s="56">
        <f>'MSW BWN'!C82</f>
        <v>11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0.23749999999999999</v>
      </c>
      <c r="C86" s="54"/>
      <c r="D86" s="54">
        <f t="shared" si="8"/>
        <v>0.3175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5.5</v>
      </c>
      <c r="Q86">
        <f>EDWPCL!C83</f>
        <v>5.5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10.656000000000001</v>
      </c>
      <c r="AF86" s="56">
        <f>'MSW BWN'!C83</f>
        <v>10.656000000000001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0.23749999999999999</v>
      </c>
      <c r="C87" s="54"/>
      <c r="D87" s="54">
        <f t="shared" si="8"/>
        <v>0.3175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5.5</v>
      </c>
      <c r="Q87">
        <f>EDWPCL!C84</f>
        <v>5.5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14.132</v>
      </c>
      <c r="AF87" s="56">
        <f>'MSW BWN'!C84</f>
        <v>14.132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0.23749999999999999</v>
      </c>
      <c r="C88" s="54"/>
      <c r="D88" s="54">
        <f t="shared" si="8"/>
        <v>0.3175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5.5</v>
      </c>
      <c r="Q88">
        <f>EDWPCL!C85</f>
        <v>5.5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14.36</v>
      </c>
      <c r="AF88" s="56">
        <f>'MSW BWN'!C85</f>
        <v>14.36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0.23749999999999999</v>
      </c>
      <c r="C89" s="54"/>
      <c r="D89" s="54">
        <f t="shared" si="8"/>
        <v>0.3175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5.5</v>
      </c>
      <c r="Q89">
        <f>EDWPCL!C86</f>
        <v>5.5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15.071999999999999</v>
      </c>
      <c r="AF89" s="56">
        <f>'MSW BWN'!C86</f>
        <v>15.071999999999999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0.23749999999999999</v>
      </c>
      <c r="C90" s="54"/>
      <c r="D90" s="54">
        <f t="shared" si="8"/>
        <v>0.3175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5.5</v>
      </c>
      <c r="Q90">
        <f>EDWPCL!C87</f>
        <v>5.5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15.86</v>
      </c>
      <c r="AF90" s="56">
        <f>'MSW BWN'!C87</f>
        <v>15.86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0.23749999999999999</v>
      </c>
      <c r="C91" s="54"/>
      <c r="D91" s="54">
        <f t="shared" si="8"/>
        <v>0.3175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5.5</v>
      </c>
      <c r="Q91">
        <f>EDWPCL!C88</f>
        <v>5.5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17.992000000000001</v>
      </c>
      <c r="AF91" s="56">
        <f>'MSW BWN'!C88</f>
        <v>17.992000000000001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0.23749999999999999</v>
      </c>
      <c r="C92" s="54"/>
      <c r="D92" s="54">
        <f t="shared" si="8"/>
        <v>0.3175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5.5</v>
      </c>
      <c r="Q92">
        <f>EDWPCL!C89</f>
        <v>5.5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17.452000000000002</v>
      </c>
      <c r="AF92" s="56">
        <f>'MSW BWN'!C89</f>
        <v>17.452000000000002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0.23749999999999999</v>
      </c>
      <c r="C93" s="54"/>
      <c r="D93" s="54">
        <f t="shared" si="8"/>
        <v>0.3175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5.5</v>
      </c>
      <c r="Q93">
        <f>EDWPCL!C90</f>
        <v>5.5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17.224</v>
      </c>
      <c r="AF93" s="56">
        <f>'MSW BWN'!C90</f>
        <v>17.224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0.23749999999999999</v>
      </c>
      <c r="C94" s="54"/>
      <c r="D94" s="54">
        <f t="shared" si="8"/>
        <v>0.3175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5.5</v>
      </c>
      <c r="Q94">
        <f>EDWPCL!C91</f>
        <v>5.5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16.032</v>
      </c>
      <c r="AF94" s="56">
        <f>'MSW BWN'!C91</f>
        <v>16.032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0.23749999999999999</v>
      </c>
      <c r="C95" s="54"/>
      <c r="D95" s="54">
        <f t="shared" si="8"/>
        <v>0.3175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5.5</v>
      </c>
      <c r="Q95">
        <f>EDWPCL!C92</f>
        <v>5.5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14.42</v>
      </c>
      <c r="AF95" s="56">
        <f>'MSW BWN'!C92</f>
        <v>14.42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0.23749999999999999</v>
      </c>
      <c r="C96" s="54"/>
      <c r="D96" s="54">
        <f t="shared" si="8"/>
        <v>0.3175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5.5</v>
      </c>
      <c r="Q96">
        <f>EDWPCL!C93</f>
        <v>5.5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14.284000000000001</v>
      </c>
      <c r="AF96" s="56">
        <f>'MSW BWN'!C93</f>
        <v>14.284000000000001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0.23749999999999999</v>
      </c>
      <c r="C97" s="54"/>
      <c r="D97" s="54">
        <f t="shared" si="8"/>
        <v>0.3175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5.5</v>
      </c>
      <c r="Q97">
        <f>EDWPCL!C94</f>
        <v>5.5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14.188000000000001</v>
      </c>
      <c r="AF97" s="56">
        <f>'MSW BWN'!C94</f>
        <v>14.188000000000001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0.23749999999999999</v>
      </c>
      <c r="C98" s="54"/>
      <c r="D98" s="54">
        <f t="shared" si="8"/>
        <v>0.3175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5.5</v>
      </c>
      <c r="Q98">
        <f>EDWPCL!C95</f>
        <v>5.5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12.44</v>
      </c>
      <c r="AF98" s="56">
        <f>'MSW BWN'!C95</f>
        <v>12.44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0.23749999999999999</v>
      </c>
      <c r="C99" s="54"/>
      <c r="D99" s="54">
        <f t="shared" si="8"/>
        <v>0.3175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5.5</v>
      </c>
      <c r="Q99">
        <f>EDWPCL!C96</f>
        <v>5.5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11.327999999999999</v>
      </c>
      <c r="AF99" s="56">
        <f>'MSW BWN'!C96</f>
        <v>11.327999999999999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0.23749999999999999</v>
      </c>
      <c r="C100" s="54"/>
      <c r="D100" s="54">
        <f t="shared" si="8"/>
        <v>0.3175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5.5</v>
      </c>
      <c r="Q100">
        <f>EDWPCL!C97</f>
        <v>5.5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12.44</v>
      </c>
      <c r="AF100" s="56">
        <f>'MSW BWN'!C97</f>
        <v>12.44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0.23749999999999999</v>
      </c>
      <c r="C101" s="54"/>
      <c r="D101" s="54">
        <f t="shared" si="8"/>
        <v>0.3175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5.5</v>
      </c>
      <c r="Q101">
        <f>EDWPCL!C98</f>
        <v>5.5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13.4</v>
      </c>
      <c r="AF101" s="56">
        <f>'MSW BWN'!C98</f>
        <v>13.4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22.680000000000028</v>
      </c>
      <c r="C102" s="54">
        <f t="shared" si="14"/>
        <v>0</v>
      </c>
      <c r="D102" s="54">
        <f t="shared" si="14"/>
        <v>30.359999999999992</v>
      </c>
      <c r="E102" s="54">
        <f t="shared" si="14"/>
        <v>0</v>
      </c>
      <c r="F102" s="54">
        <f t="shared" si="14"/>
        <v>0</v>
      </c>
      <c r="G102" s="54">
        <f t="shared" si="14"/>
        <v>6.4799999999999915</v>
      </c>
      <c r="H102" s="54">
        <f t="shared" si="14"/>
        <v>0</v>
      </c>
      <c r="I102" s="54"/>
      <c r="J102" s="54">
        <f t="shared" si="14"/>
        <v>6.4799999999999915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528</v>
      </c>
      <c r="Q102" s="71">
        <f t="shared" si="15"/>
        <v>528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1602.9119999999994</v>
      </c>
      <c r="AF102" s="71">
        <f t="shared" si="16"/>
        <v>1602.9119999999994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44864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44864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358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30.88</v>
      </c>
      <c r="I3" s="95">
        <v>0</v>
      </c>
      <c r="J3" s="95">
        <v>0</v>
      </c>
      <c r="K3" s="95">
        <v>0</v>
      </c>
      <c r="L3" s="95">
        <v>1.45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32.33</v>
      </c>
      <c r="W3">
        <v>30.88</v>
      </c>
      <c r="X3">
        <v>0</v>
      </c>
      <c r="Y3">
        <v>1.45</v>
      </c>
      <c r="Z3">
        <v>0</v>
      </c>
      <c r="AA3">
        <v>0</v>
      </c>
    </row>
    <row r="4" spans="1:27">
      <c r="B4" t="s">
        <v>263</v>
      </c>
      <c r="G4" t="s">
        <v>46</v>
      </c>
      <c r="H4" s="115">
        <v>7.72</v>
      </c>
      <c r="I4" s="88">
        <v>0</v>
      </c>
      <c r="J4" s="88">
        <v>0</v>
      </c>
      <c r="K4" s="88">
        <v>0</v>
      </c>
      <c r="L4" s="88">
        <v>1.45</v>
      </c>
      <c r="M4" s="116">
        <v>0</v>
      </c>
      <c r="N4" s="115">
        <v>0</v>
      </c>
      <c r="O4" s="88">
        <v>0</v>
      </c>
      <c r="P4" s="88">
        <v>-20</v>
      </c>
      <c r="Q4" s="88">
        <v>0</v>
      </c>
      <c r="R4" s="88">
        <v>0</v>
      </c>
      <c r="S4" s="116">
        <v>0</v>
      </c>
      <c r="U4" s="115">
        <v>-20</v>
      </c>
      <c r="V4" s="116">
        <v>9.17</v>
      </c>
      <c r="W4">
        <v>7.72</v>
      </c>
      <c r="X4">
        <v>0</v>
      </c>
      <c r="Y4">
        <v>1.45</v>
      </c>
      <c r="Z4">
        <v>0</v>
      </c>
      <c r="AA4">
        <v>-20</v>
      </c>
    </row>
    <row r="5" spans="1:27">
      <c r="G5" t="s">
        <v>47</v>
      </c>
      <c r="H5" s="115">
        <v>0</v>
      </c>
      <c r="I5" s="88">
        <v>14.48</v>
      </c>
      <c r="J5" s="88">
        <v>0</v>
      </c>
      <c r="K5" s="88">
        <v>0</v>
      </c>
      <c r="L5" s="88">
        <v>1.45</v>
      </c>
      <c r="M5" s="116">
        <v>0</v>
      </c>
      <c r="N5" s="115">
        <v>-15</v>
      </c>
      <c r="O5" s="88">
        <v>0</v>
      </c>
      <c r="P5" s="88">
        <v>-20</v>
      </c>
      <c r="Q5" s="88">
        <v>0</v>
      </c>
      <c r="R5" s="88">
        <v>0</v>
      </c>
      <c r="S5" s="116">
        <v>0</v>
      </c>
      <c r="U5" s="115">
        <v>-35</v>
      </c>
      <c r="V5" s="116">
        <v>15.93</v>
      </c>
      <c r="W5">
        <v>-15</v>
      </c>
      <c r="X5">
        <v>14.48</v>
      </c>
      <c r="Y5">
        <v>1.45</v>
      </c>
      <c r="Z5">
        <v>0</v>
      </c>
      <c r="AA5">
        <v>-20</v>
      </c>
    </row>
    <row r="6" spans="1:27">
      <c r="G6" t="s">
        <v>48</v>
      </c>
      <c r="H6" s="115">
        <v>7.72</v>
      </c>
      <c r="I6" s="88">
        <v>9.66</v>
      </c>
      <c r="J6" s="88">
        <v>0</v>
      </c>
      <c r="K6" s="88">
        <v>0</v>
      </c>
      <c r="L6" s="88">
        <v>0.77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18.149999999999999</v>
      </c>
      <c r="W6">
        <v>7.72</v>
      </c>
      <c r="X6">
        <v>9.66</v>
      </c>
      <c r="Y6">
        <v>0.77</v>
      </c>
      <c r="Z6">
        <v>0</v>
      </c>
      <c r="AA6">
        <v>0</v>
      </c>
    </row>
    <row r="7" spans="1:27">
      <c r="G7" t="s">
        <v>49</v>
      </c>
      <c r="H7" s="115">
        <v>61.77</v>
      </c>
      <c r="I7" s="88">
        <v>0</v>
      </c>
      <c r="J7" s="88">
        <v>0</v>
      </c>
      <c r="K7" s="88">
        <v>0</v>
      </c>
      <c r="L7" s="88">
        <v>5.31</v>
      </c>
      <c r="M7" s="116">
        <v>0</v>
      </c>
      <c r="N7" s="115">
        <v>0</v>
      </c>
      <c r="O7" s="88">
        <v>0</v>
      </c>
      <c r="P7" s="88">
        <v>-20</v>
      </c>
      <c r="Q7" s="88">
        <v>0</v>
      </c>
      <c r="R7" s="88">
        <v>0</v>
      </c>
      <c r="S7" s="116">
        <v>0</v>
      </c>
      <c r="U7" s="115">
        <v>-20</v>
      </c>
      <c r="V7" s="116">
        <v>67.08</v>
      </c>
      <c r="W7">
        <v>61.77</v>
      </c>
      <c r="X7">
        <v>0</v>
      </c>
      <c r="Y7">
        <v>5.31</v>
      </c>
      <c r="Z7">
        <v>0</v>
      </c>
      <c r="AA7">
        <v>-20</v>
      </c>
    </row>
    <row r="8" spans="1:27">
      <c r="G8" t="s">
        <v>50</v>
      </c>
      <c r="H8" s="115">
        <v>35.71</v>
      </c>
      <c r="I8" s="88">
        <v>14.48</v>
      </c>
      <c r="J8" s="88">
        <v>19.3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-40</v>
      </c>
      <c r="R8" s="88">
        <v>-1.7</v>
      </c>
      <c r="S8" s="116">
        <v>0</v>
      </c>
      <c r="U8" s="115">
        <v>-41.7</v>
      </c>
      <c r="V8" s="116">
        <v>69.489999999999995</v>
      </c>
      <c r="W8">
        <v>35.71</v>
      </c>
      <c r="X8">
        <v>14.48</v>
      </c>
      <c r="Y8">
        <v>-1.7</v>
      </c>
      <c r="Z8">
        <v>-40</v>
      </c>
      <c r="AA8">
        <v>19.3</v>
      </c>
    </row>
    <row r="9" spans="1:27">
      <c r="G9" t="s">
        <v>51</v>
      </c>
      <c r="H9" s="115">
        <v>65.64</v>
      </c>
      <c r="I9" s="88">
        <v>0</v>
      </c>
      <c r="J9" s="88">
        <v>0</v>
      </c>
      <c r="K9" s="88">
        <v>0</v>
      </c>
      <c r="L9" s="88">
        <v>0.48</v>
      </c>
      <c r="M9" s="116">
        <v>0</v>
      </c>
      <c r="N9" s="115">
        <v>0</v>
      </c>
      <c r="O9" s="88">
        <v>-35</v>
      </c>
      <c r="P9" s="88">
        <v>-25</v>
      </c>
      <c r="Q9" s="88">
        <v>0</v>
      </c>
      <c r="R9" s="88">
        <v>0</v>
      </c>
      <c r="S9" s="116">
        <v>0</v>
      </c>
      <c r="U9" s="115">
        <v>-60</v>
      </c>
      <c r="V9" s="116">
        <v>66.12</v>
      </c>
      <c r="W9">
        <v>65.64</v>
      </c>
      <c r="X9">
        <v>-35</v>
      </c>
      <c r="Y9">
        <v>0.48</v>
      </c>
      <c r="Z9">
        <v>0</v>
      </c>
      <c r="AA9">
        <v>-25</v>
      </c>
    </row>
    <row r="10" spans="1:27">
      <c r="G10" t="s">
        <v>52</v>
      </c>
      <c r="H10" s="115">
        <v>40.54</v>
      </c>
      <c r="I10" s="88">
        <v>0</v>
      </c>
      <c r="J10" s="88">
        <v>0</v>
      </c>
      <c r="K10" s="88">
        <v>9.65</v>
      </c>
      <c r="L10" s="88">
        <v>0.77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50.96</v>
      </c>
      <c r="W10">
        <v>40.54</v>
      </c>
      <c r="X10">
        <v>0</v>
      </c>
      <c r="Y10">
        <v>0.77</v>
      </c>
      <c r="Z10">
        <v>9.65</v>
      </c>
      <c r="AA10">
        <v>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0.48</v>
      </c>
      <c r="M11" s="116">
        <v>0</v>
      </c>
      <c r="N11" s="115">
        <v>-10</v>
      </c>
      <c r="O11" s="88">
        <v>-25</v>
      </c>
      <c r="P11" s="88">
        <v>-50</v>
      </c>
      <c r="Q11" s="88">
        <v>0</v>
      </c>
      <c r="R11" s="88">
        <v>0</v>
      </c>
      <c r="S11" s="116">
        <v>0</v>
      </c>
      <c r="U11" s="115">
        <v>-85</v>
      </c>
      <c r="V11" s="116">
        <v>0.48</v>
      </c>
      <c r="W11">
        <v>-10</v>
      </c>
      <c r="X11">
        <v>-25</v>
      </c>
      <c r="Y11">
        <v>0.48</v>
      </c>
      <c r="Z11">
        <v>0</v>
      </c>
      <c r="AA11">
        <v>-50</v>
      </c>
    </row>
    <row r="12" spans="1:27">
      <c r="G12" t="s">
        <v>54</v>
      </c>
      <c r="H12" s="115">
        <v>11.59</v>
      </c>
      <c r="I12" s="88">
        <v>0</v>
      </c>
      <c r="J12" s="88">
        <v>0</v>
      </c>
      <c r="K12" s="88">
        <v>0</v>
      </c>
      <c r="L12" s="88">
        <v>0.48</v>
      </c>
      <c r="M12" s="116">
        <v>0</v>
      </c>
      <c r="N12" s="115">
        <v>0</v>
      </c>
      <c r="O12" s="88">
        <v>-10</v>
      </c>
      <c r="P12" s="88">
        <v>0</v>
      </c>
      <c r="Q12" s="88">
        <v>0</v>
      </c>
      <c r="R12" s="88">
        <v>0</v>
      </c>
      <c r="S12" s="116">
        <v>0</v>
      </c>
      <c r="U12" s="115">
        <v>-10</v>
      </c>
      <c r="V12" s="116">
        <v>12.06</v>
      </c>
      <c r="W12">
        <v>11.59</v>
      </c>
      <c r="X12">
        <v>-10</v>
      </c>
      <c r="Y12">
        <v>0.48</v>
      </c>
      <c r="Z12">
        <v>0</v>
      </c>
      <c r="AA12">
        <v>0</v>
      </c>
    </row>
    <row r="13" spans="1:27">
      <c r="G13" t="s">
        <v>55</v>
      </c>
      <c r="H13" s="115">
        <v>0</v>
      </c>
      <c r="I13" s="88">
        <v>0</v>
      </c>
      <c r="J13" s="88">
        <v>4.83</v>
      </c>
      <c r="K13" s="88">
        <v>0</v>
      </c>
      <c r="L13" s="88">
        <v>4.82</v>
      </c>
      <c r="M13" s="116">
        <v>0</v>
      </c>
      <c r="N13" s="115">
        <v>-13</v>
      </c>
      <c r="O13" s="88">
        <v>0</v>
      </c>
      <c r="P13" s="88">
        <v>0</v>
      </c>
      <c r="Q13" s="88">
        <v>-40</v>
      </c>
      <c r="R13" s="88">
        <v>0</v>
      </c>
      <c r="S13" s="116">
        <v>0</v>
      </c>
      <c r="U13" s="115">
        <v>-53</v>
      </c>
      <c r="V13" s="116">
        <v>9.65</v>
      </c>
      <c r="W13">
        <v>-13</v>
      </c>
      <c r="X13">
        <v>0</v>
      </c>
      <c r="Y13">
        <v>4.82</v>
      </c>
      <c r="Z13">
        <v>-40</v>
      </c>
      <c r="AA13">
        <v>4.83</v>
      </c>
    </row>
    <row r="14" spans="1:27">
      <c r="G14" t="s">
        <v>56</v>
      </c>
      <c r="H14" s="115">
        <v>7.72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-20</v>
      </c>
      <c r="P14" s="88">
        <v>0</v>
      </c>
      <c r="Q14" s="88">
        <v>0</v>
      </c>
      <c r="R14" s="88">
        <v>-2</v>
      </c>
      <c r="S14" s="116">
        <v>0</v>
      </c>
      <c r="U14" s="115">
        <v>-22</v>
      </c>
      <c r="V14" s="116">
        <v>7.72</v>
      </c>
      <c r="W14">
        <v>7.72</v>
      </c>
      <c r="X14">
        <v>-20</v>
      </c>
      <c r="Y14">
        <v>-2</v>
      </c>
      <c r="Z14">
        <v>0</v>
      </c>
      <c r="AA14">
        <v>0</v>
      </c>
    </row>
    <row r="15" spans="1:27">
      <c r="G15" t="s">
        <v>57</v>
      </c>
      <c r="H15" s="115">
        <v>25.1</v>
      </c>
      <c r="I15" s="88">
        <v>0</v>
      </c>
      <c r="J15" s="88">
        <v>0</v>
      </c>
      <c r="K15" s="88">
        <v>9.65</v>
      </c>
      <c r="L15" s="88">
        <v>0.48</v>
      </c>
      <c r="M15" s="116">
        <v>0</v>
      </c>
      <c r="N15" s="115">
        <v>0</v>
      </c>
      <c r="O15" s="88">
        <v>-35</v>
      </c>
      <c r="P15" s="88">
        <v>-30</v>
      </c>
      <c r="Q15" s="88">
        <v>0</v>
      </c>
      <c r="R15" s="88">
        <v>0</v>
      </c>
      <c r="S15" s="116">
        <v>0</v>
      </c>
      <c r="U15" s="115">
        <v>-65</v>
      </c>
      <c r="V15" s="116">
        <v>35.229999999999997</v>
      </c>
      <c r="W15">
        <v>25.1</v>
      </c>
      <c r="X15">
        <v>-35</v>
      </c>
      <c r="Y15">
        <v>0.48</v>
      </c>
      <c r="Z15">
        <v>9.65</v>
      </c>
      <c r="AA15">
        <v>-30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0.39</v>
      </c>
      <c r="M16" s="116">
        <v>0</v>
      </c>
      <c r="N16" s="115">
        <v>0</v>
      </c>
      <c r="O16" s="88">
        <v>-15</v>
      </c>
      <c r="P16" s="88">
        <v>-55</v>
      </c>
      <c r="Q16" s="88">
        <v>0</v>
      </c>
      <c r="R16" s="88">
        <v>0</v>
      </c>
      <c r="S16" s="116">
        <v>0</v>
      </c>
      <c r="U16" s="115">
        <v>-70</v>
      </c>
      <c r="V16" s="116">
        <v>0.39</v>
      </c>
      <c r="W16">
        <v>0</v>
      </c>
      <c r="X16">
        <v>-15</v>
      </c>
      <c r="Y16">
        <v>0.39</v>
      </c>
      <c r="Z16">
        <v>0</v>
      </c>
      <c r="AA16">
        <v>-55</v>
      </c>
    </row>
    <row r="17" spans="7:27">
      <c r="G17" t="s">
        <v>59</v>
      </c>
      <c r="H17" s="115">
        <v>0</v>
      </c>
      <c r="I17" s="88">
        <v>24.13</v>
      </c>
      <c r="J17" s="88">
        <v>0</v>
      </c>
      <c r="K17" s="88">
        <v>0</v>
      </c>
      <c r="L17" s="88">
        <v>0.48</v>
      </c>
      <c r="M17" s="116">
        <v>0</v>
      </c>
      <c r="N17" s="115">
        <v>-18</v>
      </c>
      <c r="O17" s="88">
        <v>0</v>
      </c>
      <c r="P17" s="88">
        <v>-5</v>
      </c>
      <c r="Q17" s="88">
        <v>0</v>
      </c>
      <c r="R17" s="88">
        <v>0</v>
      </c>
      <c r="S17" s="116">
        <v>0</v>
      </c>
      <c r="U17" s="115">
        <v>-23</v>
      </c>
      <c r="V17" s="116">
        <v>24.61</v>
      </c>
      <c r="W17">
        <v>-18</v>
      </c>
      <c r="X17">
        <v>24.13</v>
      </c>
      <c r="Y17">
        <v>0.48</v>
      </c>
      <c r="Z17">
        <v>0</v>
      </c>
      <c r="AA17">
        <v>-5</v>
      </c>
    </row>
    <row r="18" spans="7:27">
      <c r="G18" t="s">
        <v>60</v>
      </c>
      <c r="H18" s="115">
        <v>7.72</v>
      </c>
      <c r="I18" s="88">
        <v>0</v>
      </c>
      <c r="J18" s="88">
        <v>0</v>
      </c>
      <c r="K18" s="88">
        <v>0</v>
      </c>
      <c r="L18" s="88">
        <v>0.68</v>
      </c>
      <c r="M18" s="116">
        <v>0</v>
      </c>
      <c r="N18" s="115">
        <v>0</v>
      </c>
      <c r="O18" s="88">
        <v>0</v>
      </c>
      <c r="P18" s="88">
        <v>-30</v>
      </c>
      <c r="Q18" s="88">
        <v>-40</v>
      </c>
      <c r="R18" s="88">
        <v>0</v>
      </c>
      <c r="S18" s="116">
        <v>0</v>
      </c>
      <c r="U18" s="115">
        <v>-70</v>
      </c>
      <c r="V18" s="116">
        <v>8.4</v>
      </c>
      <c r="W18">
        <v>7.72</v>
      </c>
      <c r="X18">
        <v>0</v>
      </c>
      <c r="Y18">
        <v>0.68</v>
      </c>
      <c r="Z18">
        <v>-40</v>
      </c>
      <c r="AA18">
        <v>-30</v>
      </c>
    </row>
    <row r="19" spans="7:27">
      <c r="G19" t="s">
        <v>61</v>
      </c>
      <c r="H19" s="115">
        <v>0</v>
      </c>
      <c r="I19" s="88">
        <v>19.3</v>
      </c>
      <c r="J19" s="88">
        <v>0</v>
      </c>
      <c r="K19" s="88">
        <v>0</v>
      </c>
      <c r="L19" s="88">
        <v>5.31</v>
      </c>
      <c r="M19" s="116">
        <v>0</v>
      </c>
      <c r="N19" s="115">
        <v>-20</v>
      </c>
      <c r="O19" s="88">
        <v>0</v>
      </c>
      <c r="P19" s="88">
        <v>-10</v>
      </c>
      <c r="Q19" s="88">
        <v>0</v>
      </c>
      <c r="R19" s="88">
        <v>0</v>
      </c>
      <c r="S19" s="116">
        <v>0</v>
      </c>
      <c r="U19" s="115">
        <v>-30</v>
      </c>
      <c r="V19" s="116">
        <v>24.61</v>
      </c>
      <c r="W19">
        <v>-20</v>
      </c>
      <c r="X19">
        <v>19.3</v>
      </c>
      <c r="Y19">
        <v>5.31</v>
      </c>
      <c r="Z19">
        <v>0</v>
      </c>
      <c r="AA19">
        <v>-10</v>
      </c>
    </row>
    <row r="20" spans="7:27">
      <c r="G20" t="s">
        <v>62</v>
      </c>
      <c r="H20" s="115">
        <v>0.97</v>
      </c>
      <c r="I20" s="88">
        <v>19.3</v>
      </c>
      <c r="J20" s="88">
        <v>0</v>
      </c>
      <c r="K20" s="88">
        <v>9.65</v>
      </c>
      <c r="L20" s="88">
        <v>0</v>
      </c>
      <c r="M20" s="116">
        <v>0</v>
      </c>
      <c r="N20" s="115">
        <v>0</v>
      </c>
      <c r="O20" s="88">
        <v>0</v>
      </c>
      <c r="P20" s="88">
        <v>-45</v>
      </c>
      <c r="Q20" s="88">
        <v>0</v>
      </c>
      <c r="R20" s="88">
        <v>-1.5</v>
      </c>
      <c r="S20" s="116">
        <v>0</v>
      </c>
      <c r="U20" s="115">
        <v>-46.5</v>
      </c>
      <c r="V20" s="116">
        <v>29.92</v>
      </c>
      <c r="W20">
        <v>0.97</v>
      </c>
      <c r="X20">
        <v>19.3</v>
      </c>
      <c r="Y20">
        <v>-1.5</v>
      </c>
      <c r="Z20">
        <v>9.65</v>
      </c>
      <c r="AA20">
        <v>-45</v>
      </c>
    </row>
    <row r="21" spans="7:27">
      <c r="G21" t="s">
        <v>63</v>
      </c>
      <c r="H21" s="115">
        <v>0</v>
      </c>
      <c r="I21" s="88">
        <v>0</v>
      </c>
      <c r="J21" s="88">
        <v>9.65</v>
      </c>
      <c r="K21" s="88">
        <v>0</v>
      </c>
      <c r="L21" s="88">
        <v>1.35</v>
      </c>
      <c r="M21" s="116">
        <v>0</v>
      </c>
      <c r="N21" s="115">
        <v>-21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-21</v>
      </c>
      <c r="V21" s="116">
        <v>11</v>
      </c>
      <c r="W21">
        <v>-21</v>
      </c>
      <c r="X21">
        <v>0</v>
      </c>
      <c r="Y21">
        <v>1.35</v>
      </c>
      <c r="Z21">
        <v>0</v>
      </c>
      <c r="AA21">
        <v>9.65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2.5099999999999998</v>
      </c>
      <c r="M22" s="116">
        <v>0</v>
      </c>
      <c r="N22" s="115">
        <v>0</v>
      </c>
      <c r="O22" s="88">
        <v>0</v>
      </c>
      <c r="P22" s="88">
        <v>-12</v>
      </c>
      <c r="Q22" s="88">
        <v>0</v>
      </c>
      <c r="R22" s="88">
        <v>0</v>
      </c>
      <c r="S22" s="116">
        <v>0</v>
      </c>
      <c r="U22" s="115">
        <v>-12</v>
      </c>
      <c r="V22" s="116">
        <v>2.5099999999999998</v>
      </c>
      <c r="W22">
        <v>0</v>
      </c>
      <c r="X22">
        <v>0</v>
      </c>
      <c r="Y22">
        <v>2.5099999999999998</v>
      </c>
      <c r="Z22">
        <v>0</v>
      </c>
      <c r="AA22">
        <v>-12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0.39</v>
      </c>
      <c r="M23" s="116">
        <v>0</v>
      </c>
      <c r="N23" s="115">
        <v>0</v>
      </c>
      <c r="O23" s="88">
        <v>-40</v>
      </c>
      <c r="P23" s="88">
        <v>-20</v>
      </c>
      <c r="Q23" s="88">
        <v>-40</v>
      </c>
      <c r="R23" s="88">
        <v>0</v>
      </c>
      <c r="S23" s="116">
        <v>0</v>
      </c>
      <c r="U23" s="115">
        <v>-100</v>
      </c>
      <c r="V23" s="116">
        <v>0.39</v>
      </c>
      <c r="W23">
        <v>0</v>
      </c>
      <c r="X23">
        <v>-40</v>
      </c>
      <c r="Y23">
        <v>0.39</v>
      </c>
      <c r="Z23">
        <v>-40</v>
      </c>
      <c r="AA23">
        <v>-20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0.97</v>
      </c>
      <c r="M24" s="116">
        <v>0</v>
      </c>
      <c r="N24" s="115">
        <v>-68</v>
      </c>
      <c r="O24" s="88">
        <v>-30</v>
      </c>
      <c r="P24" s="88">
        <v>-60</v>
      </c>
      <c r="Q24" s="88">
        <v>0</v>
      </c>
      <c r="R24" s="88">
        <v>0</v>
      </c>
      <c r="S24" s="116">
        <v>0</v>
      </c>
      <c r="U24" s="115">
        <v>-158</v>
      </c>
      <c r="V24" s="116">
        <v>0.97</v>
      </c>
      <c r="W24">
        <v>-68</v>
      </c>
      <c r="X24">
        <v>-30</v>
      </c>
      <c r="Y24">
        <v>0.97</v>
      </c>
      <c r="Z24">
        <v>0</v>
      </c>
      <c r="AA24">
        <v>-60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5.79</v>
      </c>
      <c r="M25" s="116">
        <v>0</v>
      </c>
      <c r="N25" s="115">
        <v>-34</v>
      </c>
      <c r="O25" s="88">
        <v>-100</v>
      </c>
      <c r="P25" s="88">
        <v>-10</v>
      </c>
      <c r="Q25" s="88">
        <v>0</v>
      </c>
      <c r="R25" s="88">
        <v>0</v>
      </c>
      <c r="S25" s="116">
        <v>0</v>
      </c>
      <c r="U25" s="115">
        <v>-144</v>
      </c>
      <c r="V25" s="116">
        <v>5.79</v>
      </c>
      <c r="W25">
        <v>-34</v>
      </c>
      <c r="X25">
        <v>-100</v>
      </c>
      <c r="Y25">
        <v>5.79</v>
      </c>
      <c r="Z25">
        <v>0</v>
      </c>
      <c r="AA25">
        <v>-10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-62</v>
      </c>
      <c r="O26" s="88">
        <v>-120</v>
      </c>
      <c r="P26" s="88">
        <v>-30</v>
      </c>
      <c r="Q26" s="88">
        <v>0</v>
      </c>
      <c r="R26" s="88">
        <v>0</v>
      </c>
      <c r="S26" s="116">
        <v>0</v>
      </c>
      <c r="U26" s="115">
        <v>-212</v>
      </c>
      <c r="V26" s="116">
        <v>0</v>
      </c>
      <c r="W26">
        <v>-62</v>
      </c>
      <c r="X26">
        <v>-120</v>
      </c>
      <c r="Y26">
        <v>0</v>
      </c>
      <c r="Z26">
        <v>0</v>
      </c>
      <c r="AA26">
        <v>-30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2.41</v>
      </c>
      <c r="M27" s="116">
        <v>0</v>
      </c>
      <c r="N27" s="115">
        <v>-56</v>
      </c>
      <c r="O27" s="88">
        <v>-108</v>
      </c>
      <c r="P27" s="88">
        <v>-50</v>
      </c>
      <c r="Q27" s="88">
        <v>0</v>
      </c>
      <c r="R27" s="88">
        <v>0</v>
      </c>
      <c r="S27" s="116">
        <v>0</v>
      </c>
      <c r="U27" s="115">
        <v>-214</v>
      </c>
      <c r="V27" s="116">
        <v>2.41</v>
      </c>
      <c r="W27">
        <v>-56</v>
      </c>
      <c r="X27">
        <v>-108</v>
      </c>
      <c r="Y27">
        <v>2.41</v>
      </c>
      <c r="Z27">
        <v>0</v>
      </c>
      <c r="AA27">
        <v>-50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2.7</v>
      </c>
      <c r="M28" s="116">
        <v>0</v>
      </c>
      <c r="N28" s="115">
        <v>-54</v>
      </c>
      <c r="O28" s="88">
        <v>-80</v>
      </c>
      <c r="P28" s="88">
        <v>-10</v>
      </c>
      <c r="Q28" s="88">
        <v>-40</v>
      </c>
      <c r="R28" s="88">
        <v>0</v>
      </c>
      <c r="S28" s="116">
        <v>0</v>
      </c>
      <c r="U28" s="115">
        <v>-184</v>
      </c>
      <c r="V28" s="116">
        <v>2.7</v>
      </c>
      <c r="W28">
        <v>-54</v>
      </c>
      <c r="X28">
        <v>-80</v>
      </c>
      <c r="Y28">
        <v>2.7</v>
      </c>
      <c r="Z28">
        <v>-40</v>
      </c>
      <c r="AA28">
        <v>-10</v>
      </c>
    </row>
    <row r="29" spans="7:27">
      <c r="G29" t="s">
        <v>71</v>
      </c>
      <c r="H29" s="115">
        <v>41.5</v>
      </c>
      <c r="I29" s="88">
        <v>0</v>
      </c>
      <c r="J29" s="88">
        <v>0</v>
      </c>
      <c r="K29" s="88">
        <v>0</v>
      </c>
      <c r="L29" s="88">
        <v>2.9</v>
      </c>
      <c r="M29" s="116">
        <v>0</v>
      </c>
      <c r="N29" s="115">
        <v>0</v>
      </c>
      <c r="O29" s="88">
        <v>-60</v>
      </c>
      <c r="P29" s="88">
        <v>-40</v>
      </c>
      <c r="Q29" s="88">
        <v>0</v>
      </c>
      <c r="R29" s="88">
        <v>0</v>
      </c>
      <c r="S29" s="116">
        <v>0</v>
      </c>
      <c r="U29" s="115">
        <v>-100</v>
      </c>
      <c r="V29" s="116">
        <v>44.4</v>
      </c>
      <c r="W29">
        <v>41.5</v>
      </c>
      <c r="X29">
        <v>-60</v>
      </c>
      <c r="Y29">
        <v>2.9</v>
      </c>
      <c r="Z29">
        <v>0</v>
      </c>
      <c r="AA29">
        <v>-40</v>
      </c>
    </row>
    <row r="30" spans="7:27">
      <c r="G30" t="s">
        <v>72</v>
      </c>
      <c r="H30" s="115">
        <v>79.150000000000006</v>
      </c>
      <c r="I30" s="88">
        <v>0</v>
      </c>
      <c r="J30" s="88">
        <v>0</v>
      </c>
      <c r="K30" s="88">
        <v>0</v>
      </c>
      <c r="L30" s="88">
        <v>2.99</v>
      </c>
      <c r="M30" s="116">
        <v>0</v>
      </c>
      <c r="N30" s="115">
        <v>0</v>
      </c>
      <c r="O30" s="88">
        <v>-10</v>
      </c>
      <c r="P30" s="88">
        <v>-40</v>
      </c>
      <c r="Q30" s="88">
        <v>0</v>
      </c>
      <c r="R30" s="88">
        <v>0</v>
      </c>
      <c r="S30" s="116">
        <v>0</v>
      </c>
      <c r="U30" s="115">
        <v>-50</v>
      </c>
      <c r="V30" s="116">
        <v>82.14</v>
      </c>
      <c r="W30">
        <v>79.150000000000006</v>
      </c>
      <c r="X30">
        <v>-10</v>
      </c>
      <c r="Y30">
        <v>2.99</v>
      </c>
      <c r="Z30">
        <v>0</v>
      </c>
      <c r="AA30">
        <v>-40</v>
      </c>
    </row>
    <row r="31" spans="7:27">
      <c r="G31" t="s">
        <v>73</v>
      </c>
      <c r="H31" s="115">
        <v>69.489999999999995</v>
      </c>
      <c r="I31" s="88">
        <v>14.48</v>
      </c>
      <c r="J31" s="88">
        <v>0</v>
      </c>
      <c r="K31" s="88">
        <v>9.65</v>
      </c>
      <c r="L31" s="88">
        <v>8.11</v>
      </c>
      <c r="M31" s="116">
        <v>0</v>
      </c>
      <c r="N31" s="115">
        <v>0</v>
      </c>
      <c r="O31" s="88">
        <v>0</v>
      </c>
      <c r="P31" s="88">
        <v>-92</v>
      </c>
      <c r="Q31" s="88">
        <v>0</v>
      </c>
      <c r="R31" s="88">
        <v>0</v>
      </c>
      <c r="S31" s="116">
        <v>0</v>
      </c>
      <c r="U31" s="115">
        <v>-92</v>
      </c>
      <c r="V31" s="116">
        <v>101.73</v>
      </c>
      <c r="W31">
        <v>69.489999999999995</v>
      </c>
      <c r="X31">
        <v>14.48</v>
      </c>
      <c r="Y31">
        <v>8.11</v>
      </c>
      <c r="Z31">
        <v>9.65</v>
      </c>
      <c r="AA31">
        <v>-92</v>
      </c>
    </row>
    <row r="32" spans="7:27">
      <c r="G32" t="s">
        <v>74</v>
      </c>
      <c r="H32" s="115">
        <v>94.58</v>
      </c>
      <c r="I32" s="88">
        <v>4.83</v>
      </c>
      <c r="J32" s="88">
        <v>0</v>
      </c>
      <c r="K32" s="88">
        <v>0</v>
      </c>
      <c r="L32" s="88">
        <v>1.74</v>
      </c>
      <c r="M32" s="116">
        <v>0</v>
      </c>
      <c r="N32" s="115">
        <v>0</v>
      </c>
      <c r="O32" s="88">
        <v>0</v>
      </c>
      <c r="P32" s="88">
        <v>-70</v>
      </c>
      <c r="Q32" s="88">
        <v>0</v>
      </c>
      <c r="R32" s="88">
        <v>0</v>
      </c>
      <c r="S32" s="116">
        <v>0</v>
      </c>
      <c r="U32" s="115">
        <v>-70</v>
      </c>
      <c r="V32" s="116">
        <v>101.15</v>
      </c>
      <c r="W32">
        <v>94.58</v>
      </c>
      <c r="X32">
        <v>4.83</v>
      </c>
      <c r="Y32">
        <v>1.74</v>
      </c>
      <c r="Z32">
        <v>0</v>
      </c>
      <c r="AA32">
        <v>-70</v>
      </c>
    </row>
    <row r="33" spans="7:27">
      <c r="G33" t="s">
        <v>75</v>
      </c>
      <c r="H33" s="115">
        <v>47.3</v>
      </c>
      <c r="I33" s="88">
        <v>0</v>
      </c>
      <c r="J33" s="88">
        <v>0</v>
      </c>
      <c r="K33" s="88">
        <v>0</v>
      </c>
      <c r="L33" s="88">
        <v>4.1500000000000004</v>
      </c>
      <c r="M33" s="116">
        <v>0</v>
      </c>
      <c r="N33" s="115">
        <v>0</v>
      </c>
      <c r="O33" s="88">
        <v>-25</v>
      </c>
      <c r="P33" s="88">
        <v>-80</v>
      </c>
      <c r="Q33" s="88">
        <v>-40</v>
      </c>
      <c r="R33" s="88">
        <v>0</v>
      </c>
      <c r="S33" s="116">
        <v>0</v>
      </c>
      <c r="U33" s="115">
        <v>-145</v>
      </c>
      <c r="V33" s="116">
        <v>51.45</v>
      </c>
      <c r="W33">
        <v>47.3</v>
      </c>
      <c r="X33">
        <v>-25</v>
      </c>
      <c r="Y33">
        <v>4.1500000000000004</v>
      </c>
      <c r="Z33">
        <v>-40</v>
      </c>
      <c r="AA33">
        <v>-80</v>
      </c>
    </row>
    <row r="34" spans="7:27">
      <c r="G34" t="s">
        <v>76</v>
      </c>
      <c r="H34" s="115">
        <v>71.430000000000007</v>
      </c>
      <c r="I34" s="88">
        <v>0</v>
      </c>
      <c r="J34" s="88">
        <v>0</v>
      </c>
      <c r="K34" s="88">
        <v>9.65</v>
      </c>
      <c r="L34" s="88">
        <v>4.05</v>
      </c>
      <c r="M34" s="116">
        <v>0</v>
      </c>
      <c r="N34" s="115">
        <v>0</v>
      </c>
      <c r="O34" s="88">
        <v>0</v>
      </c>
      <c r="P34" s="88">
        <v>-70</v>
      </c>
      <c r="Q34" s="88">
        <v>0</v>
      </c>
      <c r="R34" s="88">
        <v>0</v>
      </c>
      <c r="S34" s="116">
        <v>0</v>
      </c>
      <c r="U34" s="115">
        <v>-70</v>
      </c>
      <c r="V34" s="116">
        <v>85.13</v>
      </c>
      <c r="W34">
        <v>71.430000000000007</v>
      </c>
      <c r="X34">
        <v>0</v>
      </c>
      <c r="Y34">
        <v>4.05</v>
      </c>
      <c r="Z34">
        <v>9.65</v>
      </c>
      <c r="AA34">
        <v>-70</v>
      </c>
    </row>
    <row r="35" spans="7:27">
      <c r="G35" t="s">
        <v>77</v>
      </c>
      <c r="H35" s="115">
        <v>52.12</v>
      </c>
      <c r="I35" s="88">
        <v>0</v>
      </c>
      <c r="J35" s="88">
        <v>0</v>
      </c>
      <c r="K35" s="88">
        <v>9.65</v>
      </c>
      <c r="L35" s="88">
        <v>3.96</v>
      </c>
      <c r="M35" s="116">
        <v>0</v>
      </c>
      <c r="N35" s="115">
        <v>0</v>
      </c>
      <c r="O35" s="88">
        <v>0</v>
      </c>
      <c r="P35" s="88">
        <v>-145</v>
      </c>
      <c r="Q35" s="88">
        <v>0</v>
      </c>
      <c r="R35" s="88">
        <v>0</v>
      </c>
      <c r="S35" s="116">
        <v>0</v>
      </c>
      <c r="U35" s="115">
        <v>-145</v>
      </c>
      <c r="V35" s="116">
        <v>65.73</v>
      </c>
      <c r="W35">
        <v>52.12</v>
      </c>
      <c r="X35">
        <v>0</v>
      </c>
      <c r="Y35">
        <v>3.96</v>
      </c>
      <c r="Z35">
        <v>9.65</v>
      </c>
      <c r="AA35">
        <v>-145</v>
      </c>
    </row>
    <row r="36" spans="7:27">
      <c r="G36" t="s">
        <v>78</v>
      </c>
      <c r="H36" s="115">
        <v>77.209999999999994</v>
      </c>
      <c r="I36" s="88">
        <v>0</v>
      </c>
      <c r="J36" s="88">
        <v>0</v>
      </c>
      <c r="K36" s="88">
        <v>28.96</v>
      </c>
      <c r="L36" s="88">
        <v>3.86</v>
      </c>
      <c r="M36" s="116">
        <v>0</v>
      </c>
      <c r="N36" s="115">
        <v>0</v>
      </c>
      <c r="O36" s="88">
        <v>0</v>
      </c>
      <c r="P36" s="88">
        <v>-100</v>
      </c>
      <c r="Q36" s="88">
        <v>0</v>
      </c>
      <c r="R36" s="88">
        <v>0</v>
      </c>
      <c r="S36" s="116">
        <v>0</v>
      </c>
      <c r="U36" s="115">
        <v>-100</v>
      </c>
      <c r="V36" s="116">
        <v>110.03</v>
      </c>
      <c r="W36">
        <v>77.209999999999994</v>
      </c>
      <c r="X36">
        <v>0</v>
      </c>
      <c r="Y36">
        <v>3.86</v>
      </c>
      <c r="Z36">
        <v>28.96</v>
      </c>
      <c r="AA36">
        <v>-100</v>
      </c>
    </row>
    <row r="37" spans="7:27">
      <c r="G37" t="s">
        <v>79</v>
      </c>
      <c r="H37" s="115">
        <v>68.53</v>
      </c>
      <c r="I37" s="88">
        <v>0</v>
      </c>
      <c r="J37" s="88">
        <v>0</v>
      </c>
      <c r="K37" s="88">
        <v>9.65</v>
      </c>
      <c r="L37" s="88">
        <v>8.4</v>
      </c>
      <c r="M37" s="116">
        <v>0</v>
      </c>
      <c r="N37" s="115">
        <v>0</v>
      </c>
      <c r="O37" s="88">
        <v>0</v>
      </c>
      <c r="P37" s="88">
        <v>-40</v>
      </c>
      <c r="Q37" s="88">
        <v>0</v>
      </c>
      <c r="R37" s="88">
        <v>0</v>
      </c>
      <c r="S37" s="116">
        <v>0</v>
      </c>
      <c r="U37" s="115">
        <v>-40</v>
      </c>
      <c r="V37" s="116">
        <v>86.58</v>
      </c>
      <c r="W37">
        <v>68.53</v>
      </c>
      <c r="X37">
        <v>0</v>
      </c>
      <c r="Y37">
        <v>8.4</v>
      </c>
      <c r="Z37">
        <v>9.65</v>
      </c>
      <c r="AA37">
        <v>-40</v>
      </c>
    </row>
    <row r="38" spans="7:27">
      <c r="G38" t="s">
        <v>80</v>
      </c>
      <c r="H38" s="115">
        <v>57.91</v>
      </c>
      <c r="I38" s="88">
        <v>0</v>
      </c>
      <c r="J38" s="88">
        <v>0</v>
      </c>
      <c r="K38" s="88">
        <v>0</v>
      </c>
      <c r="L38" s="88">
        <v>1.45</v>
      </c>
      <c r="M38" s="116">
        <v>0</v>
      </c>
      <c r="N38" s="115">
        <v>0</v>
      </c>
      <c r="O38" s="88">
        <v>0</v>
      </c>
      <c r="P38" s="88">
        <v>-60</v>
      </c>
      <c r="Q38" s="88">
        <v>-40</v>
      </c>
      <c r="R38" s="88">
        <v>0</v>
      </c>
      <c r="S38" s="116">
        <v>0</v>
      </c>
      <c r="U38" s="115">
        <v>-100</v>
      </c>
      <c r="V38" s="116">
        <v>59.36</v>
      </c>
      <c r="W38">
        <v>57.91</v>
      </c>
      <c r="X38">
        <v>0</v>
      </c>
      <c r="Y38">
        <v>1.45</v>
      </c>
      <c r="Z38">
        <v>-40</v>
      </c>
      <c r="AA38">
        <v>-60</v>
      </c>
    </row>
    <row r="39" spans="7:27">
      <c r="G39" t="s">
        <v>81</v>
      </c>
      <c r="H39" s="115">
        <v>66.599999999999994</v>
      </c>
      <c r="I39" s="88">
        <v>0</v>
      </c>
      <c r="J39" s="88">
        <v>0</v>
      </c>
      <c r="K39" s="88">
        <v>0</v>
      </c>
      <c r="L39" s="88">
        <v>4.05</v>
      </c>
      <c r="M39" s="116">
        <v>0</v>
      </c>
      <c r="N39" s="115">
        <v>0</v>
      </c>
      <c r="O39" s="88">
        <v>0</v>
      </c>
      <c r="P39" s="88">
        <v>-50</v>
      </c>
      <c r="Q39" s="88">
        <v>0</v>
      </c>
      <c r="R39" s="88">
        <v>0</v>
      </c>
      <c r="S39" s="116">
        <v>0</v>
      </c>
      <c r="U39" s="115">
        <v>-50</v>
      </c>
      <c r="V39" s="116">
        <v>70.650000000000006</v>
      </c>
      <c r="W39">
        <v>66.599999999999994</v>
      </c>
      <c r="X39">
        <v>0</v>
      </c>
      <c r="Y39">
        <v>4.05</v>
      </c>
      <c r="Z39">
        <v>0</v>
      </c>
      <c r="AA39">
        <v>-50</v>
      </c>
    </row>
    <row r="40" spans="7:27">
      <c r="G40" t="s">
        <v>82</v>
      </c>
      <c r="H40" s="115">
        <v>25.1</v>
      </c>
      <c r="I40" s="88">
        <v>0</v>
      </c>
      <c r="J40" s="88">
        <v>0</v>
      </c>
      <c r="K40" s="88">
        <v>19.3</v>
      </c>
      <c r="L40" s="88">
        <v>3.76</v>
      </c>
      <c r="M40" s="116">
        <v>0</v>
      </c>
      <c r="N40" s="115">
        <v>0</v>
      </c>
      <c r="O40" s="88">
        <v>-35</v>
      </c>
      <c r="P40" s="88">
        <v>-60</v>
      </c>
      <c r="Q40" s="88">
        <v>0</v>
      </c>
      <c r="R40" s="88">
        <v>0</v>
      </c>
      <c r="S40" s="116">
        <v>0</v>
      </c>
      <c r="U40" s="115">
        <v>-95</v>
      </c>
      <c r="V40" s="116">
        <v>48.16</v>
      </c>
      <c r="W40">
        <v>25.1</v>
      </c>
      <c r="X40">
        <v>-35</v>
      </c>
      <c r="Y40">
        <v>3.76</v>
      </c>
      <c r="Z40">
        <v>19.3</v>
      </c>
      <c r="AA40">
        <v>-60</v>
      </c>
    </row>
    <row r="41" spans="7:27">
      <c r="G41" t="s">
        <v>83</v>
      </c>
      <c r="H41" s="115">
        <v>70.459999999999994</v>
      </c>
      <c r="I41" s="88">
        <v>0</v>
      </c>
      <c r="J41" s="88">
        <v>24.13</v>
      </c>
      <c r="K41" s="88">
        <v>19.3</v>
      </c>
      <c r="L41" s="88">
        <v>3.57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117.46</v>
      </c>
      <c r="W41">
        <v>70.459999999999994</v>
      </c>
      <c r="X41">
        <v>0</v>
      </c>
      <c r="Y41">
        <v>3.57</v>
      </c>
      <c r="Z41">
        <v>19.3</v>
      </c>
      <c r="AA41">
        <v>24.13</v>
      </c>
    </row>
    <row r="42" spans="7:27">
      <c r="G42" t="s">
        <v>84</v>
      </c>
      <c r="H42" s="115">
        <v>43.43</v>
      </c>
      <c r="I42" s="88">
        <v>0</v>
      </c>
      <c r="J42" s="88">
        <v>0</v>
      </c>
      <c r="K42" s="88">
        <v>0</v>
      </c>
      <c r="L42" s="88">
        <v>3.38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46.81</v>
      </c>
      <c r="W42">
        <v>43.43</v>
      </c>
      <c r="X42">
        <v>0</v>
      </c>
      <c r="Y42">
        <v>3.38</v>
      </c>
      <c r="Z42">
        <v>0</v>
      </c>
      <c r="AA42">
        <v>0</v>
      </c>
    </row>
    <row r="43" spans="7:27">
      <c r="G43" t="s">
        <v>85</v>
      </c>
      <c r="H43" s="115">
        <v>80.11</v>
      </c>
      <c r="I43" s="88">
        <v>62.74</v>
      </c>
      <c r="J43" s="88">
        <v>0</v>
      </c>
      <c r="K43" s="88">
        <v>0</v>
      </c>
      <c r="L43" s="88">
        <v>7.72</v>
      </c>
      <c r="M43" s="116">
        <v>0</v>
      </c>
      <c r="N43" s="115">
        <v>0</v>
      </c>
      <c r="O43" s="88">
        <v>0</v>
      </c>
      <c r="P43" s="88">
        <v>-5</v>
      </c>
      <c r="Q43" s="88">
        <v>-40</v>
      </c>
      <c r="R43" s="88">
        <v>0</v>
      </c>
      <c r="S43" s="116">
        <v>0</v>
      </c>
      <c r="U43" s="115">
        <v>-45</v>
      </c>
      <c r="V43" s="116">
        <v>150.57</v>
      </c>
      <c r="W43">
        <v>80.11</v>
      </c>
      <c r="X43">
        <v>62.74</v>
      </c>
      <c r="Y43">
        <v>7.72</v>
      </c>
      <c r="Z43">
        <v>-40</v>
      </c>
      <c r="AA43">
        <v>-5</v>
      </c>
    </row>
    <row r="44" spans="7:27">
      <c r="G44" t="s">
        <v>86</v>
      </c>
      <c r="H44" s="115">
        <v>58.88</v>
      </c>
      <c r="I44" s="88">
        <v>62.74</v>
      </c>
      <c r="J44" s="88">
        <v>0</v>
      </c>
      <c r="K44" s="88">
        <v>9.65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131.27000000000001</v>
      </c>
      <c r="W44">
        <v>58.88</v>
      </c>
      <c r="X44">
        <v>62.74</v>
      </c>
      <c r="Y44">
        <v>0</v>
      </c>
      <c r="Z44">
        <v>9.65</v>
      </c>
      <c r="AA44">
        <v>0</v>
      </c>
    </row>
    <row r="45" spans="7:27">
      <c r="G45" t="s">
        <v>87</v>
      </c>
      <c r="H45" s="115">
        <v>42.47</v>
      </c>
      <c r="I45" s="88">
        <v>72.39</v>
      </c>
      <c r="J45" s="88">
        <v>0</v>
      </c>
      <c r="K45" s="88">
        <v>9.65</v>
      </c>
      <c r="L45" s="88">
        <v>2.41</v>
      </c>
      <c r="M45" s="116">
        <v>0</v>
      </c>
      <c r="N45" s="115">
        <v>0</v>
      </c>
      <c r="O45" s="88">
        <v>0</v>
      </c>
      <c r="P45" s="88">
        <v>-10</v>
      </c>
      <c r="Q45" s="88">
        <v>0</v>
      </c>
      <c r="R45" s="88">
        <v>0</v>
      </c>
      <c r="S45" s="116">
        <v>0</v>
      </c>
      <c r="U45" s="115">
        <v>-10</v>
      </c>
      <c r="V45" s="116">
        <v>126.92</v>
      </c>
      <c r="W45">
        <v>42.47</v>
      </c>
      <c r="X45">
        <v>72.39</v>
      </c>
      <c r="Y45">
        <v>2.41</v>
      </c>
      <c r="Z45">
        <v>9.65</v>
      </c>
      <c r="AA45">
        <v>-10</v>
      </c>
    </row>
    <row r="46" spans="7:27">
      <c r="G46" t="s">
        <v>88</v>
      </c>
      <c r="H46" s="115">
        <v>70.459999999999994</v>
      </c>
      <c r="I46" s="88">
        <v>101.34</v>
      </c>
      <c r="J46" s="88">
        <v>0</v>
      </c>
      <c r="K46" s="88">
        <v>28.96</v>
      </c>
      <c r="L46" s="88">
        <v>2.2200000000000002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202.98</v>
      </c>
      <c r="W46">
        <v>70.459999999999994</v>
      </c>
      <c r="X46">
        <v>101.34</v>
      </c>
      <c r="Y46">
        <v>2.2200000000000002</v>
      </c>
      <c r="Z46">
        <v>28.96</v>
      </c>
      <c r="AA46">
        <v>0</v>
      </c>
    </row>
    <row r="47" spans="7:27">
      <c r="G47" t="s">
        <v>89</v>
      </c>
      <c r="H47" s="115">
        <v>125.47</v>
      </c>
      <c r="I47" s="88">
        <v>81.08</v>
      </c>
      <c r="J47" s="88">
        <v>0</v>
      </c>
      <c r="K47" s="88">
        <v>9.65</v>
      </c>
      <c r="L47" s="88">
        <v>2.9</v>
      </c>
      <c r="M47" s="116">
        <v>0</v>
      </c>
      <c r="N47" s="115">
        <v>0</v>
      </c>
      <c r="O47" s="88">
        <v>0</v>
      </c>
      <c r="P47" s="88">
        <v>-55</v>
      </c>
      <c r="Q47" s="88">
        <v>0</v>
      </c>
      <c r="R47" s="88">
        <v>0</v>
      </c>
      <c r="S47" s="116">
        <v>0</v>
      </c>
      <c r="U47" s="115">
        <v>-55</v>
      </c>
      <c r="V47" s="116">
        <v>219.1</v>
      </c>
      <c r="W47">
        <v>125.47</v>
      </c>
      <c r="X47">
        <v>81.08</v>
      </c>
      <c r="Y47">
        <v>2.9</v>
      </c>
      <c r="Z47">
        <v>9.65</v>
      </c>
      <c r="AA47">
        <v>-55</v>
      </c>
    </row>
    <row r="48" spans="7:27">
      <c r="G48" t="s">
        <v>90</v>
      </c>
      <c r="H48" s="115">
        <v>106.17</v>
      </c>
      <c r="I48" s="88">
        <v>83.01</v>
      </c>
      <c r="J48" s="88">
        <v>0</v>
      </c>
      <c r="K48" s="88">
        <v>0</v>
      </c>
      <c r="L48" s="88">
        <v>2.61</v>
      </c>
      <c r="M48" s="116">
        <v>0</v>
      </c>
      <c r="N48" s="115">
        <v>0</v>
      </c>
      <c r="O48" s="88">
        <v>0</v>
      </c>
      <c r="P48" s="88">
        <v>-15</v>
      </c>
      <c r="Q48" s="88">
        <v>-20</v>
      </c>
      <c r="R48" s="88">
        <v>0</v>
      </c>
      <c r="S48" s="116">
        <v>0</v>
      </c>
      <c r="U48" s="115">
        <v>-35</v>
      </c>
      <c r="V48" s="116">
        <v>191.79</v>
      </c>
      <c r="W48">
        <v>106.17</v>
      </c>
      <c r="X48">
        <v>83.01</v>
      </c>
      <c r="Y48">
        <v>2.61</v>
      </c>
      <c r="Z48">
        <v>-20</v>
      </c>
      <c r="AA48">
        <v>-15</v>
      </c>
    </row>
    <row r="49" spans="7:27">
      <c r="G49" t="s">
        <v>91</v>
      </c>
      <c r="H49" s="115">
        <v>62.74</v>
      </c>
      <c r="I49" s="88">
        <v>80.11</v>
      </c>
      <c r="J49" s="88">
        <v>0</v>
      </c>
      <c r="K49" s="88">
        <v>38.61</v>
      </c>
      <c r="L49" s="88">
        <v>7.24</v>
      </c>
      <c r="M49" s="116">
        <v>0</v>
      </c>
      <c r="N49" s="115">
        <v>0</v>
      </c>
      <c r="O49" s="88">
        <v>0</v>
      </c>
      <c r="P49" s="88">
        <v>-8</v>
      </c>
      <c r="Q49" s="88">
        <v>0</v>
      </c>
      <c r="R49" s="88">
        <v>0</v>
      </c>
      <c r="S49" s="116">
        <v>0</v>
      </c>
      <c r="U49" s="115">
        <v>-8</v>
      </c>
      <c r="V49" s="116">
        <v>188.7</v>
      </c>
      <c r="W49">
        <v>62.74</v>
      </c>
      <c r="X49">
        <v>80.11</v>
      </c>
      <c r="Y49">
        <v>7.24</v>
      </c>
      <c r="Z49">
        <v>38.61</v>
      </c>
      <c r="AA49">
        <v>-8</v>
      </c>
    </row>
    <row r="50" spans="7:27">
      <c r="G50" t="s">
        <v>92</v>
      </c>
      <c r="H50" s="115">
        <v>77.22</v>
      </c>
      <c r="I50" s="88">
        <v>83.97</v>
      </c>
      <c r="J50" s="88">
        <v>0</v>
      </c>
      <c r="K50" s="88">
        <v>0</v>
      </c>
      <c r="L50" s="88">
        <v>1.25</v>
      </c>
      <c r="M50" s="116">
        <v>0</v>
      </c>
      <c r="N50" s="115">
        <v>0</v>
      </c>
      <c r="O50" s="88">
        <v>0</v>
      </c>
      <c r="P50" s="88">
        <v>-10</v>
      </c>
      <c r="Q50" s="88">
        <v>0</v>
      </c>
      <c r="R50" s="88">
        <v>0</v>
      </c>
      <c r="S50" s="116">
        <v>0</v>
      </c>
      <c r="U50" s="115">
        <v>-10</v>
      </c>
      <c r="V50" s="116">
        <v>162.44</v>
      </c>
      <c r="W50">
        <v>77.22</v>
      </c>
      <c r="X50">
        <v>83.97</v>
      </c>
      <c r="Y50">
        <v>1.25</v>
      </c>
      <c r="Z50">
        <v>0</v>
      </c>
      <c r="AA50">
        <v>-10</v>
      </c>
    </row>
    <row r="51" spans="7:27">
      <c r="G51" t="s">
        <v>93</v>
      </c>
      <c r="H51" s="115">
        <v>98.45</v>
      </c>
      <c r="I51" s="88">
        <v>77.22</v>
      </c>
      <c r="J51" s="88">
        <v>0</v>
      </c>
      <c r="K51" s="88">
        <v>0</v>
      </c>
      <c r="L51" s="88">
        <v>2.41</v>
      </c>
      <c r="M51" s="116">
        <v>0</v>
      </c>
      <c r="N51" s="115">
        <v>0</v>
      </c>
      <c r="O51" s="88">
        <v>0</v>
      </c>
      <c r="P51" s="88">
        <v>-70</v>
      </c>
      <c r="Q51" s="88">
        <v>0</v>
      </c>
      <c r="R51" s="88">
        <v>0</v>
      </c>
      <c r="S51" s="116">
        <v>0</v>
      </c>
      <c r="U51" s="115">
        <v>-70</v>
      </c>
      <c r="V51" s="116">
        <v>178.08</v>
      </c>
      <c r="W51">
        <v>98.45</v>
      </c>
      <c r="X51">
        <v>77.22</v>
      </c>
      <c r="Y51">
        <v>2.41</v>
      </c>
      <c r="Z51">
        <v>0</v>
      </c>
      <c r="AA51">
        <v>-70</v>
      </c>
    </row>
    <row r="52" spans="7:27">
      <c r="G52" t="s">
        <v>94</v>
      </c>
      <c r="H52" s="115">
        <v>63.7</v>
      </c>
      <c r="I52" s="88">
        <v>93.63</v>
      </c>
      <c r="J52" s="88">
        <v>0</v>
      </c>
      <c r="K52" s="88">
        <v>0</v>
      </c>
      <c r="L52" s="88">
        <v>2.12</v>
      </c>
      <c r="M52" s="116">
        <v>0</v>
      </c>
      <c r="N52" s="115">
        <v>0</v>
      </c>
      <c r="O52" s="88">
        <v>0</v>
      </c>
      <c r="P52" s="88">
        <v>-10</v>
      </c>
      <c r="Q52" s="88">
        <v>0</v>
      </c>
      <c r="R52" s="88">
        <v>0</v>
      </c>
      <c r="S52" s="116">
        <v>0</v>
      </c>
      <c r="U52" s="115">
        <v>-10</v>
      </c>
      <c r="V52" s="116">
        <v>159.44999999999999</v>
      </c>
      <c r="W52">
        <v>63.7</v>
      </c>
      <c r="X52">
        <v>93.63</v>
      </c>
      <c r="Y52">
        <v>2.12</v>
      </c>
      <c r="Z52">
        <v>0</v>
      </c>
      <c r="AA52">
        <v>-10</v>
      </c>
    </row>
    <row r="53" spans="7:27">
      <c r="G53" t="s">
        <v>95</v>
      </c>
      <c r="H53" s="115">
        <v>37.64</v>
      </c>
      <c r="I53" s="88">
        <v>93.62</v>
      </c>
      <c r="J53" s="88">
        <v>0</v>
      </c>
      <c r="K53" s="88">
        <v>0</v>
      </c>
      <c r="L53" s="88">
        <v>1.74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133</v>
      </c>
      <c r="W53">
        <v>37.64</v>
      </c>
      <c r="X53">
        <v>93.62</v>
      </c>
      <c r="Y53">
        <v>1.74</v>
      </c>
      <c r="Z53">
        <v>0</v>
      </c>
      <c r="AA53">
        <v>0</v>
      </c>
    </row>
    <row r="54" spans="7:27">
      <c r="G54" t="s">
        <v>96</v>
      </c>
      <c r="H54" s="115">
        <v>50.19</v>
      </c>
      <c r="I54" s="88">
        <v>81.08</v>
      </c>
      <c r="J54" s="88">
        <v>9.65</v>
      </c>
      <c r="K54" s="88">
        <v>38.61</v>
      </c>
      <c r="L54" s="88">
        <v>1.64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181.17</v>
      </c>
      <c r="W54">
        <v>50.19</v>
      </c>
      <c r="X54">
        <v>81.08</v>
      </c>
      <c r="Y54">
        <v>1.64</v>
      </c>
      <c r="Z54">
        <v>38.61</v>
      </c>
      <c r="AA54">
        <v>9.65</v>
      </c>
    </row>
    <row r="55" spans="7:27">
      <c r="G55" t="s">
        <v>97</v>
      </c>
      <c r="H55" s="115">
        <v>10.62</v>
      </c>
      <c r="I55" s="88">
        <v>0</v>
      </c>
      <c r="J55" s="88">
        <v>0</v>
      </c>
      <c r="K55" s="88">
        <v>0</v>
      </c>
      <c r="L55" s="88">
        <v>5.79</v>
      </c>
      <c r="M55" s="116">
        <v>0</v>
      </c>
      <c r="N55" s="115">
        <v>0</v>
      </c>
      <c r="O55" s="88">
        <v>-16</v>
      </c>
      <c r="P55" s="88">
        <v>-65</v>
      </c>
      <c r="Q55" s="88">
        <v>0</v>
      </c>
      <c r="R55" s="88">
        <v>0</v>
      </c>
      <c r="S55" s="116">
        <v>0</v>
      </c>
      <c r="U55" s="115">
        <v>-81</v>
      </c>
      <c r="V55" s="116">
        <v>16.41</v>
      </c>
      <c r="W55">
        <v>10.62</v>
      </c>
      <c r="X55">
        <v>-16</v>
      </c>
      <c r="Y55">
        <v>5.79</v>
      </c>
      <c r="Z55">
        <v>0</v>
      </c>
      <c r="AA55">
        <v>-65</v>
      </c>
    </row>
    <row r="56" spans="7:27">
      <c r="G56" t="s">
        <v>98</v>
      </c>
      <c r="H56" s="115">
        <v>37.64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-33</v>
      </c>
      <c r="P56" s="88">
        <v>-70</v>
      </c>
      <c r="Q56" s="88">
        <v>0</v>
      </c>
      <c r="R56" s="88">
        <v>0</v>
      </c>
      <c r="S56" s="116">
        <v>0</v>
      </c>
      <c r="U56" s="115">
        <v>-103</v>
      </c>
      <c r="V56" s="116">
        <v>37.64</v>
      </c>
      <c r="W56">
        <v>37.64</v>
      </c>
      <c r="X56">
        <v>-33</v>
      </c>
      <c r="Y56">
        <v>0</v>
      </c>
      <c r="Z56">
        <v>0</v>
      </c>
      <c r="AA56">
        <v>-70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1.45</v>
      </c>
      <c r="M57" s="116">
        <v>0</v>
      </c>
      <c r="N57" s="115">
        <v>-10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-10</v>
      </c>
      <c r="V57" s="116">
        <v>1.45</v>
      </c>
      <c r="W57">
        <v>-10</v>
      </c>
      <c r="X57">
        <v>0</v>
      </c>
      <c r="Y57">
        <v>1.45</v>
      </c>
      <c r="Z57">
        <v>0</v>
      </c>
      <c r="AA57">
        <v>0</v>
      </c>
    </row>
    <row r="58" spans="7:27">
      <c r="G58" t="s">
        <v>100</v>
      </c>
      <c r="H58" s="115">
        <v>16.41</v>
      </c>
      <c r="I58" s="88">
        <v>0</v>
      </c>
      <c r="J58" s="88">
        <v>0</v>
      </c>
      <c r="K58" s="88">
        <v>0</v>
      </c>
      <c r="L58" s="88">
        <v>1.45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17.86</v>
      </c>
      <c r="W58">
        <v>16.41</v>
      </c>
      <c r="X58">
        <v>0</v>
      </c>
      <c r="Y58">
        <v>1.45</v>
      </c>
      <c r="Z58">
        <v>0</v>
      </c>
      <c r="AA58">
        <v>0</v>
      </c>
    </row>
    <row r="59" spans="7:27">
      <c r="G59" t="s">
        <v>101</v>
      </c>
      <c r="H59" s="115">
        <v>36.68</v>
      </c>
      <c r="I59" s="88">
        <v>0</v>
      </c>
      <c r="J59" s="88">
        <v>0</v>
      </c>
      <c r="K59" s="88">
        <v>38.61</v>
      </c>
      <c r="L59" s="88">
        <v>1.25</v>
      </c>
      <c r="M59" s="116">
        <v>0</v>
      </c>
      <c r="N59" s="115">
        <v>0</v>
      </c>
      <c r="O59" s="88">
        <v>-8</v>
      </c>
      <c r="P59" s="88">
        <v>0</v>
      </c>
      <c r="Q59" s="88">
        <v>0</v>
      </c>
      <c r="R59" s="88">
        <v>0</v>
      </c>
      <c r="S59" s="116">
        <v>0</v>
      </c>
      <c r="U59" s="115">
        <v>-8</v>
      </c>
      <c r="V59" s="116">
        <v>76.540000000000006</v>
      </c>
      <c r="W59">
        <v>36.68</v>
      </c>
      <c r="X59">
        <v>-8</v>
      </c>
      <c r="Y59">
        <v>1.25</v>
      </c>
      <c r="Z59">
        <v>38.61</v>
      </c>
      <c r="AA59">
        <v>0</v>
      </c>
    </row>
    <row r="60" spans="7:27">
      <c r="G60" t="s">
        <v>102</v>
      </c>
      <c r="H60" s="115">
        <v>8.69</v>
      </c>
      <c r="I60" s="88">
        <v>3.86</v>
      </c>
      <c r="J60" s="88">
        <v>0</v>
      </c>
      <c r="K60" s="88">
        <v>0</v>
      </c>
      <c r="L60" s="88">
        <v>1.1599999999999999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13.71</v>
      </c>
      <c r="W60">
        <v>8.69</v>
      </c>
      <c r="X60">
        <v>3.86</v>
      </c>
      <c r="Y60">
        <v>1.1599999999999999</v>
      </c>
      <c r="Z60">
        <v>0</v>
      </c>
      <c r="AA60">
        <v>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4.54</v>
      </c>
      <c r="M61" s="116">
        <v>0</v>
      </c>
      <c r="N61" s="115">
        <v>-50</v>
      </c>
      <c r="O61" s="88">
        <v>-74</v>
      </c>
      <c r="P61" s="88">
        <v>-50</v>
      </c>
      <c r="Q61" s="88">
        <v>0</v>
      </c>
      <c r="R61" s="88">
        <v>0</v>
      </c>
      <c r="S61" s="116">
        <v>0</v>
      </c>
      <c r="U61" s="115">
        <v>-174</v>
      </c>
      <c r="V61" s="116">
        <v>4.54</v>
      </c>
      <c r="W61">
        <v>-50</v>
      </c>
      <c r="X61">
        <v>-74</v>
      </c>
      <c r="Y61">
        <v>4.54</v>
      </c>
      <c r="Z61">
        <v>0</v>
      </c>
      <c r="AA61">
        <v>-50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-26</v>
      </c>
      <c r="O62" s="88">
        <v>-36</v>
      </c>
      <c r="P62" s="88">
        <v>-50</v>
      </c>
      <c r="Q62" s="88">
        <v>0</v>
      </c>
      <c r="R62" s="88">
        <v>-1.3</v>
      </c>
      <c r="S62" s="116">
        <v>0</v>
      </c>
      <c r="U62" s="115">
        <v>-113.3</v>
      </c>
      <c r="V62" s="116">
        <v>0</v>
      </c>
      <c r="W62">
        <v>-26</v>
      </c>
      <c r="X62">
        <v>-36</v>
      </c>
      <c r="Y62">
        <v>-1.3</v>
      </c>
      <c r="Z62">
        <v>0</v>
      </c>
      <c r="AA62">
        <v>-50</v>
      </c>
    </row>
    <row r="63" spans="7:27">
      <c r="G63" t="s">
        <v>105</v>
      </c>
      <c r="H63" s="115">
        <v>30.89</v>
      </c>
      <c r="I63" s="88">
        <v>64.66</v>
      </c>
      <c r="J63" s="88">
        <v>30.89</v>
      </c>
      <c r="K63" s="88">
        <v>0</v>
      </c>
      <c r="L63" s="88">
        <v>0.48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126.92</v>
      </c>
      <c r="W63">
        <v>30.89</v>
      </c>
      <c r="X63">
        <v>64.66</v>
      </c>
      <c r="Y63">
        <v>0.48</v>
      </c>
      <c r="Z63">
        <v>0</v>
      </c>
      <c r="AA63">
        <v>30.89</v>
      </c>
    </row>
    <row r="64" spans="7:27">
      <c r="G64" t="s">
        <v>106</v>
      </c>
      <c r="H64" s="115">
        <v>18.34</v>
      </c>
      <c r="I64" s="88">
        <v>66.59</v>
      </c>
      <c r="J64" s="88">
        <v>33.78</v>
      </c>
      <c r="K64" s="88">
        <v>38.61</v>
      </c>
      <c r="L64" s="88">
        <v>0.68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158</v>
      </c>
      <c r="W64">
        <v>18.34</v>
      </c>
      <c r="X64">
        <v>66.59</v>
      </c>
      <c r="Y64">
        <v>0.68</v>
      </c>
      <c r="Z64">
        <v>38.61</v>
      </c>
      <c r="AA64">
        <v>33.78</v>
      </c>
    </row>
    <row r="65" spans="7:27">
      <c r="G65" t="s">
        <v>107</v>
      </c>
      <c r="H65" s="115">
        <v>7.72</v>
      </c>
      <c r="I65" s="88">
        <v>42.47</v>
      </c>
      <c r="J65" s="88">
        <v>33.78</v>
      </c>
      <c r="K65" s="88">
        <v>0</v>
      </c>
      <c r="L65" s="88">
        <v>0.97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84.94</v>
      </c>
      <c r="W65">
        <v>7.72</v>
      </c>
      <c r="X65">
        <v>42.47</v>
      </c>
      <c r="Y65">
        <v>0.97</v>
      </c>
      <c r="Z65">
        <v>0</v>
      </c>
      <c r="AA65">
        <v>33.78</v>
      </c>
    </row>
    <row r="66" spans="7:27">
      <c r="G66" t="s">
        <v>108</v>
      </c>
      <c r="H66" s="115">
        <v>15.44</v>
      </c>
      <c r="I66" s="88">
        <v>52.13</v>
      </c>
      <c r="J66" s="88">
        <v>19.3</v>
      </c>
      <c r="K66" s="88">
        <v>0</v>
      </c>
      <c r="L66" s="88">
        <v>1.06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87.93</v>
      </c>
      <c r="W66">
        <v>15.44</v>
      </c>
      <c r="X66">
        <v>52.13</v>
      </c>
      <c r="Y66">
        <v>1.06</v>
      </c>
      <c r="Z66">
        <v>0</v>
      </c>
      <c r="AA66">
        <v>19.3</v>
      </c>
    </row>
    <row r="67" spans="7:27">
      <c r="G67" t="s">
        <v>109</v>
      </c>
      <c r="H67" s="115">
        <v>53.09</v>
      </c>
      <c r="I67" s="88">
        <v>0</v>
      </c>
      <c r="J67" s="88">
        <v>0</v>
      </c>
      <c r="K67" s="88">
        <v>0</v>
      </c>
      <c r="L67" s="88">
        <v>6.27</v>
      </c>
      <c r="M67" s="116">
        <v>0</v>
      </c>
      <c r="N67" s="115">
        <v>0</v>
      </c>
      <c r="O67" s="88">
        <v>-70</v>
      </c>
      <c r="P67" s="88">
        <v>-35</v>
      </c>
      <c r="Q67" s="88">
        <v>0</v>
      </c>
      <c r="R67" s="88">
        <v>0</v>
      </c>
      <c r="S67" s="116">
        <v>0</v>
      </c>
      <c r="U67" s="115">
        <v>-105</v>
      </c>
      <c r="V67" s="116">
        <v>59.36</v>
      </c>
      <c r="W67">
        <v>53.09</v>
      </c>
      <c r="X67">
        <v>-70</v>
      </c>
      <c r="Y67">
        <v>6.27</v>
      </c>
      <c r="Z67">
        <v>0</v>
      </c>
      <c r="AA67">
        <v>-35</v>
      </c>
    </row>
    <row r="68" spans="7:27">
      <c r="G68" t="s">
        <v>110</v>
      </c>
      <c r="H68" s="115">
        <v>27.03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-27</v>
      </c>
      <c r="P68" s="88">
        <v>0</v>
      </c>
      <c r="Q68" s="88">
        <v>0</v>
      </c>
      <c r="R68" s="88">
        <v>0</v>
      </c>
      <c r="S68" s="116">
        <v>0</v>
      </c>
      <c r="U68" s="115">
        <v>-27</v>
      </c>
      <c r="V68" s="116">
        <v>27.03</v>
      </c>
      <c r="W68">
        <v>27.03</v>
      </c>
      <c r="X68">
        <v>-27</v>
      </c>
      <c r="Y68">
        <v>0</v>
      </c>
      <c r="Z68">
        <v>0</v>
      </c>
      <c r="AA68">
        <v>0</v>
      </c>
    </row>
    <row r="69" spans="7:27">
      <c r="G69" t="s">
        <v>111</v>
      </c>
      <c r="H69" s="115">
        <v>25.1</v>
      </c>
      <c r="I69" s="88">
        <v>0</v>
      </c>
      <c r="J69" s="88">
        <v>0</v>
      </c>
      <c r="K69" s="88">
        <v>38.6</v>
      </c>
      <c r="L69" s="88">
        <v>2.9</v>
      </c>
      <c r="M69" s="116">
        <v>0</v>
      </c>
      <c r="N69" s="115">
        <v>0</v>
      </c>
      <c r="O69" s="88">
        <v>-66</v>
      </c>
      <c r="P69" s="88">
        <v>-25</v>
      </c>
      <c r="Q69" s="88">
        <v>0</v>
      </c>
      <c r="R69" s="88">
        <v>0</v>
      </c>
      <c r="S69" s="116">
        <v>0</v>
      </c>
      <c r="U69" s="115">
        <v>-91</v>
      </c>
      <c r="V69" s="116">
        <v>66.599999999999994</v>
      </c>
      <c r="W69">
        <v>25.1</v>
      </c>
      <c r="X69">
        <v>-66</v>
      </c>
      <c r="Y69">
        <v>2.9</v>
      </c>
      <c r="Z69">
        <v>38.6</v>
      </c>
      <c r="AA69">
        <v>-25</v>
      </c>
    </row>
    <row r="70" spans="7:27">
      <c r="G70" t="s">
        <v>112</v>
      </c>
      <c r="H70" s="115">
        <v>34.75</v>
      </c>
      <c r="I70" s="88">
        <v>0</v>
      </c>
      <c r="J70" s="88">
        <v>0</v>
      </c>
      <c r="K70" s="88">
        <v>0</v>
      </c>
      <c r="L70" s="88">
        <v>3.38</v>
      </c>
      <c r="M70" s="116">
        <v>0</v>
      </c>
      <c r="N70" s="115">
        <v>0</v>
      </c>
      <c r="O70" s="88">
        <v>-49</v>
      </c>
      <c r="P70" s="88">
        <v>-20</v>
      </c>
      <c r="Q70" s="88">
        <v>0</v>
      </c>
      <c r="R70" s="88">
        <v>0</v>
      </c>
      <c r="S70" s="116">
        <v>0</v>
      </c>
      <c r="U70" s="115">
        <v>-69</v>
      </c>
      <c r="V70" s="116">
        <v>38.130000000000003</v>
      </c>
      <c r="W70">
        <v>34.75</v>
      </c>
      <c r="X70">
        <v>-49</v>
      </c>
      <c r="Y70">
        <v>3.38</v>
      </c>
      <c r="Z70">
        <v>0</v>
      </c>
      <c r="AA70">
        <v>-20</v>
      </c>
    </row>
    <row r="71" spans="7:27">
      <c r="G71" t="s">
        <v>113</v>
      </c>
      <c r="H71" s="115">
        <v>52.12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-52</v>
      </c>
      <c r="P71" s="88">
        <v>-70</v>
      </c>
      <c r="Q71" s="88">
        <v>0</v>
      </c>
      <c r="R71" s="88">
        <v>0</v>
      </c>
      <c r="S71" s="116">
        <v>0</v>
      </c>
      <c r="U71" s="115">
        <v>-122</v>
      </c>
      <c r="V71" s="116">
        <v>52.12</v>
      </c>
      <c r="W71">
        <v>52.12</v>
      </c>
      <c r="X71">
        <v>-52</v>
      </c>
      <c r="Y71">
        <v>0</v>
      </c>
      <c r="Z71">
        <v>0</v>
      </c>
      <c r="AA71">
        <v>-70</v>
      </c>
    </row>
    <row r="72" spans="7:27">
      <c r="G72" t="s">
        <v>114</v>
      </c>
      <c r="H72" s="115">
        <v>10.61</v>
      </c>
      <c r="I72" s="88">
        <v>0</v>
      </c>
      <c r="J72" s="88">
        <v>0</v>
      </c>
      <c r="K72" s="88">
        <v>0</v>
      </c>
      <c r="L72" s="88">
        <v>5.12</v>
      </c>
      <c r="M72" s="116">
        <v>0</v>
      </c>
      <c r="N72" s="115">
        <v>0</v>
      </c>
      <c r="O72" s="88">
        <v>-48</v>
      </c>
      <c r="P72" s="88">
        <v>-15</v>
      </c>
      <c r="Q72" s="88">
        <v>0</v>
      </c>
      <c r="R72" s="88">
        <v>0</v>
      </c>
      <c r="S72" s="116">
        <v>0</v>
      </c>
      <c r="U72" s="115">
        <v>-63</v>
      </c>
      <c r="V72" s="116">
        <v>15.73</v>
      </c>
      <c r="W72">
        <v>10.61</v>
      </c>
      <c r="X72">
        <v>-48</v>
      </c>
      <c r="Y72">
        <v>5.12</v>
      </c>
      <c r="Z72">
        <v>0</v>
      </c>
      <c r="AA72">
        <v>-15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-78</v>
      </c>
      <c r="O73" s="88">
        <v>-89</v>
      </c>
      <c r="P73" s="88">
        <v>0</v>
      </c>
      <c r="Q73" s="88">
        <v>0</v>
      </c>
      <c r="R73" s="88">
        <v>0</v>
      </c>
      <c r="S73" s="116">
        <v>0</v>
      </c>
      <c r="U73" s="115">
        <v>-167</v>
      </c>
      <c r="V73" s="116">
        <v>0</v>
      </c>
      <c r="W73">
        <v>-78</v>
      </c>
      <c r="X73">
        <v>-89</v>
      </c>
      <c r="Y73">
        <v>0</v>
      </c>
      <c r="Z73">
        <v>0</v>
      </c>
      <c r="AA73">
        <v>0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38.61</v>
      </c>
      <c r="L74" s="88">
        <v>0</v>
      </c>
      <c r="M74" s="116">
        <v>0</v>
      </c>
      <c r="N74" s="115">
        <v>-61</v>
      </c>
      <c r="O74" s="88">
        <v>-63</v>
      </c>
      <c r="P74" s="88">
        <v>0</v>
      </c>
      <c r="Q74" s="88">
        <v>0</v>
      </c>
      <c r="R74" s="88">
        <v>0</v>
      </c>
      <c r="S74" s="116">
        <v>0</v>
      </c>
      <c r="U74" s="115">
        <v>-124</v>
      </c>
      <c r="V74" s="116">
        <v>38.61</v>
      </c>
      <c r="W74">
        <v>-61</v>
      </c>
      <c r="X74">
        <v>-63</v>
      </c>
      <c r="Y74">
        <v>0</v>
      </c>
      <c r="Z74">
        <v>38.61</v>
      </c>
      <c r="AA74">
        <v>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-66</v>
      </c>
      <c r="O75" s="88">
        <v>-90</v>
      </c>
      <c r="P75" s="88">
        <v>-44</v>
      </c>
      <c r="Q75" s="88">
        <v>0</v>
      </c>
      <c r="R75" s="88">
        <v>0</v>
      </c>
      <c r="S75" s="116">
        <v>0</v>
      </c>
      <c r="U75" s="115">
        <v>-200</v>
      </c>
      <c r="V75" s="116">
        <v>0</v>
      </c>
      <c r="W75">
        <v>-66</v>
      </c>
      <c r="X75">
        <v>-90</v>
      </c>
      <c r="Y75">
        <v>0</v>
      </c>
      <c r="Z75">
        <v>0</v>
      </c>
      <c r="AA75">
        <v>-44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-75</v>
      </c>
      <c r="O76" s="88">
        <v>-92</v>
      </c>
      <c r="P76" s="88">
        <v>-26</v>
      </c>
      <c r="Q76" s="88">
        <v>0</v>
      </c>
      <c r="R76" s="88">
        <v>0</v>
      </c>
      <c r="S76" s="116">
        <v>0</v>
      </c>
      <c r="U76" s="115">
        <v>-193</v>
      </c>
      <c r="V76" s="116">
        <v>0</v>
      </c>
      <c r="W76">
        <v>-75</v>
      </c>
      <c r="X76">
        <v>-92</v>
      </c>
      <c r="Y76">
        <v>0</v>
      </c>
      <c r="Z76">
        <v>0</v>
      </c>
      <c r="AA76">
        <v>-26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7.05</v>
      </c>
      <c r="M77" s="116">
        <v>0</v>
      </c>
      <c r="N77" s="115">
        <v>-21</v>
      </c>
      <c r="O77" s="88">
        <v>-100</v>
      </c>
      <c r="P77" s="88">
        <v>-30</v>
      </c>
      <c r="Q77" s="88">
        <v>0</v>
      </c>
      <c r="R77" s="88">
        <v>0</v>
      </c>
      <c r="S77" s="116">
        <v>0</v>
      </c>
      <c r="U77" s="115">
        <v>-151</v>
      </c>
      <c r="V77" s="116">
        <v>7.05</v>
      </c>
      <c r="W77">
        <v>-21</v>
      </c>
      <c r="X77">
        <v>-100</v>
      </c>
      <c r="Y77">
        <v>7.05</v>
      </c>
      <c r="Z77">
        <v>0</v>
      </c>
      <c r="AA77">
        <v>-30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4.83</v>
      </c>
      <c r="M78" s="116">
        <v>0</v>
      </c>
      <c r="N78" s="115">
        <v>-54</v>
      </c>
      <c r="O78" s="88">
        <v>-90</v>
      </c>
      <c r="P78" s="88">
        <v>-84</v>
      </c>
      <c r="Q78" s="88">
        <v>0</v>
      </c>
      <c r="R78" s="88">
        <v>0</v>
      </c>
      <c r="S78" s="116">
        <v>0</v>
      </c>
      <c r="U78" s="115">
        <v>-228</v>
      </c>
      <c r="V78" s="116">
        <v>4.83</v>
      </c>
      <c r="W78">
        <v>-54</v>
      </c>
      <c r="X78">
        <v>-90</v>
      </c>
      <c r="Y78">
        <v>4.83</v>
      </c>
      <c r="Z78">
        <v>0</v>
      </c>
      <c r="AA78">
        <v>-84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38.61</v>
      </c>
      <c r="L79" s="88">
        <v>0.77</v>
      </c>
      <c r="M79" s="116">
        <v>0</v>
      </c>
      <c r="N79" s="115">
        <v>-16</v>
      </c>
      <c r="O79" s="88">
        <v>-115</v>
      </c>
      <c r="P79" s="88">
        <v>-50</v>
      </c>
      <c r="Q79" s="88">
        <v>0</v>
      </c>
      <c r="R79" s="88">
        <v>0</v>
      </c>
      <c r="S79" s="116">
        <v>0</v>
      </c>
      <c r="U79" s="115">
        <v>-181</v>
      </c>
      <c r="V79" s="116">
        <v>39.380000000000003</v>
      </c>
      <c r="W79">
        <v>-16</v>
      </c>
      <c r="X79">
        <v>-115</v>
      </c>
      <c r="Y79">
        <v>0.77</v>
      </c>
      <c r="Z79">
        <v>38.61</v>
      </c>
      <c r="AA79">
        <v>-50</v>
      </c>
    </row>
    <row r="80" spans="7:27">
      <c r="G80" t="s">
        <v>122</v>
      </c>
      <c r="H80" s="115">
        <v>24.13</v>
      </c>
      <c r="I80" s="88">
        <v>0</v>
      </c>
      <c r="J80" s="88">
        <v>0</v>
      </c>
      <c r="K80" s="88">
        <v>0</v>
      </c>
      <c r="L80" s="88">
        <v>2.9</v>
      </c>
      <c r="M80" s="116">
        <v>0</v>
      </c>
      <c r="N80" s="115">
        <v>0</v>
      </c>
      <c r="O80" s="88">
        <v>-80</v>
      </c>
      <c r="P80" s="88">
        <v>-50</v>
      </c>
      <c r="Q80" s="88">
        <v>0</v>
      </c>
      <c r="R80" s="88">
        <v>0</v>
      </c>
      <c r="S80" s="116">
        <v>0</v>
      </c>
      <c r="U80" s="115">
        <v>-130</v>
      </c>
      <c r="V80" s="116">
        <v>27.03</v>
      </c>
      <c r="W80">
        <v>24.13</v>
      </c>
      <c r="X80">
        <v>-80</v>
      </c>
      <c r="Y80">
        <v>2.9</v>
      </c>
      <c r="Z80">
        <v>0</v>
      </c>
      <c r="AA80">
        <v>-50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5.79</v>
      </c>
      <c r="M81" s="116">
        <v>0</v>
      </c>
      <c r="N81" s="115">
        <v>-9</v>
      </c>
      <c r="O81" s="88">
        <v>-100</v>
      </c>
      <c r="P81" s="88">
        <v>-27</v>
      </c>
      <c r="Q81" s="88">
        <v>0</v>
      </c>
      <c r="R81" s="88">
        <v>0</v>
      </c>
      <c r="S81" s="116">
        <v>0</v>
      </c>
      <c r="U81" s="115">
        <v>-136</v>
      </c>
      <c r="V81" s="116">
        <v>5.79</v>
      </c>
      <c r="W81">
        <v>-9</v>
      </c>
      <c r="X81">
        <v>-100</v>
      </c>
      <c r="Y81">
        <v>5.79</v>
      </c>
      <c r="Z81">
        <v>0</v>
      </c>
      <c r="AA81">
        <v>-27</v>
      </c>
    </row>
    <row r="82" spans="7:27">
      <c r="G82" t="s">
        <v>124</v>
      </c>
      <c r="H82" s="115">
        <v>46.33</v>
      </c>
      <c r="I82" s="88">
        <v>0</v>
      </c>
      <c r="J82" s="88">
        <v>0</v>
      </c>
      <c r="K82" s="88">
        <v>0</v>
      </c>
      <c r="L82" s="88">
        <v>5.79</v>
      </c>
      <c r="M82" s="116">
        <v>0</v>
      </c>
      <c r="N82" s="115">
        <v>0</v>
      </c>
      <c r="O82" s="88">
        <v>-95</v>
      </c>
      <c r="P82" s="88">
        <v>-19</v>
      </c>
      <c r="Q82" s="88">
        <v>0</v>
      </c>
      <c r="R82" s="88">
        <v>0</v>
      </c>
      <c r="S82" s="116">
        <v>0</v>
      </c>
      <c r="U82" s="115">
        <v>-114</v>
      </c>
      <c r="V82" s="116">
        <v>52.12</v>
      </c>
      <c r="W82">
        <v>46.33</v>
      </c>
      <c r="X82">
        <v>-95</v>
      </c>
      <c r="Y82">
        <v>5.79</v>
      </c>
      <c r="Z82">
        <v>0</v>
      </c>
      <c r="AA82">
        <v>-19</v>
      </c>
    </row>
    <row r="83" spans="7:27">
      <c r="G83" t="s">
        <v>125</v>
      </c>
      <c r="H83" s="115">
        <v>14.48</v>
      </c>
      <c r="I83" s="88">
        <v>0</v>
      </c>
      <c r="J83" s="88">
        <v>0</v>
      </c>
      <c r="K83" s="88">
        <v>0</v>
      </c>
      <c r="L83" s="88">
        <v>5.79</v>
      </c>
      <c r="M83" s="116">
        <v>0</v>
      </c>
      <c r="N83" s="115">
        <v>0</v>
      </c>
      <c r="O83" s="88">
        <v>-50</v>
      </c>
      <c r="P83" s="88">
        <v>-76</v>
      </c>
      <c r="Q83" s="88">
        <v>0</v>
      </c>
      <c r="R83" s="88">
        <v>0</v>
      </c>
      <c r="S83" s="116">
        <v>0</v>
      </c>
      <c r="U83" s="115">
        <v>-126</v>
      </c>
      <c r="V83" s="116">
        <v>20.27</v>
      </c>
      <c r="W83">
        <v>14.48</v>
      </c>
      <c r="X83">
        <v>-50</v>
      </c>
      <c r="Y83">
        <v>5.79</v>
      </c>
      <c r="Z83">
        <v>0</v>
      </c>
      <c r="AA83">
        <v>-76</v>
      </c>
    </row>
    <row r="84" spans="7:27">
      <c r="G84" t="s">
        <v>126</v>
      </c>
      <c r="H84" s="115">
        <v>24.13</v>
      </c>
      <c r="I84" s="88">
        <v>14.48</v>
      </c>
      <c r="J84" s="88">
        <v>0</v>
      </c>
      <c r="K84" s="88">
        <v>38.61</v>
      </c>
      <c r="L84" s="88">
        <v>5.79</v>
      </c>
      <c r="M84" s="116">
        <v>0</v>
      </c>
      <c r="N84" s="115">
        <v>0</v>
      </c>
      <c r="O84" s="88">
        <v>0</v>
      </c>
      <c r="P84" s="88">
        <v>-23</v>
      </c>
      <c r="Q84" s="88">
        <v>0</v>
      </c>
      <c r="R84" s="88">
        <v>0</v>
      </c>
      <c r="S84" s="116">
        <v>0</v>
      </c>
      <c r="U84" s="115">
        <v>-23</v>
      </c>
      <c r="V84" s="116">
        <v>83.01</v>
      </c>
      <c r="W84">
        <v>24.13</v>
      </c>
      <c r="X84">
        <v>14.48</v>
      </c>
      <c r="Y84">
        <v>5.79</v>
      </c>
      <c r="Z84">
        <v>38.61</v>
      </c>
      <c r="AA84">
        <v>-23</v>
      </c>
    </row>
    <row r="85" spans="7:27">
      <c r="G85" t="s">
        <v>127</v>
      </c>
      <c r="H85" s="115">
        <v>64.67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-10</v>
      </c>
      <c r="P85" s="88">
        <v>-13</v>
      </c>
      <c r="Q85" s="88">
        <v>0</v>
      </c>
      <c r="R85" s="88">
        <v>0</v>
      </c>
      <c r="S85" s="116">
        <v>0</v>
      </c>
      <c r="U85" s="115">
        <v>-23</v>
      </c>
      <c r="V85" s="116">
        <v>64.67</v>
      </c>
      <c r="W85">
        <v>64.67</v>
      </c>
      <c r="X85">
        <v>-10</v>
      </c>
      <c r="Y85">
        <v>0</v>
      </c>
      <c r="Z85">
        <v>0</v>
      </c>
      <c r="AA85">
        <v>-13</v>
      </c>
    </row>
    <row r="86" spans="7:27">
      <c r="G86" t="s">
        <v>128</v>
      </c>
      <c r="H86" s="115">
        <v>48.26</v>
      </c>
      <c r="I86" s="88">
        <v>0</v>
      </c>
      <c r="J86" s="88">
        <v>0</v>
      </c>
      <c r="K86" s="88">
        <v>0</v>
      </c>
      <c r="L86" s="88">
        <v>2.9</v>
      </c>
      <c r="M86" s="116">
        <v>0</v>
      </c>
      <c r="N86" s="115">
        <v>0</v>
      </c>
      <c r="O86" s="88">
        <v>-25</v>
      </c>
      <c r="P86" s="88">
        <v>-20</v>
      </c>
      <c r="Q86" s="88">
        <v>0</v>
      </c>
      <c r="R86" s="88">
        <v>0</v>
      </c>
      <c r="S86" s="116">
        <v>0</v>
      </c>
      <c r="U86" s="115">
        <v>-45</v>
      </c>
      <c r="V86" s="116">
        <v>51.16</v>
      </c>
      <c r="W86">
        <v>48.26</v>
      </c>
      <c r="X86">
        <v>-25</v>
      </c>
      <c r="Y86">
        <v>2.9</v>
      </c>
      <c r="Z86">
        <v>0</v>
      </c>
      <c r="AA86">
        <v>-20</v>
      </c>
    </row>
    <row r="87" spans="7:27">
      <c r="G87" t="s">
        <v>129</v>
      </c>
      <c r="H87" s="115">
        <v>48.26</v>
      </c>
      <c r="I87" s="88">
        <v>55.98</v>
      </c>
      <c r="J87" s="88">
        <v>0</v>
      </c>
      <c r="K87" s="88">
        <v>0</v>
      </c>
      <c r="L87" s="88">
        <v>4.83</v>
      </c>
      <c r="M87" s="116">
        <v>0</v>
      </c>
      <c r="N87" s="115">
        <v>0</v>
      </c>
      <c r="O87" s="88">
        <v>0</v>
      </c>
      <c r="P87" s="88">
        <v>-122</v>
      </c>
      <c r="Q87" s="88">
        <v>0</v>
      </c>
      <c r="R87" s="88">
        <v>0</v>
      </c>
      <c r="S87" s="116">
        <v>0</v>
      </c>
      <c r="U87" s="115">
        <v>-122</v>
      </c>
      <c r="V87" s="116">
        <v>109.07</v>
      </c>
      <c r="W87">
        <v>48.26</v>
      </c>
      <c r="X87">
        <v>55.98</v>
      </c>
      <c r="Y87">
        <v>4.83</v>
      </c>
      <c r="Z87">
        <v>0</v>
      </c>
      <c r="AA87">
        <v>-122</v>
      </c>
    </row>
    <row r="88" spans="7:27">
      <c r="G88" t="s">
        <v>130</v>
      </c>
      <c r="H88" s="115">
        <v>48.26</v>
      </c>
      <c r="I88" s="88">
        <v>67.569999999999993</v>
      </c>
      <c r="J88" s="88">
        <v>0</v>
      </c>
      <c r="K88" s="88">
        <v>0</v>
      </c>
      <c r="L88" s="88">
        <v>4.34</v>
      </c>
      <c r="M88" s="116">
        <v>0</v>
      </c>
      <c r="N88" s="115">
        <v>0</v>
      </c>
      <c r="O88" s="88">
        <v>0</v>
      </c>
      <c r="P88" s="88">
        <v>-39</v>
      </c>
      <c r="Q88" s="88">
        <v>0</v>
      </c>
      <c r="R88" s="88">
        <v>0</v>
      </c>
      <c r="S88" s="116">
        <v>0</v>
      </c>
      <c r="U88" s="115">
        <v>-39</v>
      </c>
      <c r="V88" s="116">
        <v>120.17</v>
      </c>
      <c r="W88">
        <v>48.26</v>
      </c>
      <c r="X88">
        <v>67.569999999999993</v>
      </c>
      <c r="Y88">
        <v>4.34</v>
      </c>
      <c r="Z88">
        <v>0</v>
      </c>
      <c r="AA88">
        <v>-39</v>
      </c>
    </row>
    <row r="89" spans="7:27">
      <c r="G89" t="s">
        <v>131</v>
      </c>
      <c r="H89" s="115">
        <v>66.599999999999994</v>
      </c>
      <c r="I89" s="88">
        <v>24.13</v>
      </c>
      <c r="J89" s="88">
        <v>0</v>
      </c>
      <c r="K89" s="88">
        <v>33.78</v>
      </c>
      <c r="L89" s="88">
        <v>3.86</v>
      </c>
      <c r="M89" s="116">
        <v>0</v>
      </c>
      <c r="N89" s="115">
        <v>0</v>
      </c>
      <c r="O89" s="88">
        <v>0</v>
      </c>
      <c r="P89" s="88">
        <v>-62</v>
      </c>
      <c r="Q89" s="88">
        <v>0</v>
      </c>
      <c r="R89" s="88">
        <v>0</v>
      </c>
      <c r="S89" s="116">
        <v>0</v>
      </c>
      <c r="U89" s="115">
        <v>-62</v>
      </c>
      <c r="V89" s="116">
        <v>128.37</v>
      </c>
      <c r="W89">
        <v>66.599999999999994</v>
      </c>
      <c r="X89">
        <v>24.13</v>
      </c>
      <c r="Y89">
        <v>3.86</v>
      </c>
      <c r="Z89">
        <v>33.78</v>
      </c>
      <c r="AA89">
        <v>-62</v>
      </c>
    </row>
    <row r="90" spans="7:27">
      <c r="G90" t="s">
        <v>132</v>
      </c>
      <c r="H90" s="115">
        <v>44.4</v>
      </c>
      <c r="I90" s="88">
        <v>38.61</v>
      </c>
      <c r="J90" s="88">
        <v>0</v>
      </c>
      <c r="K90" s="88">
        <v>0</v>
      </c>
      <c r="L90" s="88">
        <v>1.93</v>
      </c>
      <c r="M90" s="116">
        <v>0</v>
      </c>
      <c r="N90" s="115">
        <v>0</v>
      </c>
      <c r="O90" s="88">
        <v>0</v>
      </c>
      <c r="P90" s="88">
        <v>-62</v>
      </c>
      <c r="Q90" s="88">
        <v>0</v>
      </c>
      <c r="R90" s="88">
        <v>0</v>
      </c>
      <c r="S90" s="116">
        <v>0</v>
      </c>
      <c r="U90" s="115">
        <v>-62</v>
      </c>
      <c r="V90" s="116">
        <v>84.94</v>
      </c>
      <c r="W90">
        <v>44.4</v>
      </c>
      <c r="X90">
        <v>38.61</v>
      </c>
      <c r="Y90">
        <v>1.93</v>
      </c>
      <c r="Z90">
        <v>0</v>
      </c>
      <c r="AA90">
        <v>-62</v>
      </c>
    </row>
    <row r="91" spans="7:27">
      <c r="G91" t="s">
        <v>133</v>
      </c>
      <c r="H91" s="115">
        <v>137.07</v>
      </c>
      <c r="I91" s="88">
        <v>57.91</v>
      </c>
      <c r="J91" s="88">
        <v>0</v>
      </c>
      <c r="K91" s="88">
        <v>0</v>
      </c>
      <c r="L91" s="88">
        <v>10.130000000000001</v>
      </c>
      <c r="M91" s="116">
        <v>0</v>
      </c>
      <c r="N91" s="115">
        <v>0</v>
      </c>
      <c r="O91" s="88">
        <v>0</v>
      </c>
      <c r="P91" s="88">
        <v>-89</v>
      </c>
      <c r="Q91" s="88">
        <v>0</v>
      </c>
      <c r="R91" s="88">
        <v>0</v>
      </c>
      <c r="S91" s="116">
        <v>0</v>
      </c>
      <c r="U91" s="115">
        <v>-89</v>
      </c>
      <c r="V91" s="116">
        <v>205.1</v>
      </c>
      <c r="W91">
        <v>137.07</v>
      </c>
      <c r="X91">
        <v>57.91</v>
      </c>
      <c r="Y91">
        <v>10.130000000000001</v>
      </c>
      <c r="Z91">
        <v>0</v>
      </c>
      <c r="AA91">
        <v>-89</v>
      </c>
    </row>
    <row r="92" spans="7:27">
      <c r="G92" t="s">
        <v>134</v>
      </c>
      <c r="H92" s="115">
        <v>95.55</v>
      </c>
      <c r="I92" s="88">
        <v>53.09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-56</v>
      </c>
      <c r="Q92" s="88">
        <v>0</v>
      </c>
      <c r="R92" s="88">
        <v>0</v>
      </c>
      <c r="S92" s="116">
        <v>0</v>
      </c>
      <c r="U92" s="115">
        <v>-56</v>
      </c>
      <c r="V92" s="116">
        <v>148.63999999999999</v>
      </c>
      <c r="W92">
        <v>95.55</v>
      </c>
      <c r="X92">
        <v>53.09</v>
      </c>
      <c r="Y92">
        <v>0</v>
      </c>
      <c r="Z92">
        <v>0</v>
      </c>
      <c r="AA92">
        <v>-56</v>
      </c>
    </row>
    <row r="93" spans="7:27">
      <c r="G93" t="s">
        <v>135</v>
      </c>
      <c r="H93" s="115">
        <v>55.02</v>
      </c>
      <c r="I93" s="88">
        <v>62.73</v>
      </c>
      <c r="J93" s="88">
        <v>0</v>
      </c>
      <c r="K93" s="88">
        <v>0</v>
      </c>
      <c r="L93" s="88">
        <v>2.9</v>
      </c>
      <c r="M93" s="116">
        <v>0</v>
      </c>
      <c r="N93" s="115">
        <v>0</v>
      </c>
      <c r="O93" s="88">
        <v>0</v>
      </c>
      <c r="P93" s="88">
        <v>-111</v>
      </c>
      <c r="Q93" s="88">
        <v>0</v>
      </c>
      <c r="R93" s="88">
        <v>0</v>
      </c>
      <c r="S93" s="116">
        <v>0</v>
      </c>
      <c r="U93" s="115">
        <v>-111</v>
      </c>
      <c r="V93" s="116">
        <v>120.65</v>
      </c>
      <c r="W93">
        <v>55.02</v>
      </c>
      <c r="X93">
        <v>62.73</v>
      </c>
      <c r="Y93">
        <v>2.9</v>
      </c>
      <c r="Z93">
        <v>0</v>
      </c>
      <c r="AA93">
        <v>-111</v>
      </c>
    </row>
    <row r="94" spans="7:27">
      <c r="G94" t="s">
        <v>136</v>
      </c>
      <c r="H94" s="115">
        <v>55.98</v>
      </c>
      <c r="I94" s="88">
        <v>24.13</v>
      </c>
      <c r="J94" s="88">
        <v>0</v>
      </c>
      <c r="K94" s="88">
        <v>33.78</v>
      </c>
      <c r="L94" s="88">
        <v>2.9</v>
      </c>
      <c r="M94" s="116">
        <v>0</v>
      </c>
      <c r="N94" s="115">
        <v>0</v>
      </c>
      <c r="O94" s="88">
        <v>0</v>
      </c>
      <c r="P94" s="88">
        <v>-74</v>
      </c>
      <c r="Q94" s="88">
        <v>0</v>
      </c>
      <c r="R94" s="88">
        <v>0</v>
      </c>
      <c r="S94" s="116">
        <v>0</v>
      </c>
      <c r="U94" s="115">
        <v>-74</v>
      </c>
      <c r="V94" s="116">
        <v>116.79</v>
      </c>
      <c r="W94">
        <v>55.98</v>
      </c>
      <c r="X94">
        <v>24.13</v>
      </c>
      <c r="Y94">
        <v>2.9</v>
      </c>
      <c r="Z94">
        <v>33.78</v>
      </c>
      <c r="AA94">
        <v>-74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2.9</v>
      </c>
      <c r="M95" s="116">
        <v>0</v>
      </c>
      <c r="N95" s="115">
        <v>-8</v>
      </c>
      <c r="O95" s="88">
        <v>0</v>
      </c>
      <c r="P95" s="88">
        <v>-126</v>
      </c>
      <c r="Q95" s="88">
        <v>0</v>
      </c>
      <c r="R95" s="88">
        <v>0</v>
      </c>
      <c r="S95" s="116">
        <v>0</v>
      </c>
      <c r="U95" s="115">
        <v>-134</v>
      </c>
      <c r="V95" s="116">
        <v>2.9</v>
      </c>
      <c r="W95">
        <v>-8</v>
      </c>
      <c r="X95">
        <v>0</v>
      </c>
      <c r="Y95">
        <v>2.9</v>
      </c>
      <c r="Z95">
        <v>0</v>
      </c>
      <c r="AA95">
        <v>-126</v>
      </c>
    </row>
    <row r="96" spans="7:27">
      <c r="G96" t="s">
        <v>138</v>
      </c>
      <c r="H96" s="115">
        <v>3.86</v>
      </c>
      <c r="I96" s="88">
        <v>0</v>
      </c>
      <c r="J96" s="88">
        <v>0</v>
      </c>
      <c r="K96" s="88">
        <v>0</v>
      </c>
      <c r="L96" s="88">
        <v>0.97</v>
      </c>
      <c r="M96" s="116">
        <v>0</v>
      </c>
      <c r="N96" s="115">
        <v>0</v>
      </c>
      <c r="O96" s="88">
        <v>-30</v>
      </c>
      <c r="P96" s="88">
        <v>-90</v>
      </c>
      <c r="Q96" s="88">
        <v>0</v>
      </c>
      <c r="R96" s="88">
        <v>0</v>
      </c>
      <c r="S96" s="116">
        <v>0</v>
      </c>
      <c r="U96" s="115">
        <v>-120</v>
      </c>
      <c r="V96" s="116">
        <v>4.83</v>
      </c>
      <c r="W96">
        <v>3.86</v>
      </c>
      <c r="X96">
        <v>-30</v>
      </c>
      <c r="Y96">
        <v>0.97</v>
      </c>
      <c r="Z96">
        <v>0</v>
      </c>
      <c r="AA96">
        <v>-90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6.37</v>
      </c>
      <c r="M97" s="116">
        <v>0</v>
      </c>
      <c r="N97" s="115">
        <v>-68</v>
      </c>
      <c r="O97" s="88">
        <v>-20</v>
      </c>
      <c r="P97" s="88">
        <v>-100</v>
      </c>
      <c r="Q97" s="88">
        <v>0</v>
      </c>
      <c r="R97" s="88">
        <v>0</v>
      </c>
      <c r="S97" s="116">
        <v>0</v>
      </c>
      <c r="U97" s="115">
        <v>-188</v>
      </c>
      <c r="V97" s="116">
        <v>6.37</v>
      </c>
      <c r="W97">
        <v>-68</v>
      </c>
      <c r="X97">
        <v>-20</v>
      </c>
      <c r="Y97">
        <v>6.37</v>
      </c>
      <c r="Z97">
        <v>0</v>
      </c>
      <c r="AA97">
        <v>-100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-44</v>
      </c>
      <c r="O98" s="88">
        <v>-28</v>
      </c>
      <c r="P98" s="88">
        <v>-114</v>
      </c>
      <c r="Q98" s="88">
        <v>0</v>
      </c>
      <c r="R98" s="88">
        <v>0</v>
      </c>
      <c r="S98" s="116">
        <v>0</v>
      </c>
      <c r="U98" s="115">
        <v>-186</v>
      </c>
      <c r="V98" s="116">
        <v>0</v>
      </c>
      <c r="W98">
        <v>-44</v>
      </c>
      <c r="X98">
        <v>-28</v>
      </c>
      <c r="Y98">
        <v>0</v>
      </c>
      <c r="Z98">
        <v>0</v>
      </c>
      <c r="AA98">
        <v>-114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0.80088000000000048</v>
      </c>
      <c r="I99" s="111">
        <f t="shared" ref="I99:BQ99" si="1">SUM(I3:I98)/4000</f>
        <v>0.43048250000000005</v>
      </c>
      <c r="J99" s="111">
        <f t="shared" si="1"/>
        <v>4.6327500000000008E-2</v>
      </c>
      <c r="K99" s="111">
        <f t="shared" si="1"/>
        <v>0.14236250000000003</v>
      </c>
      <c r="L99" s="111">
        <f t="shared" si="1"/>
        <v>6.2697500000000003E-2</v>
      </c>
      <c r="M99" s="111">
        <f t="shared" si="1"/>
        <v>0</v>
      </c>
      <c r="N99" s="110">
        <f t="shared" si="1"/>
        <v>-0.23924999999999999</v>
      </c>
      <c r="O99" s="111">
        <f t="shared" si="1"/>
        <v>-0.57599999999999996</v>
      </c>
      <c r="P99" s="111">
        <f t="shared" si="1"/>
        <v>-0.85975000000000001</v>
      </c>
      <c r="Q99" s="111">
        <f t="shared" si="1"/>
        <v>-8.5000000000000006E-2</v>
      </c>
      <c r="R99" s="111">
        <f t="shared" si="1"/>
        <v>-1.6249999999999999E-3</v>
      </c>
      <c r="S99" s="112">
        <f t="shared" si="1"/>
        <v>0</v>
      </c>
      <c r="U99" s="110">
        <f t="shared" si="1"/>
        <v>-1.761625</v>
      </c>
      <c r="V99" s="112">
        <f t="shared" si="1"/>
        <v>1.4827449999999995</v>
      </c>
      <c r="W99">
        <f t="shared" si="1"/>
        <v>0.56163000000000018</v>
      </c>
      <c r="X99">
        <f t="shared" si="1"/>
        <v>-0.14551749999999997</v>
      </c>
      <c r="Y99">
        <f t="shared" si="1"/>
        <v>6.1072500000000002E-2</v>
      </c>
      <c r="Z99">
        <f t="shared" si="1"/>
        <v>5.7362500000000025E-2</v>
      </c>
      <c r="AA99">
        <f t="shared" si="1"/>
        <v>-0.81342249999999994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44864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44864</v>
      </c>
      <c r="U2" s="115" t="s">
        <v>231</v>
      </c>
      <c r="V2" s="116" t="s">
        <v>230</v>
      </c>
      <c r="W2" s="30" t="s">
        <v>262</v>
      </c>
      <c r="X2" t="s">
        <v>359</v>
      </c>
      <c r="Y2" t="s">
        <v>271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  <c r="X3">
        <v>0</v>
      </c>
      <c r="Y3">
        <v>0</v>
      </c>
    </row>
    <row r="4" spans="1:25">
      <c r="A4" t="s">
        <v>416</v>
      </c>
      <c r="B4" t="s">
        <v>263</v>
      </c>
      <c r="D4" t="s">
        <v>440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  <c r="Y4">
        <v>0</v>
      </c>
    </row>
    <row r="5" spans="1:25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0.97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0.97</v>
      </c>
      <c r="W5">
        <v>0</v>
      </c>
      <c r="X5">
        <v>0.97</v>
      </c>
      <c r="Y5">
        <v>0</v>
      </c>
    </row>
    <row r="6" spans="1:25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0.48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0.48</v>
      </c>
      <c r="W6">
        <v>0</v>
      </c>
      <c r="X6">
        <v>0.48</v>
      </c>
      <c r="Y6">
        <v>0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0.97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0.97</v>
      </c>
      <c r="W7">
        <v>0</v>
      </c>
      <c r="X7">
        <v>0.97</v>
      </c>
      <c r="Y7">
        <v>0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  <c r="Y8">
        <v>0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115">
        <v>14.67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14.67</v>
      </c>
      <c r="W13">
        <v>14.67</v>
      </c>
      <c r="X13">
        <v>0</v>
      </c>
      <c r="Y13">
        <v>0</v>
      </c>
    </row>
    <row r="14" spans="1:25">
      <c r="G14" t="s">
        <v>56</v>
      </c>
      <c r="H14" s="115">
        <v>12.26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12.26</v>
      </c>
      <c r="W14">
        <v>12.26</v>
      </c>
      <c r="X14">
        <v>0</v>
      </c>
      <c r="Y14">
        <v>0</v>
      </c>
    </row>
    <row r="15" spans="1:25">
      <c r="G15" t="s">
        <v>57</v>
      </c>
      <c r="H15" s="115">
        <v>41.99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41.99</v>
      </c>
      <c r="W15">
        <v>41.99</v>
      </c>
      <c r="X15">
        <v>0</v>
      </c>
      <c r="Y15">
        <v>0</v>
      </c>
    </row>
    <row r="16" spans="1:25">
      <c r="G16" t="s">
        <v>58</v>
      </c>
      <c r="H16" s="115">
        <v>40.92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40.92</v>
      </c>
      <c r="W16">
        <v>40.92</v>
      </c>
      <c r="X16">
        <v>0</v>
      </c>
      <c r="Y16">
        <v>0</v>
      </c>
    </row>
    <row r="17" spans="7:25">
      <c r="G17" t="s">
        <v>59</v>
      </c>
      <c r="H17" s="115">
        <v>11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11</v>
      </c>
      <c r="W17">
        <v>11</v>
      </c>
      <c r="X17">
        <v>0</v>
      </c>
      <c r="Y17">
        <v>0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2.12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2.12</v>
      </c>
      <c r="W18">
        <v>0</v>
      </c>
      <c r="X18">
        <v>2.12</v>
      </c>
      <c r="Y18">
        <v>0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7.34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7.34</v>
      </c>
      <c r="W19">
        <v>0</v>
      </c>
      <c r="X19">
        <v>7.34</v>
      </c>
      <c r="Y19">
        <v>0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4.05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4.05</v>
      </c>
      <c r="W20">
        <v>0</v>
      </c>
      <c r="X20">
        <v>4.05</v>
      </c>
      <c r="Y20">
        <v>0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5.12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5.12</v>
      </c>
      <c r="W21">
        <v>0</v>
      </c>
      <c r="X21">
        <v>5.12</v>
      </c>
      <c r="Y21">
        <v>0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5.69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5.69</v>
      </c>
      <c r="W22">
        <v>0</v>
      </c>
      <c r="X22">
        <v>5.69</v>
      </c>
      <c r="Y22">
        <v>0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  <c r="Y23">
        <v>0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5.5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5.5</v>
      </c>
      <c r="W24">
        <v>0</v>
      </c>
      <c r="X24">
        <v>5.5</v>
      </c>
      <c r="Y24">
        <v>0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6.66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6.66</v>
      </c>
      <c r="W25">
        <v>0</v>
      </c>
      <c r="X25">
        <v>6.66</v>
      </c>
      <c r="Y25">
        <v>0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8.11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8.11</v>
      </c>
      <c r="W26">
        <v>0</v>
      </c>
      <c r="X26">
        <v>8.11</v>
      </c>
      <c r="Y26">
        <v>0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4.92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4.92</v>
      </c>
      <c r="W27">
        <v>0</v>
      </c>
      <c r="X27">
        <v>4.92</v>
      </c>
      <c r="Y27">
        <v>0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5.89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5.89</v>
      </c>
      <c r="W28">
        <v>0</v>
      </c>
      <c r="X28">
        <v>5.89</v>
      </c>
      <c r="Y28">
        <v>0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8.01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8.01</v>
      </c>
      <c r="W29">
        <v>0</v>
      </c>
      <c r="X29">
        <v>8.01</v>
      </c>
      <c r="Y29">
        <v>0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  <c r="Y30">
        <v>0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6.56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6.56</v>
      </c>
      <c r="W31">
        <v>0</v>
      </c>
      <c r="X31">
        <v>6.56</v>
      </c>
      <c r="Y31">
        <v>0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5.98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5.98</v>
      </c>
      <c r="W32">
        <v>0</v>
      </c>
      <c r="X32">
        <v>5.98</v>
      </c>
      <c r="Y32">
        <v>0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9.65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9.65</v>
      </c>
      <c r="W33">
        <v>0</v>
      </c>
      <c r="X33">
        <v>9.65</v>
      </c>
      <c r="Y33">
        <v>0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3.38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3.38</v>
      </c>
      <c r="W34">
        <v>0</v>
      </c>
      <c r="X34">
        <v>3.38</v>
      </c>
      <c r="Y34">
        <v>0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4.83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4.83</v>
      </c>
      <c r="W35">
        <v>0</v>
      </c>
      <c r="X35">
        <v>4.83</v>
      </c>
      <c r="Y35">
        <v>0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7.72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7.72</v>
      </c>
      <c r="W36">
        <v>0</v>
      </c>
      <c r="X36">
        <v>7.72</v>
      </c>
      <c r="Y36">
        <v>0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  <c r="X37">
        <v>0</v>
      </c>
      <c r="Y37">
        <v>0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8.49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8.49</v>
      </c>
      <c r="W38">
        <v>0</v>
      </c>
      <c r="X38">
        <v>8.49</v>
      </c>
      <c r="Y38">
        <v>0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5.69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5.69</v>
      </c>
      <c r="W39">
        <v>0</v>
      </c>
      <c r="X39">
        <v>5.69</v>
      </c>
      <c r="Y39">
        <v>0</v>
      </c>
    </row>
    <row r="40" spans="7:25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9.65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9.65</v>
      </c>
      <c r="W40">
        <v>0</v>
      </c>
      <c r="X40">
        <v>9.65</v>
      </c>
      <c r="Y40">
        <v>0</v>
      </c>
    </row>
    <row r="41" spans="7:25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6.27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6.27</v>
      </c>
      <c r="W41">
        <v>0</v>
      </c>
      <c r="X41">
        <v>6.27</v>
      </c>
      <c r="Y41">
        <v>0</v>
      </c>
    </row>
    <row r="42" spans="7:25">
      <c r="G42" t="s">
        <v>84</v>
      </c>
      <c r="H42" s="115">
        <v>0</v>
      </c>
      <c r="I42" s="88">
        <v>0</v>
      </c>
      <c r="J42" s="88">
        <v>6.76</v>
      </c>
      <c r="K42" s="88">
        <v>0</v>
      </c>
      <c r="L42" s="88">
        <v>0</v>
      </c>
      <c r="M42" s="116">
        <v>6.27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13.03</v>
      </c>
      <c r="W42">
        <v>0</v>
      </c>
      <c r="X42">
        <v>6.27</v>
      </c>
      <c r="Y42">
        <v>6.76</v>
      </c>
    </row>
    <row r="43" spans="7:25">
      <c r="G43" t="s">
        <v>85</v>
      </c>
      <c r="H43" s="115">
        <v>0</v>
      </c>
      <c r="I43" s="88">
        <v>0</v>
      </c>
      <c r="J43" s="88">
        <v>30.88</v>
      </c>
      <c r="K43" s="88">
        <v>0</v>
      </c>
      <c r="L43" s="88">
        <v>0</v>
      </c>
      <c r="M43" s="116">
        <v>7.34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38.22</v>
      </c>
      <c r="W43">
        <v>0</v>
      </c>
      <c r="X43">
        <v>7.34</v>
      </c>
      <c r="Y43">
        <v>30.88</v>
      </c>
    </row>
    <row r="44" spans="7:25">
      <c r="G44" t="s">
        <v>86</v>
      </c>
      <c r="H44" s="115">
        <v>0</v>
      </c>
      <c r="I44" s="88">
        <v>0</v>
      </c>
      <c r="J44" s="88">
        <v>40.54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40.54</v>
      </c>
      <c r="W44">
        <v>0</v>
      </c>
      <c r="X44">
        <v>0</v>
      </c>
      <c r="Y44">
        <v>40.54</v>
      </c>
    </row>
    <row r="45" spans="7:25">
      <c r="G45" t="s">
        <v>87</v>
      </c>
      <c r="H45" s="115">
        <v>0</v>
      </c>
      <c r="I45" s="88">
        <v>0</v>
      </c>
      <c r="J45" s="88">
        <v>49.23</v>
      </c>
      <c r="K45" s="88">
        <v>0</v>
      </c>
      <c r="L45" s="88">
        <v>0</v>
      </c>
      <c r="M45" s="116">
        <v>3.28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52.51</v>
      </c>
      <c r="W45">
        <v>0</v>
      </c>
      <c r="X45">
        <v>3.28</v>
      </c>
      <c r="Y45">
        <v>49.23</v>
      </c>
    </row>
    <row r="46" spans="7:25">
      <c r="G46" t="s">
        <v>88</v>
      </c>
      <c r="H46" s="115">
        <v>0</v>
      </c>
      <c r="I46" s="88">
        <v>0</v>
      </c>
      <c r="J46" s="88">
        <v>52.12</v>
      </c>
      <c r="K46" s="88">
        <v>0</v>
      </c>
      <c r="L46" s="88">
        <v>0</v>
      </c>
      <c r="M46" s="116">
        <v>0.97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53.09</v>
      </c>
      <c r="W46">
        <v>0</v>
      </c>
      <c r="X46">
        <v>0.97</v>
      </c>
      <c r="Y46">
        <v>52.12</v>
      </c>
    </row>
    <row r="47" spans="7:25">
      <c r="G47" t="s">
        <v>89</v>
      </c>
      <c r="H47" s="115">
        <v>0</v>
      </c>
      <c r="I47" s="88">
        <v>0</v>
      </c>
      <c r="J47" s="88">
        <v>38.6</v>
      </c>
      <c r="K47" s="88">
        <v>0</v>
      </c>
      <c r="L47" s="88">
        <v>0</v>
      </c>
      <c r="M47" s="116">
        <v>8.98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47.58</v>
      </c>
      <c r="W47">
        <v>0</v>
      </c>
      <c r="X47">
        <v>8.98</v>
      </c>
      <c r="Y47">
        <v>38.6</v>
      </c>
    </row>
    <row r="48" spans="7:25">
      <c r="G48" t="s">
        <v>90</v>
      </c>
      <c r="H48" s="115">
        <v>17.28</v>
      </c>
      <c r="I48" s="88">
        <v>0</v>
      </c>
      <c r="J48" s="88">
        <v>37.64</v>
      </c>
      <c r="K48" s="88">
        <v>0</v>
      </c>
      <c r="L48" s="88">
        <v>0</v>
      </c>
      <c r="M48" s="116">
        <v>1.45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56.37</v>
      </c>
      <c r="W48">
        <v>17.28</v>
      </c>
      <c r="X48">
        <v>1.45</v>
      </c>
      <c r="Y48">
        <v>37.64</v>
      </c>
    </row>
    <row r="49" spans="7:25">
      <c r="G49" t="s">
        <v>91</v>
      </c>
      <c r="H49" s="115">
        <v>112.93</v>
      </c>
      <c r="I49" s="88">
        <v>0</v>
      </c>
      <c r="J49" s="88">
        <v>50.19</v>
      </c>
      <c r="K49" s="88">
        <v>0</v>
      </c>
      <c r="L49" s="88">
        <v>0</v>
      </c>
      <c r="M49" s="116">
        <v>1.45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164.57</v>
      </c>
      <c r="W49">
        <v>112.93</v>
      </c>
      <c r="X49">
        <v>1.45</v>
      </c>
      <c r="Y49">
        <v>50.19</v>
      </c>
    </row>
    <row r="50" spans="7:25">
      <c r="G50" t="s">
        <v>92</v>
      </c>
      <c r="H50" s="115">
        <v>120.65</v>
      </c>
      <c r="I50" s="88">
        <v>0</v>
      </c>
      <c r="J50" s="88">
        <v>49.23</v>
      </c>
      <c r="K50" s="88">
        <v>0</v>
      </c>
      <c r="L50" s="88">
        <v>0</v>
      </c>
      <c r="M50" s="116">
        <v>4.4400000000000004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174.32</v>
      </c>
      <c r="W50">
        <v>120.65</v>
      </c>
      <c r="X50">
        <v>4.4400000000000004</v>
      </c>
      <c r="Y50">
        <v>49.23</v>
      </c>
    </row>
    <row r="51" spans="7:25">
      <c r="G51" t="s">
        <v>93</v>
      </c>
      <c r="H51" s="115">
        <v>112.93</v>
      </c>
      <c r="I51" s="88">
        <v>0</v>
      </c>
      <c r="J51" s="88">
        <v>42.47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155.4</v>
      </c>
      <c r="W51">
        <v>112.93</v>
      </c>
      <c r="X51">
        <v>0</v>
      </c>
      <c r="Y51">
        <v>42.47</v>
      </c>
    </row>
    <row r="52" spans="7:25">
      <c r="G52" t="s">
        <v>94</v>
      </c>
      <c r="H52" s="115">
        <v>115.82</v>
      </c>
      <c r="I52" s="88">
        <v>0</v>
      </c>
      <c r="J52" s="88">
        <v>36.68</v>
      </c>
      <c r="K52" s="88">
        <v>0</v>
      </c>
      <c r="L52" s="88">
        <v>0</v>
      </c>
      <c r="M52" s="116">
        <v>5.41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157.91</v>
      </c>
      <c r="W52">
        <v>115.82</v>
      </c>
      <c r="X52">
        <v>5.41</v>
      </c>
      <c r="Y52">
        <v>36.68</v>
      </c>
    </row>
    <row r="53" spans="7:25">
      <c r="G53" t="s">
        <v>95</v>
      </c>
      <c r="H53" s="115">
        <v>94.59</v>
      </c>
      <c r="I53" s="88">
        <v>0</v>
      </c>
      <c r="J53" s="88">
        <v>25.1</v>
      </c>
      <c r="K53" s="88">
        <v>0</v>
      </c>
      <c r="L53" s="88">
        <v>0</v>
      </c>
      <c r="M53" s="116">
        <v>4.05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123.74</v>
      </c>
      <c r="W53">
        <v>94.59</v>
      </c>
      <c r="X53">
        <v>4.05</v>
      </c>
      <c r="Y53">
        <v>25.1</v>
      </c>
    </row>
    <row r="54" spans="7:25">
      <c r="G54" t="s">
        <v>96</v>
      </c>
      <c r="H54" s="115">
        <v>87.83</v>
      </c>
      <c r="I54" s="88">
        <v>0</v>
      </c>
      <c r="J54" s="88">
        <v>0</v>
      </c>
      <c r="K54" s="88">
        <v>0</v>
      </c>
      <c r="L54" s="88">
        <v>0</v>
      </c>
      <c r="M54" s="116">
        <v>8.01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95.84</v>
      </c>
      <c r="W54">
        <v>87.83</v>
      </c>
      <c r="X54">
        <v>8.01</v>
      </c>
      <c r="Y54">
        <v>0</v>
      </c>
    </row>
    <row r="55" spans="7:25">
      <c r="G55" t="s">
        <v>97</v>
      </c>
      <c r="H55" s="115">
        <v>26.73</v>
      </c>
      <c r="I55" s="88">
        <v>0</v>
      </c>
      <c r="J55" s="88">
        <v>0</v>
      </c>
      <c r="K55" s="88">
        <v>0</v>
      </c>
      <c r="L55" s="88">
        <v>0</v>
      </c>
      <c r="M55" s="116">
        <v>5.41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32.14</v>
      </c>
      <c r="W55">
        <v>26.73</v>
      </c>
      <c r="X55">
        <v>5.41</v>
      </c>
      <c r="Y55">
        <v>0</v>
      </c>
    </row>
    <row r="56" spans="7:25">
      <c r="G56" t="s">
        <v>98</v>
      </c>
      <c r="H56" s="115">
        <v>26.06</v>
      </c>
      <c r="I56" s="88">
        <v>0</v>
      </c>
      <c r="J56" s="88">
        <v>0</v>
      </c>
      <c r="K56" s="88">
        <v>0</v>
      </c>
      <c r="L56" s="88">
        <v>0</v>
      </c>
      <c r="M56" s="116">
        <v>6.95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33.01</v>
      </c>
      <c r="W56">
        <v>26.06</v>
      </c>
      <c r="X56">
        <v>6.95</v>
      </c>
      <c r="Y56">
        <v>0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5.6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5.6</v>
      </c>
      <c r="W57">
        <v>0</v>
      </c>
      <c r="X57">
        <v>5.6</v>
      </c>
      <c r="Y57">
        <v>0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  <c r="X58">
        <v>0</v>
      </c>
      <c r="Y58">
        <v>0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1.83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1.83</v>
      </c>
      <c r="W59">
        <v>0</v>
      </c>
      <c r="X59">
        <v>1.83</v>
      </c>
      <c r="Y59">
        <v>0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6.56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6.56</v>
      </c>
      <c r="W60">
        <v>0</v>
      </c>
      <c r="X60">
        <v>6.56</v>
      </c>
      <c r="Y60">
        <v>0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0</v>
      </c>
      <c r="W61">
        <v>0</v>
      </c>
      <c r="X61">
        <v>0</v>
      </c>
      <c r="Y61">
        <v>0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</v>
      </c>
      <c r="W62">
        <v>0</v>
      </c>
      <c r="X62">
        <v>0</v>
      </c>
      <c r="Y62">
        <v>0</v>
      </c>
    </row>
    <row r="63" spans="7:25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5.31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5.31</v>
      </c>
      <c r="W63">
        <v>0</v>
      </c>
      <c r="X63">
        <v>5.31</v>
      </c>
      <c r="Y63">
        <v>0</v>
      </c>
    </row>
    <row r="64" spans="7:25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5.21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5.21</v>
      </c>
      <c r="W64">
        <v>0</v>
      </c>
      <c r="X64">
        <v>5.21</v>
      </c>
      <c r="Y64">
        <v>0</v>
      </c>
    </row>
    <row r="65" spans="7:25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0</v>
      </c>
      <c r="W65">
        <v>0</v>
      </c>
      <c r="X65">
        <v>0</v>
      </c>
      <c r="Y65">
        <v>0</v>
      </c>
    </row>
    <row r="66" spans="7:25">
      <c r="G66" t="s">
        <v>108</v>
      </c>
      <c r="H66" s="115">
        <v>0</v>
      </c>
      <c r="I66" s="88">
        <v>0</v>
      </c>
      <c r="J66" s="88">
        <v>14.48</v>
      </c>
      <c r="K66" s="88">
        <v>0</v>
      </c>
      <c r="L66" s="88">
        <v>0</v>
      </c>
      <c r="M66" s="116">
        <v>4.63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19.11</v>
      </c>
      <c r="W66">
        <v>0</v>
      </c>
      <c r="X66">
        <v>4.63</v>
      </c>
      <c r="Y66">
        <v>14.48</v>
      </c>
    </row>
    <row r="67" spans="7:25">
      <c r="G67" t="s">
        <v>109</v>
      </c>
      <c r="H67" s="115">
        <v>0</v>
      </c>
      <c r="I67" s="88">
        <v>0</v>
      </c>
      <c r="J67" s="88">
        <v>25.1</v>
      </c>
      <c r="K67" s="88">
        <v>0</v>
      </c>
      <c r="L67" s="88">
        <v>0</v>
      </c>
      <c r="M67" s="116">
        <v>6.08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31.18</v>
      </c>
      <c r="W67">
        <v>0</v>
      </c>
      <c r="X67">
        <v>6.08</v>
      </c>
      <c r="Y67">
        <v>25.1</v>
      </c>
    </row>
    <row r="68" spans="7:25">
      <c r="G68" t="s">
        <v>110</v>
      </c>
      <c r="H68" s="115">
        <v>0</v>
      </c>
      <c r="I68" s="88">
        <v>0</v>
      </c>
      <c r="J68" s="88">
        <v>36.68</v>
      </c>
      <c r="K68" s="88">
        <v>0</v>
      </c>
      <c r="L68" s="88">
        <v>0</v>
      </c>
      <c r="M68" s="116">
        <v>9.65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46.33</v>
      </c>
      <c r="W68">
        <v>0</v>
      </c>
      <c r="X68">
        <v>9.65</v>
      </c>
      <c r="Y68">
        <v>36.68</v>
      </c>
    </row>
    <row r="69" spans="7:25">
      <c r="G69" t="s">
        <v>111</v>
      </c>
      <c r="H69" s="115">
        <v>0</v>
      </c>
      <c r="I69" s="88">
        <v>0</v>
      </c>
      <c r="J69" s="88">
        <v>43.43</v>
      </c>
      <c r="K69" s="88">
        <v>0</v>
      </c>
      <c r="L69" s="88">
        <v>0</v>
      </c>
      <c r="M69" s="116">
        <v>5.12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48.55</v>
      </c>
      <c r="W69">
        <v>0</v>
      </c>
      <c r="X69">
        <v>5.12</v>
      </c>
      <c r="Y69">
        <v>43.43</v>
      </c>
    </row>
    <row r="70" spans="7:25">
      <c r="G70" t="s">
        <v>112</v>
      </c>
      <c r="H70" s="115">
        <v>0</v>
      </c>
      <c r="I70" s="88">
        <v>0</v>
      </c>
      <c r="J70" s="88">
        <v>54.05</v>
      </c>
      <c r="K70" s="88">
        <v>0</v>
      </c>
      <c r="L70" s="88">
        <v>0</v>
      </c>
      <c r="M70" s="116">
        <v>6.08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60.13</v>
      </c>
      <c r="W70">
        <v>0</v>
      </c>
      <c r="X70">
        <v>6.08</v>
      </c>
      <c r="Y70">
        <v>54.05</v>
      </c>
    </row>
    <row r="71" spans="7:25">
      <c r="G71" t="s">
        <v>113</v>
      </c>
      <c r="H71" s="115">
        <v>0</v>
      </c>
      <c r="I71" s="88">
        <v>0</v>
      </c>
      <c r="J71" s="88">
        <v>71.430000000000007</v>
      </c>
      <c r="K71" s="88">
        <v>0</v>
      </c>
      <c r="L71" s="88">
        <v>0</v>
      </c>
      <c r="M71" s="116">
        <v>9.65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81.08</v>
      </c>
      <c r="W71">
        <v>0</v>
      </c>
      <c r="X71">
        <v>9.65</v>
      </c>
      <c r="Y71">
        <v>71.430000000000007</v>
      </c>
    </row>
    <row r="72" spans="7:25">
      <c r="G72" t="s">
        <v>114</v>
      </c>
      <c r="H72" s="115">
        <v>0</v>
      </c>
      <c r="I72" s="88">
        <v>0</v>
      </c>
      <c r="J72" s="88">
        <v>79.150000000000006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79.150000000000006</v>
      </c>
      <c r="W72">
        <v>0</v>
      </c>
      <c r="X72">
        <v>0</v>
      </c>
      <c r="Y72">
        <v>79.150000000000006</v>
      </c>
    </row>
    <row r="73" spans="7:25">
      <c r="G73" t="s">
        <v>115</v>
      </c>
      <c r="H73" s="115">
        <v>0</v>
      </c>
      <c r="I73" s="88">
        <v>0</v>
      </c>
      <c r="J73" s="88">
        <v>89.76</v>
      </c>
      <c r="K73" s="88">
        <v>0</v>
      </c>
      <c r="L73" s="88">
        <v>0</v>
      </c>
      <c r="M73" s="116">
        <v>3.16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92.92</v>
      </c>
      <c r="W73">
        <v>0</v>
      </c>
      <c r="X73">
        <v>3.16</v>
      </c>
      <c r="Y73">
        <v>89.76</v>
      </c>
    </row>
    <row r="74" spans="7:25">
      <c r="G74" t="s">
        <v>116</v>
      </c>
      <c r="H74" s="115">
        <v>0</v>
      </c>
      <c r="I74" s="88">
        <v>0</v>
      </c>
      <c r="J74" s="88">
        <v>89.76</v>
      </c>
      <c r="K74" s="88">
        <v>0</v>
      </c>
      <c r="L74" s="88">
        <v>0</v>
      </c>
      <c r="M74" s="116">
        <v>6.18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95.94</v>
      </c>
      <c r="W74">
        <v>0</v>
      </c>
      <c r="X74">
        <v>6.18</v>
      </c>
      <c r="Y74">
        <v>89.76</v>
      </c>
    </row>
    <row r="75" spans="7:25">
      <c r="G75" t="s">
        <v>117</v>
      </c>
      <c r="H75" s="115">
        <v>0</v>
      </c>
      <c r="I75" s="88">
        <v>0</v>
      </c>
      <c r="J75" s="88">
        <v>86.87</v>
      </c>
      <c r="K75" s="88">
        <v>0</v>
      </c>
      <c r="L75" s="88">
        <v>0</v>
      </c>
      <c r="M75" s="116">
        <v>9.65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96.52</v>
      </c>
      <c r="W75">
        <v>0</v>
      </c>
      <c r="X75">
        <v>9.65</v>
      </c>
      <c r="Y75">
        <v>86.87</v>
      </c>
    </row>
    <row r="76" spans="7:25">
      <c r="G76" t="s">
        <v>118</v>
      </c>
      <c r="H76" s="115">
        <v>0</v>
      </c>
      <c r="I76" s="88">
        <v>0</v>
      </c>
      <c r="J76" s="88">
        <v>80.11</v>
      </c>
      <c r="K76" s="88">
        <v>0</v>
      </c>
      <c r="L76" s="88">
        <v>0</v>
      </c>
      <c r="M76" s="116">
        <v>4.63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84.74</v>
      </c>
      <c r="W76">
        <v>0</v>
      </c>
      <c r="X76">
        <v>4.63</v>
      </c>
      <c r="Y76">
        <v>80.11</v>
      </c>
    </row>
    <row r="77" spans="7:25">
      <c r="G77" t="s">
        <v>119</v>
      </c>
      <c r="H77" s="115">
        <v>0</v>
      </c>
      <c r="I77" s="88">
        <v>0</v>
      </c>
      <c r="J77" s="88">
        <v>74.319999999999993</v>
      </c>
      <c r="K77" s="88">
        <v>0</v>
      </c>
      <c r="L77" s="88">
        <v>0</v>
      </c>
      <c r="M77" s="116">
        <v>3.76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78.08</v>
      </c>
      <c r="W77">
        <v>0</v>
      </c>
      <c r="X77">
        <v>3.76</v>
      </c>
      <c r="Y77">
        <v>74.319999999999993</v>
      </c>
    </row>
    <row r="78" spans="7:25">
      <c r="G78" t="s">
        <v>120</v>
      </c>
      <c r="H78" s="115">
        <v>0</v>
      </c>
      <c r="I78" s="88">
        <v>0</v>
      </c>
      <c r="J78" s="88">
        <v>66.599999999999994</v>
      </c>
      <c r="K78" s="88">
        <v>0</v>
      </c>
      <c r="L78" s="88">
        <v>0</v>
      </c>
      <c r="M78" s="116">
        <v>3.09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69.69</v>
      </c>
      <c r="W78">
        <v>0</v>
      </c>
      <c r="X78">
        <v>3.09</v>
      </c>
      <c r="Y78">
        <v>66.599999999999994</v>
      </c>
    </row>
    <row r="79" spans="7:25">
      <c r="G79" t="s">
        <v>121</v>
      </c>
      <c r="H79" s="115">
        <v>0</v>
      </c>
      <c r="I79" s="88">
        <v>0</v>
      </c>
      <c r="J79" s="88">
        <v>44.4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44.4</v>
      </c>
      <c r="W79">
        <v>0</v>
      </c>
      <c r="X79">
        <v>0</v>
      </c>
      <c r="Y79">
        <v>44.4</v>
      </c>
    </row>
    <row r="80" spans="7:25">
      <c r="G80" t="s">
        <v>122</v>
      </c>
      <c r="H80" s="115">
        <v>0</v>
      </c>
      <c r="I80" s="88">
        <v>0</v>
      </c>
      <c r="J80" s="88">
        <v>36.68</v>
      </c>
      <c r="K80" s="88">
        <v>0</v>
      </c>
      <c r="L80" s="88">
        <v>0</v>
      </c>
      <c r="M80" s="116">
        <v>5.6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42.28</v>
      </c>
      <c r="W80">
        <v>0</v>
      </c>
      <c r="X80">
        <v>5.6</v>
      </c>
      <c r="Y80">
        <v>36.68</v>
      </c>
    </row>
    <row r="81" spans="7:25">
      <c r="G81" t="s">
        <v>123</v>
      </c>
      <c r="H81" s="115">
        <v>0</v>
      </c>
      <c r="I81" s="88">
        <v>0</v>
      </c>
      <c r="J81" s="88">
        <v>36.68</v>
      </c>
      <c r="K81" s="88">
        <v>0</v>
      </c>
      <c r="L81" s="88">
        <v>0</v>
      </c>
      <c r="M81" s="116">
        <v>7.24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43.92</v>
      </c>
      <c r="W81">
        <v>0</v>
      </c>
      <c r="X81">
        <v>7.24</v>
      </c>
      <c r="Y81">
        <v>36.68</v>
      </c>
    </row>
    <row r="82" spans="7:25">
      <c r="G82" t="s">
        <v>124</v>
      </c>
      <c r="H82" s="115">
        <v>0</v>
      </c>
      <c r="I82" s="88">
        <v>0</v>
      </c>
      <c r="J82" s="88">
        <v>20.27</v>
      </c>
      <c r="K82" s="88">
        <v>0</v>
      </c>
      <c r="L82" s="88">
        <v>0</v>
      </c>
      <c r="M82" s="116">
        <v>9.65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29.92</v>
      </c>
      <c r="W82">
        <v>0</v>
      </c>
      <c r="X82">
        <v>9.65</v>
      </c>
      <c r="Y82">
        <v>20.27</v>
      </c>
    </row>
    <row r="83" spans="7:25">
      <c r="G83" t="s">
        <v>125</v>
      </c>
      <c r="H83" s="115">
        <v>0</v>
      </c>
      <c r="I83" s="88">
        <v>0</v>
      </c>
      <c r="J83" s="88">
        <v>3.86</v>
      </c>
      <c r="K83" s="88">
        <v>0</v>
      </c>
      <c r="L83" s="88">
        <v>0</v>
      </c>
      <c r="M83" s="116">
        <v>8.01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11.87</v>
      </c>
      <c r="W83">
        <v>0</v>
      </c>
      <c r="X83">
        <v>8.01</v>
      </c>
      <c r="Y83">
        <v>3.86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8.01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8.01</v>
      </c>
      <c r="W84">
        <v>0</v>
      </c>
      <c r="X84">
        <v>8.01</v>
      </c>
      <c r="Y84">
        <v>0</v>
      </c>
    </row>
    <row r="85" spans="7:25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8.98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8.98</v>
      </c>
      <c r="W85">
        <v>0</v>
      </c>
      <c r="X85">
        <v>8.98</v>
      </c>
      <c r="Y85">
        <v>0</v>
      </c>
    </row>
    <row r="86" spans="7:25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0.28999999999999998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0.28999999999999998</v>
      </c>
      <c r="W86">
        <v>0</v>
      </c>
      <c r="X86">
        <v>0.28999999999999998</v>
      </c>
      <c r="Y86">
        <v>0</v>
      </c>
    </row>
    <row r="87" spans="7:25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8.8800000000000008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8.8800000000000008</v>
      </c>
      <c r="W87">
        <v>0</v>
      </c>
      <c r="X87">
        <v>8.8800000000000008</v>
      </c>
      <c r="Y87">
        <v>0</v>
      </c>
    </row>
    <row r="88" spans="7:25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4.34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4.34</v>
      </c>
      <c r="W88">
        <v>0</v>
      </c>
      <c r="X88">
        <v>4.34</v>
      </c>
      <c r="Y88">
        <v>0</v>
      </c>
    </row>
    <row r="89" spans="7:25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9.65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9.65</v>
      </c>
      <c r="W89">
        <v>0</v>
      </c>
      <c r="X89">
        <v>9.65</v>
      </c>
      <c r="Y89">
        <v>0</v>
      </c>
    </row>
    <row r="90" spans="7:25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3.09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3.09</v>
      </c>
      <c r="W90">
        <v>0</v>
      </c>
      <c r="X90">
        <v>3.09</v>
      </c>
      <c r="Y90">
        <v>0</v>
      </c>
    </row>
    <row r="91" spans="7:25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2.8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2.8</v>
      </c>
      <c r="W91">
        <v>0</v>
      </c>
      <c r="X91">
        <v>2.8</v>
      </c>
      <c r="Y91">
        <v>0</v>
      </c>
    </row>
    <row r="92" spans="7:25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3.47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3.47</v>
      </c>
      <c r="W92">
        <v>0</v>
      </c>
      <c r="X92">
        <v>3.47</v>
      </c>
      <c r="Y92">
        <v>0</v>
      </c>
    </row>
    <row r="93" spans="7:25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  <c r="Y93">
        <v>0</v>
      </c>
    </row>
    <row r="94" spans="7:25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3.38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3.38</v>
      </c>
      <c r="W94">
        <v>0</v>
      </c>
      <c r="X94">
        <v>3.38</v>
      </c>
      <c r="Y94">
        <v>0</v>
      </c>
    </row>
    <row r="95" spans="7:25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3.19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3.19</v>
      </c>
      <c r="W95">
        <v>0</v>
      </c>
      <c r="X95">
        <v>3.19</v>
      </c>
      <c r="Y95">
        <v>0</v>
      </c>
    </row>
    <row r="96" spans="7:25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1.25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1.25</v>
      </c>
      <c r="W96">
        <v>0</v>
      </c>
      <c r="X96">
        <v>1.25</v>
      </c>
      <c r="Y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  <c r="Y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0.20891500000000002</v>
      </c>
      <c r="I99" s="111">
        <f t="shared" ref="I99:BQ99" si="1">SUM(I3:I98)/4000</f>
        <v>0</v>
      </c>
      <c r="J99" s="111">
        <f t="shared" si="1"/>
        <v>0.3532674999999999</v>
      </c>
      <c r="K99" s="111">
        <f t="shared" si="1"/>
        <v>0</v>
      </c>
      <c r="L99" s="111">
        <f t="shared" si="1"/>
        <v>0</v>
      </c>
      <c r="M99" s="111">
        <f t="shared" si="1"/>
        <v>9.5519999999999994E-2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0.65770250000000019</v>
      </c>
      <c r="W99">
        <f t="shared" si="1"/>
        <v>0.20891500000000002</v>
      </c>
      <c r="X99">
        <f t="shared" si="1"/>
        <v>9.5519999999999994E-2</v>
      </c>
      <c r="Y99">
        <f t="shared" si="1"/>
        <v>0.3532674999999999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44864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44864</v>
      </c>
      <c r="B1" s="225"/>
      <c r="C1" s="225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299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30" t="s">
        <v>338</v>
      </c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9" t="s">
        <v>334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383</v>
      </c>
      <c r="AJ1" s="229" t="s">
        <v>411</v>
      </c>
      <c r="AK1" s="229" t="s">
        <v>385</v>
      </c>
      <c r="AL1" s="229" t="s">
        <v>386</v>
      </c>
      <c r="AM1" s="229" t="s">
        <v>387</v>
      </c>
      <c r="AN1" s="229" t="s">
        <v>388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7">
      <c r="A2" s="27" t="s">
        <v>44</v>
      </c>
      <c r="B2" s="225"/>
      <c r="C2" s="225"/>
      <c r="D2" s="219"/>
      <c r="E2" s="219"/>
      <c r="F2" s="219"/>
      <c r="G2" s="219"/>
      <c r="H2" s="219"/>
      <c r="I2" s="219"/>
      <c r="J2" s="219"/>
      <c r="K2" s="219"/>
      <c r="L2" s="225"/>
      <c r="M2" s="225"/>
      <c r="N2" s="225"/>
      <c r="O2" s="225"/>
      <c r="P2" s="226"/>
      <c r="Q2" s="226"/>
      <c r="R2" s="230"/>
      <c r="S2" s="79"/>
      <c r="T2" s="82" t="s">
        <v>314</v>
      </c>
      <c r="U2" s="227"/>
      <c r="V2" s="107" t="s">
        <v>303</v>
      </c>
      <c r="W2" s="107" t="s">
        <v>303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  <c r="AT2" s="197" t="s">
        <v>152</v>
      </c>
    </row>
    <row r="3" spans="1:47">
      <c r="A3" t="s">
        <v>45</v>
      </c>
      <c r="E3">
        <f>GT_NG!P3</f>
        <v>14.816860787576262</v>
      </c>
      <c r="F3">
        <f>GT_Spot!P3</f>
        <v>0</v>
      </c>
      <c r="G3">
        <f>PPCL_NG!P3</f>
        <v>-0.14000000000000001</v>
      </c>
      <c r="H3">
        <f>PPCL_Spot!P3</f>
        <v>0</v>
      </c>
      <c r="I3">
        <f>Bawana_NG!P3</f>
        <v>84.022956122401752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7.0073559999999997</v>
      </c>
      <c r="O3">
        <f>BRPL_ISGS_exbus!BB3</f>
        <v>672.86973575562865</v>
      </c>
      <c r="P3" s="77">
        <v>117.97506958084334</v>
      </c>
      <c r="Q3" s="77">
        <v>38.246918762438938</v>
      </c>
      <c r="R3" s="80">
        <v>0</v>
      </c>
      <c r="S3" s="80">
        <v>0</v>
      </c>
      <c r="T3" s="78">
        <f>SUMPRODUCT(LTA!F3:AJ3,LTA!F$101:AJ$101,LTA!F$103:AJ$103)</f>
        <v>27.049999999999997</v>
      </c>
      <c r="U3" s="78">
        <f>SUMPRODUCT(LTA!F3:AJ3,LTA!F$102:AJ$102,LTA!F$103:AJ$103)</f>
        <v>47.129999999999995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229.37</v>
      </c>
      <c r="AB3" s="117">
        <f>-STOA!N3</f>
        <v>-269.19</v>
      </c>
      <c r="AC3">
        <f>SUMIF(B3:AB3,"&gt;0")*$AC$2-SUMIF(B3:AB3,"&lt;0")*($AC$2/(1-$AC$2))+SUMIF(AI3:AR3,"&gt;0")*$AC$2-SUMIF(AI3:AR3,"&lt;0")*($AC$2/(1-$AC$2))</f>
        <v>13.561592379231087</v>
      </c>
      <c r="AD3">
        <f>SUM(B3:AB3,AI3:AR3)-AC3</f>
        <v>986.47730462965762</v>
      </c>
      <c r="AE3">
        <f>'IDT-1'!B3</f>
        <v>0</v>
      </c>
      <c r="AF3" s="26"/>
      <c r="AG3">
        <f>SUM(AD3:AF3)+AT3</f>
        <v>986.47730462965762</v>
      </c>
      <c r="AI3" s="75">
        <f>PXIL!H3</f>
        <v>0</v>
      </c>
      <c r="AJ3" s="75">
        <f>PXIL!N3</f>
        <v>0</v>
      </c>
      <c r="AK3" s="75">
        <f>RTM_IEX!H3</f>
        <v>30.88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14.816860787576262</v>
      </c>
      <c r="F4">
        <f>GT_Spot!P4</f>
        <v>0</v>
      </c>
      <c r="G4">
        <f>PPCL_NG!P4</f>
        <v>-0.14000000000000001</v>
      </c>
      <c r="H4">
        <f>PPCL_Spot!P4</f>
        <v>0</v>
      </c>
      <c r="I4">
        <f>Bawana_NG!P4</f>
        <v>84.022956122401752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7.2649055999999996</v>
      </c>
      <c r="O4">
        <f>BRPL_ISGS_exbus!BB4</f>
        <v>662.54682812668943</v>
      </c>
      <c r="P4" s="77">
        <v>117.97506958084334</v>
      </c>
      <c r="Q4" s="77">
        <v>38.246918762438938</v>
      </c>
      <c r="R4" s="80">
        <v>0</v>
      </c>
      <c r="S4" s="80">
        <v>0</v>
      </c>
      <c r="T4" s="78">
        <f>SUMPRODUCT(LTA!F4:AJ4,LTA!F$101:AJ$101,LTA!F$103:AJ$103)</f>
        <v>26.740000000000002</v>
      </c>
      <c r="U4" s="78">
        <f>SUMPRODUCT(LTA!F4:AJ4,LTA!F$102:AJ$102,LTA!F$103:AJ$103)</f>
        <v>46.43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214.89</v>
      </c>
      <c r="AB4" s="117">
        <f>-STOA!N4</f>
        <v>-269.19</v>
      </c>
      <c r="AC4">
        <f t="shared" ref="AC4:AC67" si="0">SUMIF(B4:AB4,"&gt;0")*$AC$2-SUMIF(B4:AB4,"&lt;0")*($AC$2/(1-$AC$2))+SUMIF(AI4:AR4,"&gt;0")*$AC$2-SUMIF(AI4:AR4,"&lt;0")*($AC$2/(1-$AC$2))</f>
        <v>13.132897228576422</v>
      </c>
      <c r="AD4">
        <f t="shared" ref="AD4:AD67" si="1">SUM(B4:AB4,AI4:AR4)-AC4</f>
        <v>938.19064175137305</v>
      </c>
      <c r="AE4">
        <f>'IDT-1'!B4</f>
        <v>0</v>
      </c>
      <c r="AF4" s="26"/>
      <c r="AG4">
        <f t="shared" ref="AG4:AG67" si="2">SUM(AD4:AF4)+AT4</f>
        <v>938.19064175137305</v>
      </c>
      <c r="AI4" s="75">
        <f>PXIL!H4</f>
        <v>0</v>
      </c>
      <c r="AJ4" s="75">
        <f>PXIL!N4</f>
        <v>0</v>
      </c>
      <c r="AK4" s="75">
        <f>RTM_IEX!H4</f>
        <v>7.72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14.422795341098171</v>
      </c>
      <c r="F5">
        <f>GT_Spot!P5</f>
        <v>0</v>
      </c>
      <c r="G5">
        <f>PPCL_NG!P5</f>
        <v>-0.14000000000000001</v>
      </c>
      <c r="H5">
        <f>PPCL_Spot!P5</f>
        <v>0</v>
      </c>
      <c r="I5">
        <f>Bawana_NG!P5</f>
        <v>84.022956122401752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7.5542308</v>
      </c>
      <c r="O5">
        <f>BRPL_ISGS_exbus!BB5</f>
        <v>641.48537453081883</v>
      </c>
      <c r="P5" s="77">
        <v>117.97506958084334</v>
      </c>
      <c r="Q5" s="77">
        <v>38.246918762438938</v>
      </c>
      <c r="R5" s="80">
        <v>0</v>
      </c>
      <c r="S5" s="80">
        <v>0</v>
      </c>
      <c r="T5" s="78">
        <f>SUMPRODUCT(LTA!F5:AJ5,LTA!F$101:AJ$101,LTA!F$103:AJ$103)</f>
        <v>26.46</v>
      </c>
      <c r="U5" s="78">
        <f>SUMPRODUCT(LTA!F5:AJ5,LTA!F$102:AJ$102,LTA!F$103:AJ$103)</f>
        <v>45.989999999999995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219.72000000000003</v>
      </c>
      <c r="AB5" s="117">
        <f>-STOA!N5</f>
        <v>-269.19</v>
      </c>
      <c r="AC5">
        <f t="shared" si="0"/>
        <v>13.048038635596685</v>
      </c>
      <c r="AD5">
        <f t="shared" si="1"/>
        <v>898.4993065020044</v>
      </c>
      <c r="AE5">
        <f>'IDT-1'!B5</f>
        <v>0</v>
      </c>
      <c r="AF5" s="26"/>
      <c r="AG5">
        <f t="shared" si="2"/>
        <v>898.4993065020044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-15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14.422795341098171</v>
      </c>
      <c r="F6">
        <f>GT_Spot!P6</f>
        <v>0</v>
      </c>
      <c r="G6">
        <f>PPCL_NG!P6</f>
        <v>-0.14000000000000001</v>
      </c>
      <c r="H6">
        <f>PPCL_Spot!P6</f>
        <v>0</v>
      </c>
      <c r="I6">
        <f>Bawana_NG!P6</f>
        <v>84.022956122401752</v>
      </c>
      <c r="J6">
        <f>Bawana_RLNG!P6</f>
        <v>0</v>
      </c>
      <c r="K6">
        <f>Bawana_Spot!P6</f>
        <v>0</v>
      </c>
      <c r="L6">
        <f>TWOMCL!O6</f>
        <v>-2.2873303167420813</v>
      </c>
      <c r="M6">
        <f>EDWPCL!S6</f>
        <v>0</v>
      </c>
      <c r="N6">
        <f>'MSW BWN'!S6</f>
        <v>7.5375067999999992</v>
      </c>
      <c r="O6">
        <f>BRPL_ISGS_exbus!BB6</f>
        <v>641.48537453081883</v>
      </c>
      <c r="P6" s="77">
        <v>117.97506958084334</v>
      </c>
      <c r="Q6" s="77">
        <v>38.246918762438938</v>
      </c>
      <c r="R6" s="80">
        <v>0</v>
      </c>
      <c r="S6" s="80">
        <v>0</v>
      </c>
      <c r="T6" s="78">
        <f>SUMPRODUCT(LTA!F6:AJ6,LTA!F$101:AJ$101,LTA!F$103:AJ$103)</f>
        <v>26.16</v>
      </c>
      <c r="U6" s="78">
        <f>SUMPRODUCT(LTA!F6:AJ6,LTA!F$102:AJ$102,LTA!F$103:AJ$103)</f>
        <v>45.589999999999996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205.24</v>
      </c>
      <c r="AB6" s="117">
        <f>-STOA!N6</f>
        <v>-269.19</v>
      </c>
      <c r="AC6">
        <f t="shared" si="0"/>
        <v>12.869378761801174</v>
      </c>
      <c r="AD6">
        <f t="shared" si="1"/>
        <v>903.91391205905768</v>
      </c>
      <c r="AE6">
        <f>'IDT-1'!B6</f>
        <v>0</v>
      </c>
      <c r="AF6" s="26"/>
      <c r="AG6">
        <f t="shared" si="2"/>
        <v>903.91391205905768</v>
      </c>
      <c r="AI6" s="75">
        <f>PXIL!H6</f>
        <v>0</v>
      </c>
      <c r="AJ6" s="75">
        <f>PXIL!N6</f>
        <v>0</v>
      </c>
      <c r="AK6" s="75">
        <f>RTM_IEX!H6</f>
        <v>7.72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14.422795341098171</v>
      </c>
      <c r="F7">
        <f>GT_Spot!P7</f>
        <v>0</v>
      </c>
      <c r="G7">
        <f>PPCL_NG!P7</f>
        <v>-0.14000000000000001</v>
      </c>
      <c r="H7">
        <f>PPCL_Spot!P7</f>
        <v>0</v>
      </c>
      <c r="I7">
        <f>Bawana_NG!P7</f>
        <v>84.022956122401752</v>
      </c>
      <c r="J7">
        <f>Bawana_RLNG!P7</f>
        <v>0</v>
      </c>
      <c r="K7">
        <f>Bawana_Spot!P7</f>
        <v>0</v>
      </c>
      <c r="L7">
        <f>TWOMCL!O7</f>
        <v>-2.3850678733031669</v>
      </c>
      <c r="M7">
        <f>EDWPCL!S7</f>
        <v>0</v>
      </c>
      <c r="N7">
        <f>'MSW BWN'!S7</f>
        <v>7.3685943999999983</v>
      </c>
      <c r="O7">
        <f>BRPL_ISGS_exbus!BB7</f>
        <v>631.57129067498943</v>
      </c>
      <c r="P7" s="77">
        <v>117.97</v>
      </c>
      <c r="Q7" s="77">
        <v>38.246918762438938</v>
      </c>
      <c r="R7" s="80">
        <v>0</v>
      </c>
      <c r="S7" s="80">
        <v>0</v>
      </c>
      <c r="T7" s="78">
        <f>SUMPRODUCT(LTA!F7:AJ7,LTA!F$101:AJ$101,LTA!F$103:AJ$103)</f>
        <v>26.31</v>
      </c>
      <c r="U7" s="78">
        <f>SUMPRODUCT(LTA!F7:AJ7,LTA!F$102:AJ$102,LTA!F$103:AJ$103)</f>
        <v>45.21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100.38</v>
      </c>
      <c r="Z7" s="75">
        <f>IEX!N7</f>
        <v>0</v>
      </c>
      <c r="AA7" s="117">
        <f>STOA!H7</f>
        <v>98.850000000000009</v>
      </c>
      <c r="AB7" s="117">
        <f>-STOA!N7</f>
        <v>-269.19</v>
      </c>
      <c r="AC7">
        <f t="shared" si="0"/>
        <v>13.20219950892931</v>
      </c>
      <c r="AD7">
        <f t="shared" si="1"/>
        <v>941.20528791869549</v>
      </c>
      <c r="AE7">
        <f>'IDT-1'!B7</f>
        <v>0</v>
      </c>
      <c r="AF7" s="26"/>
      <c r="AG7">
        <f t="shared" si="2"/>
        <v>941.20528791869549</v>
      </c>
      <c r="AI7" s="75">
        <f>PXIL!H7</f>
        <v>0</v>
      </c>
      <c r="AJ7" s="75">
        <f>PXIL!N7</f>
        <v>0</v>
      </c>
      <c r="AK7" s="75">
        <f>RTM_IEX!H7</f>
        <v>61.77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14.422795341098171</v>
      </c>
      <c r="F8">
        <f>GT_Spot!P8</f>
        <v>0</v>
      </c>
      <c r="G8">
        <f>PPCL_NG!P8</f>
        <v>-0.14000000000000001</v>
      </c>
      <c r="H8">
        <f>PPCL_Spot!P8</f>
        <v>0</v>
      </c>
      <c r="I8">
        <f>Bawana_NG!P8</f>
        <v>84.022956122401752</v>
      </c>
      <c r="J8">
        <f>Bawana_RLNG!P8</f>
        <v>0</v>
      </c>
      <c r="K8">
        <f>Bawana_Spot!P8</f>
        <v>0</v>
      </c>
      <c r="L8">
        <f>TWOMCL!O8</f>
        <v>-2.841176470588235</v>
      </c>
      <c r="M8">
        <f>EDWPCL!S8</f>
        <v>0</v>
      </c>
      <c r="N8">
        <f>'MSW BWN'!S8</f>
        <v>7.2013543999999987</v>
      </c>
      <c r="O8">
        <f>BRPL_ISGS_exbus!BB8</f>
        <v>631.57129067498943</v>
      </c>
      <c r="P8" s="77">
        <v>117.97</v>
      </c>
      <c r="Q8" s="77">
        <v>38.246918762438938</v>
      </c>
      <c r="R8" s="80">
        <v>0</v>
      </c>
      <c r="S8" s="80">
        <v>0</v>
      </c>
      <c r="T8" s="78">
        <f>SUMPRODUCT(LTA!F8:AJ8,LTA!F$101:AJ$101,LTA!F$103:AJ$103)</f>
        <v>26.509999999999998</v>
      </c>
      <c r="U8" s="78">
        <f>SUMPRODUCT(LTA!F8:AJ8,LTA!F$102:AJ$102,LTA!F$103:AJ$103)</f>
        <v>45.120000000000005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89.76</v>
      </c>
      <c r="Z8" s="75">
        <f>IEX!N8</f>
        <v>0</v>
      </c>
      <c r="AA8" s="117">
        <f>STOA!H8</f>
        <v>98.850000000000009</v>
      </c>
      <c r="AB8" s="117">
        <f>-STOA!N8</f>
        <v>-269.19</v>
      </c>
      <c r="AC8">
        <f t="shared" si="0"/>
        <v>12.882961187219976</v>
      </c>
      <c r="AD8">
        <f t="shared" si="1"/>
        <v>904.3311776431201</v>
      </c>
      <c r="AE8">
        <f>'IDT-1'!B8</f>
        <v>0</v>
      </c>
      <c r="AF8" s="26"/>
      <c r="AG8">
        <f t="shared" si="2"/>
        <v>904.3311776431201</v>
      </c>
      <c r="AI8" s="75">
        <f>PXIL!H8</f>
        <v>0</v>
      </c>
      <c r="AJ8" s="75">
        <f>PXIL!N8</f>
        <v>0</v>
      </c>
      <c r="AK8" s="75">
        <f>RTM_IEX!H8</f>
        <v>35.71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14.422795341098171</v>
      </c>
      <c r="F9">
        <f>GT_Spot!P9</f>
        <v>0</v>
      </c>
      <c r="G9">
        <f>PPCL_NG!P9</f>
        <v>-0.14000000000000001</v>
      </c>
      <c r="H9">
        <f>PPCL_Spot!P9</f>
        <v>0</v>
      </c>
      <c r="I9">
        <f>Bawana_NG!P9</f>
        <v>84.022956122401752</v>
      </c>
      <c r="J9">
        <f>Bawana_RLNG!P9</f>
        <v>0</v>
      </c>
      <c r="K9">
        <f>Bawana_Spot!P9</f>
        <v>0</v>
      </c>
      <c r="L9">
        <f>TWOMCL!O9</f>
        <v>-4.0723981900452486</v>
      </c>
      <c r="M9">
        <f>EDWPCL!S9</f>
        <v>0</v>
      </c>
      <c r="N9">
        <f>'MSW BWN'!S9</f>
        <v>7.3050432000000001</v>
      </c>
      <c r="O9">
        <f>BRPL_ISGS_exbus!BB9</f>
        <v>624.22745135578953</v>
      </c>
      <c r="P9" s="77">
        <v>117.97</v>
      </c>
      <c r="Q9" s="77">
        <v>38.246918762438938</v>
      </c>
      <c r="R9" s="80">
        <v>0</v>
      </c>
      <c r="S9" s="80">
        <v>0</v>
      </c>
      <c r="T9" s="78">
        <f>SUMPRODUCT(LTA!F9:AJ9,LTA!F$101:AJ$101,LTA!F$103:AJ$103)</f>
        <v>26.759999999999998</v>
      </c>
      <c r="U9" s="78">
        <f>SUMPRODUCT(LTA!F9:AJ9,LTA!F$102:AJ$102,LTA!F$103:AJ$103)</f>
        <v>45.11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97.49</v>
      </c>
      <c r="Z9" s="75">
        <f>IEX!N9</f>
        <v>0</v>
      </c>
      <c r="AA9" s="117">
        <f>STOA!H9</f>
        <v>98.850000000000009</v>
      </c>
      <c r="AB9" s="117">
        <f>-STOA!N9</f>
        <v>-269.19</v>
      </c>
      <c r="AC9">
        <f t="shared" si="0"/>
        <v>13.163698806084453</v>
      </c>
      <c r="AD9">
        <f t="shared" si="1"/>
        <v>933.47906778559855</v>
      </c>
      <c r="AE9">
        <f>'IDT-1'!B9</f>
        <v>0</v>
      </c>
      <c r="AF9" s="26"/>
      <c r="AG9">
        <f t="shared" si="2"/>
        <v>933.47906778559855</v>
      </c>
      <c r="AI9" s="75">
        <f>PXIL!H9</f>
        <v>0</v>
      </c>
      <c r="AJ9" s="75">
        <f>PXIL!N9</f>
        <v>0</v>
      </c>
      <c r="AK9" s="75">
        <f>RTM_IEX!H9</f>
        <v>65.64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14.422795341098171</v>
      </c>
      <c r="F10">
        <f>GT_Spot!P10</f>
        <v>0</v>
      </c>
      <c r="G10">
        <f>PPCL_NG!P10</f>
        <v>-0.14000000000000001</v>
      </c>
      <c r="H10">
        <f>PPCL_Spot!P10</f>
        <v>0</v>
      </c>
      <c r="I10">
        <f>Bawana_NG!P10</f>
        <v>84.022956122401752</v>
      </c>
      <c r="J10">
        <f>Bawana_RLNG!P10</f>
        <v>0</v>
      </c>
      <c r="K10">
        <f>Bawana_Spot!P10</f>
        <v>0</v>
      </c>
      <c r="L10">
        <f>TWOMCL!O10</f>
        <v>-5.5384615384615374</v>
      </c>
      <c r="M10">
        <f>EDWPCL!S10</f>
        <v>0</v>
      </c>
      <c r="N10">
        <f>'MSW BWN'!S10</f>
        <v>7.4020423999999991</v>
      </c>
      <c r="O10">
        <f>BRPL_ISGS_exbus!BB10</f>
        <v>615.53665196248903</v>
      </c>
      <c r="P10" s="77">
        <v>117.97</v>
      </c>
      <c r="Q10" s="77">
        <v>38.246918762438938</v>
      </c>
      <c r="R10" s="80">
        <v>0</v>
      </c>
      <c r="S10" s="80">
        <v>0</v>
      </c>
      <c r="T10" s="78">
        <f>SUMPRODUCT(LTA!F10:AJ10,LTA!F$101:AJ$101,LTA!F$103:AJ$103)</f>
        <v>27.03</v>
      </c>
      <c r="U10" s="78">
        <f>SUMPRODUCT(LTA!F10:AJ10,LTA!F$102:AJ$102,LTA!F$103:AJ$103)</f>
        <v>45.18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91.69</v>
      </c>
      <c r="Z10" s="75">
        <f>IEX!N10</f>
        <v>0</v>
      </c>
      <c r="AA10" s="117">
        <f>STOA!H10</f>
        <v>98.850000000000009</v>
      </c>
      <c r="AB10" s="117">
        <f>-STOA!N10</f>
        <v>-269.19</v>
      </c>
      <c r="AC10">
        <f t="shared" si="0"/>
        <v>12.832161261746265</v>
      </c>
      <c r="AD10">
        <f t="shared" si="1"/>
        <v>893.19074178821984</v>
      </c>
      <c r="AE10">
        <f>'IDT-1'!B10</f>
        <v>0</v>
      </c>
      <c r="AF10" s="26"/>
      <c r="AG10">
        <f t="shared" si="2"/>
        <v>893.19074178821984</v>
      </c>
      <c r="AI10" s="75">
        <f>PXIL!H10</f>
        <v>0</v>
      </c>
      <c r="AJ10" s="75">
        <f>PXIL!N10</f>
        <v>0</v>
      </c>
      <c r="AK10" s="75">
        <f>RTM_IEX!H10</f>
        <v>40.54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14.422795341098171</v>
      </c>
      <c r="F11">
        <f>GT_Spot!P11</f>
        <v>0</v>
      </c>
      <c r="G11">
        <f>PPCL_NG!P11</f>
        <v>-0.14000000000000001</v>
      </c>
      <c r="H11">
        <f>PPCL_Spot!P11</f>
        <v>0</v>
      </c>
      <c r="I11">
        <f>Bawana_NG!P11</f>
        <v>84.022956122401752</v>
      </c>
      <c r="J11">
        <f>Bawana_RLNG!P11</f>
        <v>0</v>
      </c>
      <c r="K11">
        <f>Bawana_Spot!P11</f>
        <v>0</v>
      </c>
      <c r="L11">
        <f>TWOMCL!O11</f>
        <v>-6.1267902481104981</v>
      </c>
      <c r="M11">
        <f>EDWPCL!S11</f>
        <v>0</v>
      </c>
      <c r="N11">
        <f>'MSW BWN'!S11</f>
        <v>6.9521667999999988</v>
      </c>
      <c r="O11">
        <f>BRPL_ISGS_exbus!BB11</f>
        <v>617.70360810568911</v>
      </c>
      <c r="P11" s="77">
        <v>117.9736416060361</v>
      </c>
      <c r="Q11" s="77">
        <v>38.246918762438938</v>
      </c>
      <c r="R11" s="80">
        <v>0</v>
      </c>
      <c r="S11" s="80">
        <v>0</v>
      </c>
      <c r="T11" s="78">
        <f>SUMPRODUCT(LTA!F11:AJ11,LTA!F$101:AJ$101,LTA!F$103:AJ$103)</f>
        <v>26.08</v>
      </c>
      <c r="U11" s="78">
        <f>SUMPRODUCT(LTA!F11:AJ11,LTA!F$102:AJ$102,LTA!F$103:AJ$103)</f>
        <v>44.83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80.11</v>
      </c>
      <c r="Z11" s="75">
        <f>IEX!N11</f>
        <v>0</v>
      </c>
      <c r="AA11" s="117">
        <f>STOA!H11</f>
        <v>98.850000000000009</v>
      </c>
      <c r="AB11" s="117">
        <f>-STOA!N11</f>
        <v>-269.19</v>
      </c>
      <c r="AC11">
        <f t="shared" si="0"/>
        <v>12.47121214919073</v>
      </c>
      <c r="AD11">
        <f t="shared" si="1"/>
        <v>831.26408434036284</v>
      </c>
      <c r="AE11">
        <f>'IDT-1'!B11</f>
        <v>0</v>
      </c>
      <c r="AF11" s="26"/>
      <c r="AG11">
        <f t="shared" si="2"/>
        <v>831.26408434036284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-10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14.422795341098171</v>
      </c>
      <c r="F12">
        <f>GT_Spot!P12</f>
        <v>0</v>
      </c>
      <c r="G12">
        <f>PPCL_NG!P12</f>
        <v>-0.14000000000000001</v>
      </c>
      <c r="H12">
        <f>PPCL_Spot!P12</f>
        <v>0</v>
      </c>
      <c r="I12">
        <f>Bawana_NG!P12</f>
        <v>84.022956122401752</v>
      </c>
      <c r="J12">
        <f>Bawana_RLNG!P12</f>
        <v>0</v>
      </c>
      <c r="K12">
        <f>Bawana_Spot!P12</f>
        <v>0</v>
      </c>
      <c r="L12">
        <f>TWOMCL!O12</f>
        <v>-6.1267902481104981</v>
      </c>
      <c r="M12">
        <f>EDWPCL!S12</f>
        <v>0</v>
      </c>
      <c r="N12">
        <f>'MSW BWN'!S12</f>
        <v>7.5860063999999987</v>
      </c>
      <c r="O12">
        <f>BRPL_ISGS_exbus!BB12</f>
        <v>617.70340742331496</v>
      </c>
      <c r="P12" s="77">
        <v>117.9736416060361</v>
      </c>
      <c r="Q12" s="77">
        <v>38.246918762438938</v>
      </c>
      <c r="R12" s="80">
        <v>0</v>
      </c>
      <c r="S12" s="80">
        <v>0</v>
      </c>
      <c r="T12" s="78">
        <f>SUMPRODUCT(LTA!F12:AJ12,LTA!F$101:AJ$101,LTA!F$103:AJ$103)</f>
        <v>26.46</v>
      </c>
      <c r="U12" s="78">
        <f>SUMPRODUCT(LTA!F12:AJ12,LTA!F$102:AJ$102,LTA!F$103:AJ$103)</f>
        <v>44.73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82.04</v>
      </c>
      <c r="Z12" s="75">
        <f>IEX!N12</f>
        <v>0</v>
      </c>
      <c r="AA12" s="117">
        <f>STOA!H12</f>
        <v>98.850000000000009</v>
      </c>
      <c r="AB12" s="117">
        <f>-STOA!N12</f>
        <v>-269.19</v>
      </c>
      <c r="AC12">
        <f t="shared" si="0"/>
        <v>12.509446896443885</v>
      </c>
      <c r="AD12">
        <f t="shared" si="1"/>
        <v>855.65948851073551</v>
      </c>
      <c r="AE12">
        <f>'IDT-1'!B12</f>
        <v>0</v>
      </c>
      <c r="AF12" s="26"/>
      <c r="AG12">
        <f t="shared" si="2"/>
        <v>855.65948851073551</v>
      </c>
      <c r="AI12" s="75">
        <f>PXIL!H12</f>
        <v>0</v>
      </c>
      <c r="AJ12" s="75">
        <f>PXIL!N12</f>
        <v>0</v>
      </c>
      <c r="AK12" s="75">
        <f>RTM_IEX!H12</f>
        <v>11.59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14.422795341098171</v>
      </c>
      <c r="F13">
        <f>GT_Spot!P13</f>
        <v>0</v>
      </c>
      <c r="G13">
        <f>PPCL_NG!P13</f>
        <v>-0.14000000000000001</v>
      </c>
      <c r="H13">
        <f>PPCL_Spot!P13</f>
        <v>0</v>
      </c>
      <c r="I13">
        <f>Bawana_NG!P13</f>
        <v>84.022956122401752</v>
      </c>
      <c r="J13">
        <f>Bawana_RLNG!P13</f>
        <v>0</v>
      </c>
      <c r="K13">
        <f>Bawana_Spot!P13</f>
        <v>0</v>
      </c>
      <c r="L13">
        <f>TWOMCL!O13</f>
        <v>-6.1267902481104981</v>
      </c>
      <c r="M13">
        <f>EDWPCL!S13</f>
        <v>0</v>
      </c>
      <c r="N13">
        <f>'MSW BWN'!S13</f>
        <v>7.2816296000000005</v>
      </c>
      <c r="O13">
        <f>BRPL_ISGS_exbus!BB13</f>
        <v>600.34035393603187</v>
      </c>
      <c r="P13" s="77">
        <v>117.9736416060361</v>
      </c>
      <c r="Q13" s="77">
        <v>38.246918762438938</v>
      </c>
      <c r="R13" s="80">
        <v>0</v>
      </c>
      <c r="S13" s="80">
        <v>0</v>
      </c>
      <c r="T13" s="78">
        <f>SUMPRODUCT(LTA!F13:AJ13,LTA!F$101:AJ$101,LTA!F$103:AJ$103)</f>
        <v>26.72</v>
      </c>
      <c r="U13" s="78">
        <f>SUMPRODUCT(LTA!F13:AJ13,LTA!F$102:AJ$102,LTA!F$103:AJ$103)</f>
        <v>44.64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65.44</v>
      </c>
      <c r="Z13" s="75">
        <f>IEX!N13</f>
        <v>0</v>
      </c>
      <c r="AA13" s="117">
        <f>STOA!H13</f>
        <v>98.850000000000009</v>
      </c>
      <c r="AB13" s="117">
        <f>-STOA!N13</f>
        <v>-269.19</v>
      </c>
      <c r="AC13">
        <f t="shared" si="0"/>
        <v>12.351909167704331</v>
      </c>
      <c r="AD13">
        <f t="shared" si="1"/>
        <v>811.79959595219179</v>
      </c>
      <c r="AE13">
        <f>'IDT-1'!B13</f>
        <v>0</v>
      </c>
      <c r="AF13" s="26"/>
      <c r="AG13">
        <f t="shared" si="2"/>
        <v>811.79959595219179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-13</v>
      </c>
      <c r="AM13" s="75">
        <f>RTM_PXI!H13</f>
        <v>0</v>
      </c>
      <c r="AN13" s="75">
        <f>RTM_PXI!N13</f>
        <v>0</v>
      </c>
      <c r="AO13" s="192">
        <f>GDAM_IEX!H13</f>
        <v>14.67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14.671594281089829</v>
      </c>
      <c r="F14">
        <f>GT_Spot!P14</f>
        <v>0</v>
      </c>
      <c r="G14">
        <f>PPCL_NG!P14</f>
        <v>-0.14000000000000001</v>
      </c>
      <c r="H14">
        <f>PPCL_Spot!P14</f>
        <v>0</v>
      </c>
      <c r="I14">
        <f>Bawana_NG!P14</f>
        <v>84.022956122401752</v>
      </c>
      <c r="J14">
        <f>Bawana_RLNG!P14</f>
        <v>0</v>
      </c>
      <c r="K14">
        <f>Bawana_Spot!P14</f>
        <v>0</v>
      </c>
      <c r="L14">
        <f>TWOMCL!O14</f>
        <v>-6.1267902481104981</v>
      </c>
      <c r="M14">
        <f>EDWPCL!S14</f>
        <v>0</v>
      </c>
      <c r="N14">
        <f>'MSW BWN'!S14</f>
        <v>7.2164059999999992</v>
      </c>
      <c r="O14">
        <f>BRPL_ISGS_exbus!BB14</f>
        <v>600.37157093603173</v>
      </c>
      <c r="P14" s="77">
        <v>117.9736416060361</v>
      </c>
      <c r="Q14" s="77">
        <v>38.246918762438938</v>
      </c>
      <c r="R14" s="80">
        <v>0</v>
      </c>
      <c r="S14" s="80">
        <v>0</v>
      </c>
      <c r="T14" s="78">
        <f>SUMPRODUCT(LTA!F14:AJ14,LTA!F$101:AJ$101,LTA!F$103:AJ$103)</f>
        <v>27.009999999999998</v>
      </c>
      <c r="U14" s="78">
        <f>SUMPRODUCT(LTA!F14:AJ14,LTA!F$102:AJ$102,LTA!F$103:AJ$103)</f>
        <v>44.68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64.959999999999994</v>
      </c>
      <c r="Z14" s="75">
        <f>IEX!N14</f>
        <v>0</v>
      </c>
      <c r="AA14" s="117">
        <f>STOA!H14</f>
        <v>98.850000000000009</v>
      </c>
      <c r="AB14" s="117">
        <f>-STOA!N14</f>
        <v>-269.19</v>
      </c>
      <c r="AC14">
        <f t="shared" si="0"/>
        <v>12.283791682507719</v>
      </c>
      <c r="AD14">
        <f t="shared" si="1"/>
        <v>830.24250577737996</v>
      </c>
      <c r="AE14">
        <f>'IDT-1'!B14</f>
        <v>0</v>
      </c>
      <c r="AF14" s="26"/>
      <c r="AG14">
        <f t="shared" si="2"/>
        <v>830.24250577737996</v>
      </c>
      <c r="AI14" s="75">
        <f>PXIL!H14</f>
        <v>0</v>
      </c>
      <c r="AJ14" s="75">
        <f>PXIL!N14</f>
        <v>0</v>
      </c>
      <c r="AK14" s="75">
        <f>RTM_IEX!H14</f>
        <v>7.72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12.26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4.6235049897187368</v>
      </c>
      <c r="F15">
        <f>GT_Spot!P15</f>
        <v>0</v>
      </c>
      <c r="G15">
        <f>PPCL_NG!P15</f>
        <v>-0.14000000000000001</v>
      </c>
      <c r="H15">
        <f>PPCL_Spot!P15</f>
        <v>0</v>
      </c>
      <c r="I15">
        <f>Bawana_NG!P15</f>
        <v>84.022956122401752</v>
      </c>
      <c r="J15">
        <f>Bawana_RLNG!P15</f>
        <v>0</v>
      </c>
      <c r="K15">
        <f>Bawana_Spot!P15</f>
        <v>0</v>
      </c>
      <c r="L15">
        <f>TWOMCL!O15</f>
        <v>-6.1267902481104981</v>
      </c>
      <c r="M15">
        <f>EDWPCL!S15</f>
        <v>0</v>
      </c>
      <c r="N15">
        <f>'MSW BWN'!S15</f>
        <v>7.1679063999999988</v>
      </c>
      <c r="O15">
        <f>BRPL_ISGS_exbus!BB15</f>
        <v>600.73993441509424</v>
      </c>
      <c r="P15" s="77">
        <v>117.9736416060361</v>
      </c>
      <c r="Q15" s="77">
        <v>38.246918762438938</v>
      </c>
      <c r="R15" s="80">
        <v>0</v>
      </c>
      <c r="S15" s="80">
        <v>0</v>
      </c>
      <c r="T15" s="78">
        <f>SUMPRODUCT(LTA!F15:AJ15,LTA!F$101:AJ$101,LTA!F$103:AJ$103)</f>
        <v>27.189999999999998</v>
      </c>
      <c r="U15" s="78">
        <f>SUMPRODUCT(LTA!F15:AJ15,LTA!F$102:AJ$102,LTA!F$103:AJ$103)</f>
        <v>52.29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44.88</v>
      </c>
      <c r="Z15" s="75">
        <f>IEX!N15</f>
        <v>0</v>
      </c>
      <c r="AA15" s="117">
        <f>STOA!H15</f>
        <v>98.800000000000011</v>
      </c>
      <c r="AB15" s="117">
        <f>-STOA!N15</f>
        <v>-269.19</v>
      </c>
      <c r="AC15">
        <f t="shared" si="0"/>
        <v>12.504159298879403</v>
      </c>
      <c r="AD15">
        <f t="shared" si="1"/>
        <v>855.06391274869986</v>
      </c>
      <c r="AE15">
        <f>'IDT-1'!B15</f>
        <v>0</v>
      </c>
      <c r="AF15" s="26"/>
      <c r="AG15">
        <f t="shared" si="2"/>
        <v>855.06391274869986</v>
      </c>
      <c r="AI15" s="75">
        <f>PXIL!H15</f>
        <v>0</v>
      </c>
      <c r="AJ15" s="75">
        <f>PXIL!N15</f>
        <v>0</v>
      </c>
      <c r="AK15" s="75">
        <f>RTM_IEX!H15</f>
        <v>25.1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41.99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15.072457512813596</v>
      </c>
      <c r="F16">
        <f>GT_Spot!P16</f>
        <v>0</v>
      </c>
      <c r="G16">
        <f>PPCL_NG!P16</f>
        <v>-0.14000000000000001</v>
      </c>
      <c r="H16">
        <f>PPCL_Spot!P16</f>
        <v>0</v>
      </c>
      <c r="I16">
        <f>Bawana_NG!P16</f>
        <v>84.022956122401752</v>
      </c>
      <c r="J16">
        <f>Bawana_RLNG!P16</f>
        <v>0</v>
      </c>
      <c r="K16">
        <f>Bawana_Spot!P16</f>
        <v>0</v>
      </c>
      <c r="L16">
        <f>TWOMCL!O16</f>
        <v>-6.1267902481104981</v>
      </c>
      <c r="M16">
        <f>EDWPCL!S16</f>
        <v>0</v>
      </c>
      <c r="N16">
        <f>'MSW BWN'!S16</f>
        <v>7.5860063999999987</v>
      </c>
      <c r="O16">
        <f>BRPL_ISGS_exbus!BB16</f>
        <v>601.02236351646729</v>
      </c>
      <c r="P16" s="77">
        <v>117.9736416060361</v>
      </c>
      <c r="Q16" s="77">
        <v>38.246918762438938</v>
      </c>
      <c r="R16" s="80">
        <v>0</v>
      </c>
      <c r="S16" s="80">
        <v>0</v>
      </c>
      <c r="T16" s="78">
        <f>SUMPRODUCT(LTA!F16:AJ16,LTA!F$101:AJ$101,LTA!F$103:AJ$103)</f>
        <v>27.39</v>
      </c>
      <c r="U16" s="78">
        <f>SUMPRODUCT(LTA!F16:AJ16,LTA!F$102:AJ$102,LTA!F$103:AJ$103)</f>
        <v>68.210000000000008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44.98</v>
      </c>
      <c r="Z16" s="75">
        <f>IEX!N16</f>
        <v>0</v>
      </c>
      <c r="AA16" s="117">
        <f>STOA!H16</f>
        <v>98.800000000000011</v>
      </c>
      <c r="AB16" s="117">
        <f>-STOA!N16</f>
        <v>-269.19</v>
      </c>
      <c r="AC16">
        <f t="shared" si="0"/>
        <v>12.514714737174721</v>
      </c>
      <c r="AD16">
        <f t="shared" si="1"/>
        <v>856.25283893487233</v>
      </c>
      <c r="AE16">
        <f>'IDT-1'!B16</f>
        <v>0</v>
      </c>
      <c r="AF16" s="26"/>
      <c r="AG16">
        <f t="shared" si="2"/>
        <v>856.25283893487233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40.92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15.072457512813596</v>
      </c>
      <c r="F17">
        <f>GT_Spot!P17</f>
        <v>0</v>
      </c>
      <c r="G17">
        <f>PPCL_NG!P17</f>
        <v>-0.14000000000000001</v>
      </c>
      <c r="H17">
        <f>PPCL_Spot!P17</f>
        <v>0</v>
      </c>
      <c r="I17">
        <f>Bawana_NG!P17</f>
        <v>84.022956122401752</v>
      </c>
      <c r="J17">
        <f>Bawana_RLNG!P17</f>
        <v>0</v>
      </c>
      <c r="K17">
        <f>Bawana_Spot!P17</f>
        <v>0</v>
      </c>
      <c r="L17">
        <f>TWOMCL!O17</f>
        <v>-6.1267902481104981</v>
      </c>
      <c r="M17">
        <f>EDWPCL!S17</f>
        <v>0</v>
      </c>
      <c r="N17">
        <f>'MSW BWN'!S17</f>
        <v>6.9605287999999996</v>
      </c>
      <c r="O17">
        <f>BRPL_ISGS_exbus!BB17</f>
        <v>601.45183112665575</v>
      </c>
      <c r="P17" s="77">
        <v>117.9736416060361</v>
      </c>
      <c r="Q17" s="77">
        <v>38.246918762438938</v>
      </c>
      <c r="R17" s="80">
        <v>0</v>
      </c>
      <c r="S17" s="80">
        <v>0</v>
      </c>
      <c r="T17" s="78">
        <f>SUMPRODUCT(LTA!F17:AJ17,LTA!F$101:AJ$101,LTA!F$103:AJ$103)</f>
        <v>28.76</v>
      </c>
      <c r="U17" s="78">
        <f>SUMPRODUCT(LTA!F17:AJ17,LTA!F$102:AJ$102,LTA!F$103:AJ$103)</f>
        <v>66.239999999999995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77.8</v>
      </c>
      <c r="Z17" s="75">
        <f>IEX!N17</f>
        <v>0</v>
      </c>
      <c r="AA17" s="117">
        <f>STOA!H17</f>
        <v>98.800000000000011</v>
      </c>
      <c r="AB17" s="117">
        <f>-STOA!N17</f>
        <v>-269.19</v>
      </c>
      <c r="AC17">
        <f t="shared" si="0"/>
        <v>12.693036144663896</v>
      </c>
      <c r="AD17">
        <f t="shared" si="1"/>
        <v>840.1785075375717</v>
      </c>
      <c r="AE17">
        <f>'IDT-1'!B17</f>
        <v>0</v>
      </c>
      <c r="AF17" s="26"/>
      <c r="AG17">
        <f t="shared" si="2"/>
        <v>840.1785075375717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-18</v>
      </c>
      <c r="AM17" s="75">
        <f>RTM_PXI!H17</f>
        <v>0</v>
      </c>
      <c r="AN17" s="75">
        <f>RTM_PXI!N17</f>
        <v>0</v>
      </c>
      <c r="AO17" s="192">
        <f>GDAM_IEX!H17</f>
        <v>11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15.072457512813596</v>
      </c>
      <c r="F18">
        <f>GT_Spot!P18</f>
        <v>0</v>
      </c>
      <c r="G18">
        <f>PPCL_NG!P18</f>
        <v>-0.14000000000000001</v>
      </c>
      <c r="H18">
        <f>PPCL_Spot!P18</f>
        <v>0</v>
      </c>
      <c r="I18">
        <f>Bawana_NG!P18</f>
        <v>84.022956122401752</v>
      </c>
      <c r="J18">
        <f>Bawana_RLNG!P18</f>
        <v>0</v>
      </c>
      <c r="K18">
        <f>Bawana_Spot!P18</f>
        <v>0</v>
      </c>
      <c r="L18">
        <f>TWOMCL!O18</f>
        <v>-6.1267902481104981</v>
      </c>
      <c r="M18">
        <f>EDWPCL!S18</f>
        <v>0</v>
      </c>
      <c r="N18">
        <f>'MSW BWN'!S18</f>
        <v>6.8869431999999993</v>
      </c>
      <c r="O18">
        <f>BRPL_ISGS_exbus!BB18</f>
        <v>609.76301532409718</v>
      </c>
      <c r="P18" s="77">
        <v>117.9736416060361</v>
      </c>
      <c r="Q18" s="77">
        <v>38.246918762438938</v>
      </c>
      <c r="R18" s="80">
        <v>0</v>
      </c>
      <c r="S18" s="80">
        <v>0</v>
      </c>
      <c r="T18" s="78">
        <f>SUMPRODUCT(LTA!F18:AJ18,LTA!F$101:AJ$101,LTA!F$103:AJ$103)</f>
        <v>28.68</v>
      </c>
      <c r="U18" s="78">
        <f>SUMPRODUCT(LTA!F18:AJ18,LTA!F$102:AJ$102,LTA!F$103:AJ$103)</f>
        <v>64.33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90.73</v>
      </c>
      <c r="Z18" s="75">
        <f>IEX!N18</f>
        <v>0</v>
      </c>
      <c r="AA18" s="117">
        <f>STOA!H18</f>
        <v>98.800000000000011</v>
      </c>
      <c r="AB18" s="117">
        <f>-STOA!N18</f>
        <v>-269.19</v>
      </c>
      <c r="AC18">
        <f t="shared" si="0"/>
        <v>12.673128716921861</v>
      </c>
      <c r="AD18">
        <f t="shared" si="1"/>
        <v>874.09601356275493</v>
      </c>
      <c r="AE18">
        <f>'IDT-1'!B18</f>
        <v>0</v>
      </c>
      <c r="AF18" s="26"/>
      <c r="AG18">
        <f t="shared" si="2"/>
        <v>874.09601356275493</v>
      </c>
      <c r="AI18" s="75">
        <f>PXIL!H18</f>
        <v>0</v>
      </c>
      <c r="AJ18" s="75">
        <f>PXIL!N18</f>
        <v>0</v>
      </c>
      <c r="AK18" s="75">
        <f>RTM_IEX!H18</f>
        <v>7.72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14.422795341098171</v>
      </c>
      <c r="F19">
        <f>GT_Spot!P19</f>
        <v>0</v>
      </c>
      <c r="G19">
        <f>PPCL_NG!P19</f>
        <v>-0.14000000000000001</v>
      </c>
      <c r="H19">
        <f>PPCL_Spot!P19</f>
        <v>0</v>
      </c>
      <c r="I19">
        <f>Bawana_NG!P19</f>
        <v>84.022956122401752</v>
      </c>
      <c r="J19">
        <f>Bawana_RLNG!P19</f>
        <v>0</v>
      </c>
      <c r="K19">
        <f>Bawana_Spot!P19</f>
        <v>0</v>
      </c>
      <c r="L19">
        <f>TWOMCL!O19</f>
        <v>-6.1267902481104981</v>
      </c>
      <c r="M19">
        <f>EDWPCL!S19</f>
        <v>0</v>
      </c>
      <c r="N19">
        <f>'MSW BWN'!S19</f>
        <v>7.6830056000000004</v>
      </c>
      <c r="O19">
        <f>BRPL_ISGS_exbus!BB19</f>
        <v>608.96336519962574</v>
      </c>
      <c r="P19" s="77">
        <v>117.9736416060361</v>
      </c>
      <c r="Q19" s="77">
        <v>38.246918762438938</v>
      </c>
      <c r="R19" s="80">
        <v>0</v>
      </c>
      <c r="S19" s="80">
        <v>0</v>
      </c>
      <c r="T19" s="78">
        <f>SUMPRODUCT(LTA!F19:AJ19,LTA!F$101:AJ$101,LTA!F$103:AJ$103)</f>
        <v>28.59</v>
      </c>
      <c r="U19" s="78">
        <f>SUMPRODUCT(LTA!F19:AJ19,LTA!F$102:AJ$102,LTA!F$103:AJ$103)</f>
        <v>62.620000000000005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84.94</v>
      </c>
      <c r="Z19" s="75">
        <f>IEX!N19</f>
        <v>0</v>
      </c>
      <c r="AA19" s="117">
        <f>STOA!H19</f>
        <v>98.970000000000013</v>
      </c>
      <c r="AB19" s="117">
        <f>-STOA!N19</f>
        <v>-269.19</v>
      </c>
      <c r="AC19">
        <f t="shared" si="0"/>
        <v>12.711710668279325</v>
      </c>
      <c r="AD19">
        <f t="shared" si="1"/>
        <v>838.26418171521084</v>
      </c>
      <c r="AE19">
        <f>'IDT-1'!B19</f>
        <v>0</v>
      </c>
      <c r="AF19" s="26"/>
      <c r="AG19">
        <f t="shared" si="2"/>
        <v>838.26418171521084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-20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14.422795341098171</v>
      </c>
      <c r="F20">
        <f>GT_Spot!P20</f>
        <v>0</v>
      </c>
      <c r="G20">
        <f>PPCL_NG!P20</f>
        <v>-0.14000000000000001</v>
      </c>
      <c r="H20">
        <f>PPCL_Spot!P20</f>
        <v>0</v>
      </c>
      <c r="I20">
        <f>Bawana_NG!P20</f>
        <v>84.022956122401752</v>
      </c>
      <c r="J20">
        <f>Bawana_RLNG!P20</f>
        <v>0</v>
      </c>
      <c r="K20">
        <f>Bawana_Spot!P20</f>
        <v>0</v>
      </c>
      <c r="L20">
        <f>TWOMCL!O20</f>
        <v>-6.1267902481104981</v>
      </c>
      <c r="M20">
        <f>EDWPCL!S20</f>
        <v>0</v>
      </c>
      <c r="N20">
        <f>'MSW BWN'!S20</f>
        <v>6.9120291999999992</v>
      </c>
      <c r="O20">
        <f>BRPL_ISGS_exbus!BB20</f>
        <v>609.372498243976</v>
      </c>
      <c r="P20" s="77">
        <v>117.9736416060361</v>
      </c>
      <c r="Q20" s="77">
        <v>38.246918762438938</v>
      </c>
      <c r="R20" s="80">
        <v>0</v>
      </c>
      <c r="S20" s="80">
        <v>0</v>
      </c>
      <c r="T20" s="78">
        <f>SUMPRODUCT(LTA!F20:AJ20,LTA!F$101:AJ$101,LTA!F$103:AJ$103)</f>
        <v>34.35</v>
      </c>
      <c r="U20" s="78">
        <f>SUMPRODUCT(LTA!F20:AJ20,LTA!F$102:AJ$102,LTA!F$103:AJ$103)</f>
        <v>61.16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95.55</v>
      </c>
      <c r="Z20" s="75">
        <f>IEX!N20</f>
        <v>0</v>
      </c>
      <c r="AA20" s="117">
        <f>STOA!H20</f>
        <v>98.970000000000013</v>
      </c>
      <c r="AB20" s="117">
        <f>-STOA!N20</f>
        <v>-269.19</v>
      </c>
      <c r="AC20">
        <f t="shared" si="0"/>
        <v>12.670707896305702</v>
      </c>
      <c r="AD20">
        <f t="shared" si="1"/>
        <v>873.82334113153479</v>
      </c>
      <c r="AE20">
        <f>'IDT-1'!B20</f>
        <v>0</v>
      </c>
      <c r="AF20" s="26"/>
      <c r="AG20">
        <f t="shared" si="2"/>
        <v>873.82334113153479</v>
      </c>
      <c r="AI20" s="75">
        <f>PXIL!H20</f>
        <v>0</v>
      </c>
      <c r="AJ20" s="75">
        <f>PXIL!N20</f>
        <v>0</v>
      </c>
      <c r="AK20" s="75">
        <f>RTM_IEX!H20</f>
        <v>0.97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14.422795341098171</v>
      </c>
      <c r="F21">
        <f>GT_Spot!P21</f>
        <v>0</v>
      </c>
      <c r="G21">
        <f>PPCL_NG!P21</f>
        <v>-0.14000000000000001</v>
      </c>
      <c r="H21">
        <f>PPCL_Spot!P21</f>
        <v>0</v>
      </c>
      <c r="I21">
        <f>Bawana_NG!P21</f>
        <v>84.022956122401752</v>
      </c>
      <c r="J21">
        <f>Bawana_RLNG!P21</f>
        <v>0</v>
      </c>
      <c r="K21">
        <f>Bawana_Spot!P21</f>
        <v>0</v>
      </c>
      <c r="L21">
        <f>TWOMCL!O21</f>
        <v>-6.1267902481104981</v>
      </c>
      <c r="M21">
        <f>EDWPCL!S21</f>
        <v>0</v>
      </c>
      <c r="N21">
        <f>'MSW BWN'!S21</f>
        <v>6.8802535999999987</v>
      </c>
      <c r="O21">
        <f>BRPL_ISGS_exbus!BB21</f>
        <v>624.83906378217603</v>
      </c>
      <c r="P21" s="77">
        <v>117.9736416060361</v>
      </c>
      <c r="Q21" s="77">
        <v>38.246918762438938</v>
      </c>
      <c r="R21" s="80">
        <v>0</v>
      </c>
      <c r="S21" s="80">
        <v>0</v>
      </c>
      <c r="T21" s="78">
        <f>SUMPRODUCT(LTA!F21:AJ21,LTA!F$101:AJ$101,LTA!F$103:AJ$103)</f>
        <v>33.770000000000003</v>
      </c>
      <c r="U21" s="78">
        <f>SUMPRODUCT(LTA!F21:AJ21,LTA!F$102:AJ$102,LTA!F$103:AJ$103)</f>
        <v>59.589999999999996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87.83</v>
      </c>
      <c r="Z21" s="75">
        <f>IEX!N21</f>
        <v>0</v>
      </c>
      <c r="AA21" s="117">
        <f>STOA!H21</f>
        <v>98.970000000000013</v>
      </c>
      <c r="AB21" s="117">
        <f>-STOA!N21</f>
        <v>-269.19</v>
      </c>
      <c r="AC21">
        <f t="shared" si="0"/>
        <v>12.897582725727963</v>
      </c>
      <c r="AD21">
        <f t="shared" si="1"/>
        <v>857.19125624031244</v>
      </c>
      <c r="AE21">
        <f>'IDT-1'!B21</f>
        <v>0</v>
      </c>
      <c r="AF21" s="26"/>
      <c r="AG21">
        <f t="shared" si="2"/>
        <v>857.19125624031244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-21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14.422795341098171</v>
      </c>
      <c r="F22">
        <f>GT_Spot!P22</f>
        <v>0</v>
      </c>
      <c r="G22">
        <f>PPCL_NG!P22</f>
        <v>-0.14000000000000001</v>
      </c>
      <c r="H22">
        <f>PPCL_Spot!P22</f>
        <v>0</v>
      </c>
      <c r="I22">
        <f>Bawana_NG!P22</f>
        <v>84.022956122401752</v>
      </c>
      <c r="J22">
        <f>Bawana_RLNG!P22</f>
        <v>0</v>
      </c>
      <c r="K22">
        <f>Bawana_Spot!P22</f>
        <v>0</v>
      </c>
      <c r="L22">
        <f>TWOMCL!O22</f>
        <v>-6.1267902481104981</v>
      </c>
      <c r="M22">
        <f>EDWPCL!S22</f>
        <v>0</v>
      </c>
      <c r="N22">
        <f>'MSW BWN'!S22</f>
        <v>7.2080439999999992</v>
      </c>
      <c r="O22">
        <f>BRPL_ISGS_exbus!BB22</f>
        <v>630.38239395810115</v>
      </c>
      <c r="P22" s="77">
        <v>117.97</v>
      </c>
      <c r="Q22" s="77">
        <v>38.245617746437489</v>
      </c>
      <c r="R22" s="80">
        <v>0</v>
      </c>
      <c r="S22" s="80">
        <v>0</v>
      </c>
      <c r="T22" s="78">
        <f>SUMPRODUCT(LTA!F22:AJ22,LTA!F$101:AJ$101,LTA!F$103:AJ$103)</f>
        <v>33.04</v>
      </c>
      <c r="U22" s="78">
        <f>SUMPRODUCT(LTA!F22:AJ22,LTA!F$102:AJ$102,LTA!F$103:AJ$103)</f>
        <v>58.71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95.55</v>
      </c>
      <c r="Z22" s="75">
        <f>IEX!N22</f>
        <v>0</v>
      </c>
      <c r="AA22" s="117">
        <f>STOA!H22</f>
        <v>98.970000000000013</v>
      </c>
      <c r="AB22" s="117">
        <f>-STOA!N22</f>
        <v>-269.19</v>
      </c>
      <c r="AC22">
        <f t="shared" si="0"/>
        <v>12.816532413756072</v>
      </c>
      <c r="AD22">
        <f t="shared" si="1"/>
        <v>890.24848450617196</v>
      </c>
      <c r="AE22">
        <f>'IDT-1'!B22</f>
        <v>0</v>
      </c>
      <c r="AF22" s="26"/>
      <c r="AG22">
        <f t="shared" si="2"/>
        <v>890.24848450617196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14.422795341098171</v>
      </c>
      <c r="F23">
        <f>GT_Spot!P23</f>
        <v>0</v>
      </c>
      <c r="G23">
        <f>PPCL_NG!P23</f>
        <v>-0.14000000000000001</v>
      </c>
      <c r="H23">
        <f>PPCL_Spot!P23</f>
        <v>0</v>
      </c>
      <c r="I23">
        <f>Bawana_NG!P23</f>
        <v>82.258755874846401</v>
      </c>
      <c r="J23">
        <f>Bawana_RLNG!P23</f>
        <v>0</v>
      </c>
      <c r="K23">
        <f>Bawana_Spot!P23</f>
        <v>0</v>
      </c>
      <c r="L23">
        <f>TWOMCL!O23</f>
        <v>-6.0081447963800896</v>
      </c>
      <c r="M23">
        <f>EDWPCL!S23</f>
        <v>0</v>
      </c>
      <c r="N23">
        <f>'MSW BWN'!S23</f>
        <v>7.2565435999999996</v>
      </c>
      <c r="O23">
        <f>BRPL_ISGS_exbus!BB23</f>
        <v>663.44683336944411</v>
      </c>
      <c r="P23" s="77">
        <v>117.97</v>
      </c>
      <c r="Q23" s="77">
        <v>38.245617746437489</v>
      </c>
      <c r="R23" s="80">
        <v>0</v>
      </c>
      <c r="S23" s="80">
        <v>0</v>
      </c>
      <c r="T23" s="78">
        <f>SUMPRODUCT(LTA!F23:AJ23,LTA!F$101:AJ$101,LTA!F$103:AJ$103)</f>
        <v>32.979999999999997</v>
      </c>
      <c r="U23" s="78">
        <f>SUMPRODUCT(LTA!F23:AJ23,LTA!F$102:AJ$102,LTA!F$103:AJ$103)</f>
        <v>55.78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189.70000000000002</v>
      </c>
      <c r="AB23" s="117">
        <f>-STOA!N23</f>
        <v>-269.19</v>
      </c>
      <c r="AC23">
        <f t="shared" si="0"/>
        <v>13.022619965427012</v>
      </c>
      <c r="AD23">
        <f t="shared" si="1"/>
        <v>913.69978117001904</v>
      </c>
      <c r="AE23">
        <f>'IDT-1'!B23</f>
        <v>0</v>
      </c>
      <c r="AF23" s="26"/>
      <c r="AG23">
        <f t="shared" si="2"/>
        <v>913.69978117001904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14.422795341098171</v>
      </c>
      <c r="F24">
        <f>GT_Spot!P24</f>
        <v>0</v>
      </c>
      <c r="G24">
        <f>PPCL_NG!P24</f>
        <v>-0.14000000000000001</v>
      </c>
      <c r="H24">
        <f>PPCL_Spot!P24</f>
        <v>0</v>
      </c>
      <c r="I24">
        <f>Bawana_NG!P24</f>
        <v>82.258755874846401</v>
      </c>
      <c r="J24">
        <f>Bawana_RLNG!P24</f>
        <v>0</v>
      </c>
      <c r="K24">
        <f>Bawana_Spot!P24</f>
        <v>0</v>
      </c>
      <c r="L24">
        <f>TWOMCL!O24</f>
        <v>-6.1267902481104981</v>
      </c>
      <c r="M24">
        <f>EDWPCL!S24</f>
        <v>0</v>
      </c>
      <c r="N24">
        <f>'MSW BWN'!S24</f>
        <v>7.0073559999999997</v>
      </c>
      <c r="O24">
        <f>BRPL_ISGS_exbus!BB24</f>
        <v>736.84270231743733</v>
      </c>
      <c r="P24" s="77">
        <v>117.97</v>
      </c>
      <c r="Q24" s="77">
        <v>38.245617746437489</v>
      </c>
      <c r="R24" s="80">
        <v>0</v>
      </c>
      <c r="S24" s="80">
        <v>0</v>
      </c>
      <c r="T24" s="78">
        <f>SUMPRODUCT(LTA!F24:AJ24,LTA!F$101:AJ$101,LTA!F$103:AJ$103)</f>
        <v>32.449999999999996</v>
      </c>
      <c r="U24" s="78">
        <f>SUMPRODUCT(LTA!F24:AJ24,LTA!F$102:AJ$102,LTA!F$103:AJ$103)</f>
        <v>54.53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180.05</v>
      </c>
      <c r="AB24" s="117">
        <f>-STOA!N24</f>
        <v>-269.19</v>
      </c>
      <c r="AC24">
        <f t="shared" si="0"/>
        <v>14.170492782249024</v>
      </c>
      <c r="AD24">
        <f t="shared" si="1"/>
        <v>906.14994424945996</v>
      </c>
      <c r="AE24">
        <f>'IDT-1'!B24</f>
        <v>0</v>
      </c>
      <c r="AF24" s="26"/>
      <c r="AG24">
        <f t="shared" si="2"/>
        <v>906.14994424945996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-68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14.422795341098171</v>
      </c>
      <c r="F25">
        <f>GT_Spot!P25</f>
        <v>0</v>
      </c>
      <c r="G25">
        <f>PPCL_NG!P25</f>
        <v>-0.14000000000000001</v>
      </c>
      <c r="H25">
        <f>PPCL_Spot!P25</f>
        <v>0</v>
      </c>
      <c r="I25">
        <f>Bawana_NG!P25</f>
        <v>80.03</v>
      </c>
      <c r="J25">
        <f>Bawana_RLNG!P25</f>
        <v>0</v>
      </c>
      <c r="K25">
        <f>Bawana_Spot!P25</f>
        <v>0</v>
      </c>
      <c r="L25">
        <f>TWOMCL!O25</f>
        <v>-6.1267902481104981</v>
      </c>
      <c r="M25">
        <f>EDWPCL!S25</f>
        <v>0</v>
      </c>
      <c r="N25">
        <f>'MSW BWN'!S25</f>
        <v>7.3619047999999996</v>
      </c>
      <c r="O25">
        <f>BRPL_ISGS_exbus!BB25</f>
        <v>762.91465678688917</v>
      </c>
      <c r="P25" s="77">
        <v>117.97</v>
      </c>
      <c r="Q25" s="77">
        <v>38.245617746437489</v>
      </c>
      <c r="R25" s="80">
        <v>0</v>
      </c>
      <c r="S25" s="80">
        <v>0</v>
      </c>
      <c r="T25" s="78">
        <f>SUMPRODUCT(LTA!F25:AJ25,LTA!F$101:AJ$101,LTA!F$103:AJ$103)</f>
        <v>31.799999999999997</v>
      </c>
      <c r="U25" s="78">
        <f>SUMPRODUCT(LTA!F25:AJ25,LTA!F$102:AJ$102,LTA!F$103:AJ$103)</f>
        <v>53.349999999999994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170.40000000000003</v>
      </c>
      <c r="AB25" s="117">
        <f>-STOA!N25</f>
        <v>-269.19</v>
      </c>
      <c r="AC25">
        <f t="shared" si="0"/>
        <v>13.980552623566913</v>
      </c>
      <c r="AD25">
        <f t="shared" si="1"/>
        <v>953.05763180274732</v>
      </c>
      <c r="AE25">
        <f>'IDT-1'!B25</f>
        <v>0</v>
      </c>
      <c r="AF25" s="26"/>
      <c r="AG25">
        <f t="shared" si="2"/>
        <v>953.05763180274732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-34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14.422795341098171</v>
      </c>
      <c r="F26">
        <f>GT_Spot!P26</f>
        <v>0</v>
      </c>
      <c r="G26">
        <f>PPCL_NG!P26</f>
        <v>-0.14000000000000001</v>
      </c>
      <c r="H26">
        <f>PPCL_Spot!P26</f>
        <v>0</v>
      </c>
      <c r="I26">
        <f>Bawana_NG!P26</f>
        <v>80.03</v>
      </c>
      <c r="J26">
        <f>Bawana_RLNG!P26</f>
        <v>0</v>
      </c>
      <c r="K26">
        <f>Bawana_Spot!P26</f>
        <v>0</v>
      </c>
      <c r="L26">
        <f>TWOMCL!O26</f>
        <v>-6.1267902481104981</v>
      </c>
      <c r="M26">
        <f>EDWPCL!S26</f>
        <v>0</v>
      </c>
      <c r="N26">
        <f>'MSW BWN'!S26</f>
        <v>7.2247680000000001</v>
      </c>
      <c r="O26">
        <f>BRPL_ISGS_exbus!BB26</f>
        <v>778.09172203428966</v>
      </c>
      <c r="P26" s="77">
        <v>117.97</v>
      </c>
      <c r="Q26" s="77">
        <v>38.245617746437489</v>
      </c>
      <c r="R26" s="80">
        <v>0</v>
      </c>
      <c r="S26" s="80">
        <v>0</v>
      </c>
      <c r="T26" s="78">
        <f>SUMPRODUCT(LTA!F26:AJ26,LTA!F$101:AJ$101,LTA!F$103:AJ$103)</f>
        <v>31.14</v>
      </c>
      <c r="U26" s="78">
        <f>SUMPRODUCT(LTA!F26:AJ26,LTA!F$102:AJ$102,LTA!F$103:AJ$103)</f>
        <v>52.15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170.40000000000003</v>
      </c>
      <c r="AB26" s="117">
        <f>-STOA!N26</f>
        <v>-269.19</v>
      </c>
      <c r="AC26">
        <f t="shared" si="0"/>
        <v>14.34512356452551</v>
      </c>
      <c r="AD26">
        <f t="shared" si="1"/>
        <v>937.87298930918973</v>
      </c>
      <c r="AE26">
        <f>'IDT-1'!B26</f>
        <v>0</v>
      </c>
      <c r="AF26" s="26"/>
      <c r="AG26">
        <f t="shared" si="2"/>
        <v>937.87298930918973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-62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14.422795341098171</v>
      </c>
      <c r="F27">
        <f>GT_Spot!P27</f>
        <v>0</v>
      </c>
      <c r="G27">
        <f>PPCL_NG!P27</f>
        <v>-0.14000000000000001</v>
      </c>
      <c r="H27">
        <f>PPCL_Spot!P27</f>
        <v>0</v>
      </c>
      <c r="I27">
        <f>Bawana_NG!P27</f>
        <v>80.03</v>
      </c>
      <c r="J27">
        <f>Bawana_RLNG!P27</f>
        <v>0</v>
      </c>
      <c r="K27">
        <f>Bawana_Spot!P27</f>
        <v>0</v>
      </c>
      <c r="L27">
        <f>TWOMCL!O27</f>
        <v>-6.1267902481104981</v>
      </c>
      <c r="M27">
        <f>EDWPCL!S27</f>
        <v>0</v>
      </c>
      <c r="N27">
        <f>'MSW BWN'!S27</f>
        <v>7.0006663999999992</v>
      </c>
      <c r="O27">
        <f>BRPL_ISGS_exbus!BB27</f>
        <v>801.46514191948961</v>
      </c>
      <c r="P27" s="77">
        <v>117.97</v>
      </c>
      <c r="Q27" s="77">
        <v>38.245617746437489</v>
      </c>
      <c r="R27" s="80">
        <v>3.56</v>
      </c>
      <c r="S27" s="80">
        <v>0</v>
      </c>
      <c r="T27" s="78">
        <f>SUMPRODUCT(LTA!F27:AJ27,LTA!F$101:AJ$101,LTA!F$103:AJ$103)</f>
        <v>29.97</v>
      </c>
      <c r="U27" s="78">
        <f>SUMPRODUCT(LTA!F27:AJ27,LTA!F$102:AJ$102,LTA!F$103:AJ$103)</f>
        <v>51.39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241.05000000000004</v>
      </c>
      <c r="AB27" s="117">
        <f>-STOA!N27</f>
        <v>-358.1</v>
      </c>
      <c r="AC27">
        <f t="shared" si="0"/>
        <v>15.920987118300481</v>
      </c>
      <c r="AD27">
        <f t="shared" si="1"/>
        <v>948.81644404061433</v>
      </c>
      <c r="AE27">
        <f>'IDT-1'!B27</f>
        <v>0</v>
      </c>
      <c r="AF27" s="26"/>
      <c r="AG27">
        <f t="shared" si="2"/>
        <v>948.81644404061433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-56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14.422795341098171</v>
      </c>
      <c r="F28">
        <f>GT_Spot!P28</f>
        <v>0</v>
      </c>
      <c r="G28">
        <f>PPCL_NG!P28</f>
        <v>-0.14000000000000001</v>
      </c>
      <c r="H28">
        <f>PPCL_Spot!P28</f>
        <v>0</v>
      </c>
      <c r="I28">
        <f>Bawana_NG!P28</f>
        <v>80.03</v>
      </c>
      <c r="J28">
        <f>Bawana_RLNG!P28</f>
        <v>0</v>
      </c>
      <c r="K28">
        <f>Bawana_Spot!P28</f>
        <v>0</v>
      </c>
      <c r="L28">
        <f>TWOMCL!O28</f>
        <v>-6.1267902481104981</v>
      </c>
      <c r="M28">
        <f>EDWPCL!S28</f>
        <v>0</v>
      </c>
      <c r="N28">
        <f>'MSW BWN'!S28</f>
        <v>6.8869431999999993</v>
      </c>
      <c r="O28">
        <f>BRPL_ISGS_exbus!BB28</f>
        <v>772.17952611948965</v>
      </c>
      <c r="P28" s="77">
        <v>117.97</v>
      </c>
      <c r="Q28" s="77">
        <v>38.245617746437489</v>
      </c>
      <c r="R28" s="80">
        <v>7.22</v>
      </c>
      <c r="S28" s="80">
        <v>0</v>
      </c>
      <c r="T28" s="78">
        <f>SUMPRODUCT(LTA!F28:AJ28,LTA!F$101:AJ$101,LTA!F$103:AJ$103)</f>
        <v>28.68</v>
      </c>
      <c r="U28" s="78">
        <f>SUMPRODUCT(LTA!F28:AJ28,LTA!F$102:AJ$102,LTA!F$103:AJ$103)</f>
        <v>49.97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250.70000000000005</v>
      </c>
      <c r="AB28" s="117">
        <f>-STOA!N28</f>
        <v>-358.1</v>
      </c>
      <c r="AC28">
        <f t="shared" si="0"/>
        <v>15.737796680056091</v>
      </c>
      <c r="AD28">
        <f t="shared" si="1"/>
        <v>932.20029547885872</v>
      </c>
      <c r="AE28">
        <f>'IDT-1'!B28</f>
        <v>0</v>
      </c>
      <c r="AF28" s="26"/>
      <c r="AG28">
        <f t="shared" si="2"/>
        <v>932.20029547885872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-54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14.422795341098171</v>
      </c>
      <c r="F29">
        <f>GT_Spot!P29</f>
        <v>0</v>
      </c>
      <c r="G29">
        <f>PPCL_NG!P29</f>
        <v>-0.14000000000000001</v>
      </c>
      <c r="H29">
        <f>PPCL_Spot!P29</f>
        <v>0</v>
      </c>
      <c r="I29">
        <f>Bawana_NG!P29</f>
        <v>80.03</v>
      </c>
      <c r="J29">
        <f>Bawana_RLNG!P29</f>
        <v>0</v>
      </c>
      <c r="K29">
        <f>Bawana_Spot!P29</f>
        <v>0</v>
      </c>
      <c r="L29">
        <f>TWOMCL!O29</f>
        <v>-6.1267902481104981</v>
      </c>
      <c r="M29">
        <f>EDWPCL!S29</f>
        <v>0</v>
      </c>
      <c r="N29">
        <f>'MSW BWN'!S29</f>
        <v>6.8233919999999992</v>
      </c>
      <c r="O29">
        <f>BRPL_ISGS_exbus!BB29</f>
        <v>759.59856594853522</v>
      </c>
      <c r="P29" s="77">
        <v>117.97</v>
      </c>
      <c r="Q29" s="77">
        <v>38.24</v>
      </c>
      <c r="R29" s="80">
        <v>10.5</v>
      </c>
      <c r="S29" s="80">
        <v>0</v>
      </c>
      <c r="T29" s="78">
        <f>SUMPRODUCT(LTA!F29:AJ29,LTA!F$101:AJ$101,LTA!F$103:AJ$103)</f>
        <v>27.560000000000002</v>
      </c>
      <c r="U29" s="78">
        <f>SUMPRODUCT(LTA!F29:AJ29,LTA!F$102:AJ$102,LTA!F$103:AJ$103)</f>
        <v>55.16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260.35000000000002</v>
      </c>
      <c r="AB29" s="117">
        <f>-STOA!N29</f>
        <v>-358.1</v>
      </c>
      <c r="AC29">
        <f t="shared" si="0"/>
        <v>15.661856657624494</v>
      </c>
      <c r="AD29">
        <f t="shared" si="1"/>
        <v>1032.1261063838988</v>
      </c>
      <c r="AE29">
        <f>'IDT-1'!B29</f>
        <v>0</v>
      </c>
      <c r="AF29" s="26"/>
      <c r="AG29">
        <f t="shared" si="2"/>
        <v>1032.1261063838988</v>
      </c>
      <c r="AI29" s="75">
        <f>PXIL!H29</f>
        <v>0</v>
      </c>
      <c r="AJ29" s="75">
        <f>PXIL!N29</f>
        <v>0</v>
      </c>
      <c r="AK29" s="75">
        <f>RTM_IEX!H29</f>
        <v>41.5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14.422795341098171</v>
      </c>
      <c r="F30">
        <f>GT_Spot!P30</f>
        <v>0</v>
      </c>
      <c r="G30">
        <f>PPCL_NG!P30</f>
        <v>-0.14000000000000001</v>
      </c>
      <c r="H30">
        <f>PPCL_Spot!P30</f>
        <v>0</v>
      </c>
      <c r="I30">
        <f>Bawana_NG!P30</f>
        <v>75.349999999999994</v>
      </c>
      <c r="J30">
        <f>Bawana_RLNG!P30</f>
        <v>0</v>
      </c>
      <c r="K30">
        <f>Bawana_Spot!P30</f>
        <v>0</v>
      </c>
      <c r="L30">
        <f>TWOMCL!O30</f>
        <v>-6.0081447963800896</v>
      </c>
      <c r="M30">
        <f>EDWPCL!S30</f>
        <v>0</v>
      </c>
      <c r="N30">
        <f>'MSW BWN'!S30</f>
        <v>6.9672183999999993</v>
      </c>
      <c r="O30">
        <f>BRPL_ISGS_exbus!BB30</f>
        <v>731.53037943498259</v>
      </c>
      <c r="P30" s="77">
        <v>117.97</v>
      </c>
      <c r="Q30" s="77">
        <v>38.24</v>
      </c>
      <c r="R30" s="80">
        <v>10.5</v>
      </c>
      <c r="S30" s="80">
        <v>0</v>
      </c>
      <c r="T30" s="78">
        <f>SUMPRODUCT(LTA!F30:AJ30,LTA!F$101:AJ$101,LTA!F$103:AJ$103)</f>
        <v>27.35</v>
      </c>
      <c r="U30" s="78">
        <f>SUMPRODUCT(LTA!F30:AJ30,LTA!F$102:AJ$102,LTA!F$103:AJ$103)</f>
        <v>53.45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265.57000000000005</v>
      </c>
      <c r="AB30" s="117">
        <f>-STOA!N30</f>
        <v>-358.1</v>
      </c>
      <c r="AC30">
        <f t="shared" si="0"/>
        <v>15.734244939174838</v>
      </c>
      <c r="AD30">
        <f t="shared" si="1"/>
        <v>1040.5180034405259</v>
      </c>
      <c r="AE30">
        <f>'IDT-1'!B30</f>
        <v>0</v>
      </c>
      <c r="AF30" s="26"/>
      <c r="AG30">
        <f t="shared" si="2"/>
        <v>1040.5180034405259</v>
      </c>
      <c r="AI30" s="75">
        <f>PXIL!H30</f>
        <v>0</v>
      </c>
      <c r="AJ30" s="75">
        <f>PXIL!N30</f>
        <v>0</v>
      </c>
      <c r="AK30" s="75">
        <f>RTM_IEX!H30</f>
        <v>79.150000000000006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14.422795341098171</v>
      </c>
      <c r="F31">
        <f>GT_Spot!P31</f>
        <v>0</v>
      </c>
      <c r="G31">
        <f>PPCL_NG!P31</f>
        <v>-0.14000000000000001</v>
      </c>
      <c r="H31">
        <f>PPCL_Spot!P31</f>
        <v>0</v>
      </c>
      <c r="I31">
        <f>Bawana_NG!P31</f>
        <v>81.529175783475779</v>
      </c>
      <c r="J31">
        <f>Bawana_RLNG!P31</f>
        <v>0</v>
      </c>
      <c r="K31">
        <f>Bawana_Spot!P31</f>
        <v>0</v>
      </c>
      <c r="L31">
        <f>TWOMCL!O31</f>
        <v>-6.1267902481104981</v>
      </c>
      <c r="M31">
        <f>EDWPCL!S31</f>
        <v>0</v>
      </c>
      <c r="N31">
        <f>'MSW BWN'!S31</f>
        <v>6.6227039999999988</v>
      </c>
      <c r="O31">
        <f>BRPL_ISGS_exbus!BB31</f>
        <v>746.89609448558292</v>
      </c>
      <c r="P31" s="77">
        <v>117.97</v>
      </c>
      <c r="Q31" s="77">
        <v>38.24</v>
      </c>
      <c r="R31" s="80">
        <v>10.5</v>
      </c>
      <c r="S31" s="80">
        <v>0</v>
      </c>
      <c r="T31" s="78">
        <f>SUMPRODUCT(LTA!F31:AJ31,LTA!F$101:AJ$101,LTA!F$103:AJ$103)</f>
        <v>31.07</v>
      </c>
      <c r="U31" s="78">
        <f>SUMPRODUCT(LTA!F31:AJ31,LTA!F$102:AJ$102,LTA!F$103:AJ$103)</f>
        <v>52.679999999999993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247.24000000000004</v>
      </c>
      <c r="AB31" s="117">
        <f>-STOA!N31</f>
        <v>-358.1</v>
      </c>
      <c r="AC31">
        <f t="shared" si="0"/>
        <v>15.7015096012451</v>
      </c>
      <c r="AD31">
        <f t="shared" si="1"/>
        <v>1036.5924697608011</v>
      </c>
      <c r="AE31">
        <f>'IDT-1'!B31</f>
        <v>0</v>
      </c>
      <c r="AF31" s="26"/>
      <c r="AG31">
        <f t="shared" si="2"/>
        <v>1036.5924697608011</v>
      </c>
      <c r="AI31" s="75">
        <f>PXIL!H31</f>
        <v>0</v>
      </c>
      <c r="AJ31" s="75">
        <f>PXIL!N31</f>
        <v>0</v>
      </c>
      <c r="AK31" s="75">
        <f>RTM_IEX!H31</f>
        <v>69.489999999999995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14.422795341098171</v>
      </c>
      <c r="F32">
        <f>GT_Spot!P32</f>
        <v>0</v>
      </c>
      <c r="G32">
        <f>PPCL_NG!P32</f>
        <v>-0.14000000000000001</v>
      </c>
      <c r="H32">
        <f>PPCL_Spot!P32</f>
        <v>0</v>
      </c>
      <c r="I32">
        <f>Bawana_NG!P32</f>
        <v>81.529175783475779</v>
      </c>
      <c r="J32">
        <f>Bawana_RLNG!P32</f>
        <v>0</v>
      </c>
      <c r="K32">
        <f>Bawana_Spot!P32</f>
        <v>0</v>
      </c>
      <c r="L32">
        <f>TWOMCL!O32</f>
        <v>-6.1267902481104981</v>
      </c>
      <c r="M32">
        <f>EDWPCL!S32</f>
        <v>0</v>
      </c>
      <c r="N32">
        <f>'MSW BWN'!S32</f>
        <v>6.7197031999999988</v>
      </c>
      <c r="O32">
        <f>BRPL_ISGS_exbus!BB32</f>
        <v>774.03690369198296</v>
      </c>
      <c r="P32" s="77">
        <v>117.97</v>
      </c>
      <c r="Q32" s="77">
        <v>38.24</v>
      </c>
      <c r="R32" s="80">
        <v>10.5</v>
      </c>
      <c r="S32" s="80">
        <v>0</v>
      </c>
      <c r="T32" s="78">
        <f>SUMPRODUCT(LTA!F32:AJ32,LTA!F$101:AJ$101,LTA!F$103:AJ$103)</f>
        <v>41.089999999999996</v>
      </c>
      <c r="U32" s="78">
        <f>SUMPRODUCT(LTA!F32:AJ32,LTA!F$102:AJ$102,LTA!F$103:AJ$103)</f>
        <v>52.37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224.71000000000004</v>
      </c>
      <c r="AB32" s="117">
        <f>-STOA!N32</f>
        <v>-358.1</v>
      </c>
      <c r="AC32">
        <f t="shared" si="0"/>
        <v>16.049178315221418</v>
      </c>
      <c r="AD32">
        <f t="shared" si="1"/>
        <v>1075.7526094532247</v>
      </c>
      <c r="AE32">
        <f>'IDT-1'!B32</f>
        <v>0</v>
      </c>
      <c r="AF32" s="26"/>
      <c r="AG32">
        <f t="shared" si="2"/>
        <v>1075.7526094532247</v>
      </c>
      <c r="AI32" s="75">
        <f>PXIL!H32</f>
        <v>0</v>
      </c>
      <c r="AJ32" s="75">
        <f>PXIL!N32</f>
        <v>0</v>
      </c>
      <c r="AK32" s="75">
        <f>RTM_IEX!H32</f>
        <v>94.58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14.422795341098171</v>
      </c>
      <c r="F33">
        <f>GT_Spot!P33</f>
        <v>0</v>
      </c>
      <c r="G33">
        <f>PPCL_NG!P33</f>
        <v>-0.14000000000000001</v>
      </c>
      <c r="H33">
        <f>PPCL_Spot!P33</f>
        <v>0</v>
      </c>
      <c r="I33">
        <f>Bawana_NG!P33</f>
        <v>81.529175783475779</v>
      </c>
      <c r="J33">
        <f>Bawana_RLNG!P33</f>
        <v>0</v>
      </c>
      <c r="K33">
        <f>Bawana_Spot!P33</f>
        <v>0</v>
      </c>
      <c r="L33">
        <f>TWOMCL!O33</f>
        <v>-6.1267902481104981</v>
      </c>
      <c r="M33">
        <f>EDWPCL!S33</f>
        <v>0</v>
      </c>
      <c r="N33">
        <f>'MSW BWN'!S33</f>
        <v>6.4939291999999993</v>
      </c>
      <c r="O33">
        <f>BRPL_ISGS_exbus!BB33</f>
        <v>732.4985459399835</v>
      </c>
      <c r="P33" s="77">
        <v>117.97</v>
      </c>
      <c r="Q33" s="77">
        <v>38.24</v>
      </c>
      <c r="R33" s="80">
        <v>10.5</v>
      </c>
      <c r="S33" s="80">
        <v>0</v>
      </c>
      <c r="T33" s="78">
        <f>SUMPRODUCT(LTA!F33:AJ33,LTA!F$101:AJ$101,LTA!F$103:AJ$103)</f>
        <v>57.739999999999995</v>
      </c>
      <c r="U33" s="78">
        <f>SUMPRODUCT(LTA!F33:AJ33,LTA!F$102:AJ$102,LTA!F$103:AJ$103)</f>
        <v>51.82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265.60000000000002</v>
      </c>
      <c r="AB33" s="117">
        <f>-STOA!N33</f>
        <v>-358.1</v>
      </c>
      <c r="AC33">
        <f t="shared" si="0"/>
        <v>15.767101955803824</v>
      </c>
      <c r="AD33">
        <f t="shared" si="1"/>
        <v>1043.9805540606433</v>
      </c>
      <c r="AE33">
        <f>'IDT-1'!B33</f>
        <v>0</v>
      </c>
      <c r="AF33" s="26"/>
      <c r="AG33">
        <f t="shared" si="2"/>
        <v>1043.9805540606433</v>
      </c>
      <c r="AI33" s="75">
        <f>PXIL!H33</f>
        <v>0</v>
      </c>
      <c r="AJ33" s="75">
        <f>PXIL!N33</f>
        <v>0</v>
      </c>
      <c r="AK33" s="75">
        <f>RTM_IEX!H33</f>
        <v>47.3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14.422795341098171</v>
      </c>
      <c r="F34">
        <f>GT_Spot!P34</f>
        <v>0</v>
      </c>
      <c r="G34">
        <f>PPCL_NG!P34</f>
        <v>-0.14000000000000001</v>
      </c>
      <c r="H34">
        <f>PPCL_Spot!P34</f>
        <v>0</v>
      </c>
      <c r="I34">
        <f>Bawana_NG!P34</f>
        <v>81.529175783475779</v>
      </c>
      <c r="J34">
        <f>Bawana_RLNG!P34</f>
        <v>0</v>
      </c>
      <c r="K34">
        <f>Bawana_Spot!P34</f>
        <v>0</v>
      </c>
      <c r="L34">
        <f>TWOMCL!O34</f>
        <v>-6.1267902481104981</v>
      </c>
      <c r="M34">
        <f>EDWPCL!S34</f>
        <v>0</v>
      </c>
      <c r="N34">
        <f>'MSW BWN'!S34</f>
        <v>6.3902403999999988</v>
      </c>
      <c r="O34">
        <f>BRPL_ISGS_exbus!BB34</f>
        <v>709.88063679328354</v>
      </c>
      <c r="P34" s="77">
        <v>117.97</v>
      </c>
      <c r="Q34" s="77">
        <v>38.24</v>
      </c>
      <c r="R34" s="80">
        <v>15.5</v>
      </c>
      <c r="S34" s="80">
        <v>0</v>
      </c>
      <c r="T34" s="78">
        <f>SUMPRODUCT(LTA!F34:AJ34,LTA!F$101:AJ$101,LTA!F$103:AJ$103)</f>
        <v>77.19</v>
      </c>
      <c r="U34" s="78">
        <f>SUMPRODUCT(LTA!F34:AJ34,LTA!F$102:AJ$102,LTA!F$103:AJ$103)</f>
        <v>52.39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276.10000000000002</v>
      </c>
      <c r="AB34" s="117">
        <f>-STOA!N34</f>
        <v>-358.1</v>
      </c>
      <c r="AC34">
        <f t="shared" si="0"/>
        <v>16.09207189387287</v>
      </c>
      <c r="AD34">
        <f t="shared" si="1"/>
        <v>1080.5839861758743</v>
      </c>
      <c r="AE34">
        <f>'IDT-1'!B34</f>
        <v>0</v>
      </c>
      <c r="AF34" s="26"/>
      <c r="AG34">
        <f t="shared" si="2"/>
        <v>1080.5839861758743</v>
      </c>
      <c r="AI34" s="75">
        <f>PXIL!H34</f>
        <v>0</v>
      </c>
      <c r="AJ34" s="75">
        <f>PXIL!N34</f>
        <v>0</v>
      </c>
      <c r="AK34" s="75">
        <f>RTM_IEX!H34</f>
        <v>71.430000000000007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14.422795341098171</v>
      </c>
      <c r="F35">
        <f>GT_Spot!P35</f>
        <v>0</v>
      </c>
      <c r="G35">
        <f>PPCL_NG!P35</f>
        <v>-0.14000000000000001</v>
      </c>
      <c r="H35">
        <f>PPCL_Spot!P35</f>
        <v>0</v>
      </c>
      <c r="I35">
        <f>Bawana_NG!P35</f>
        <v>81.529175783475779</v>
      </c>
      <c r="J35">
        <f>Bawana_RLNG!P35</f>
        <v>0</v>
      </c>
      <c r="K35">
        <f>Bawana_Spot!P35</f>
        <v>0</v>
      </c>
      <c r="L35">
        <f>TWOMCL!O35</f>
        <v>-6.1267902481104981</v>
      </c>
      <c r="M35">
        <f>EDWPCL!S35</f>
        <v>0</v>
      </c>
      <c r="N35">
        <f>'MSW BWN'!S35</f>
        <v>6.3501028000000002</v>
      </c>
      <c r="O35">
        <f>BRPL_ISGS_exbus!BB35</f>
        <v>678.81964489278334</v>
      </c>
      <c r="P35" s="77">
        <v>117.97</v>
      </c>
      <c r="Q35" s="77">
        <v>38.24</v>
      </c>
      <c r="R35" s="80">
        <v>33.500000000000007</v>
      </c>
      <c r="S35" s="80">
        <v>0</v>
      </c>
      <c r="T35" s="78">
        <f>SUMPRODUCT(LTA!F35:AJ35,LTA!F$101:AJ$101,LTA!F$103:AJ$103)</f>
        <v>105.19000000000001</v>
      </c>
      <c r="U35" s="78">
        <f>SUMPRODUCT(LTA!F35:AJ35,LTA!F$102:AJ$102,LTA!F$103:AJ$103)</f>
        <v>49.97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288.41000000000003</v>
      </c>
      <c r="AB35" s="117">
        <f>-STOA!N35</f>
        <v>-358.1</v>
      </c>
      <c r="AC35">
        <f t="shared" si="0"/>
        <v>16.140285954268467</v>
      </c>
      <c r="AD35">
        <f t="shared" si="1"/>
        <v>1086.0146426149784</v>
      </c>
      <c r="AE35">
        <f>'IDT-1'!B35</f>
        <v>0</v>
      </c>
      <c r="AF35" s="26"/>
      <c r="AG35">
        <f t="shared" si="2"/>
        <v>1086.0146426149784</v>
      </c>
      <c r="AI35" s="75">
        <f>PXIL!H35</f>
        <v>0</v>
      </c>
      <c r="AJ35" s="75">
        <f>PXIL!N35</f>
        <v>0</v>
      </c>
      <c r="AK35" s="75">
        <f>RTM_IEX!H35</f>
        <v>52.12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14.422795341098171</v>
      </c>
      <c r="F36">
        <f>GT_Spot!P36</f>
        <v>0</v>
      </c>
      <c r="G36">
        <f>PPCL_NG!P36</f>
        <v>-0.14000000000000001</v>
      </c>
      <c r="H36">
        <f>PPCL_Spot!P36</f>
        <v>0</v>
      </c>
      <c r="I36">
        <f>Bawana_NG!P36</f>
        <v>81.529175783475779</v>
      </c>
      <c r="J36">
        <f>Bawana_RLNG!P36</f>
        <v>0</v>
      </c>
      <c r="K36">
        <f>Bawana_Spot!P36</f>
        <v>0</v>
      </c>
      <c r="L36">
        <f>TWOMCL!O36</f>
        <v>-6.1267902481104981</v>
      </c>
      <c r="M36">
        <f>EDWPCL!S36</f>
        <v>0</v>
      </c>
      <c r="N36">
        <f>'MSW BWN'!S36</f>
        <v>7.0006663999999992</v>
      </c>
      <c r="O36">
        <f>BRPL_ISGS_exbus!BB36</f>
        <v>665.26226497488346</v>
      </c>
      <c r="P36" s="77">
        <v>117.97</v>
      </c>
      <c r="Q36" s="77">
        <v>38.24</v>
      </c>
      <c r="R36" s="80">
        <v>33.500000000000007</v>
      </c>
      <c r="S36" s="80">
        <v>0</v>
      </c>
      <c r="T36" s="78">
        <f>SUMPRODUCT(LTA!F36:AJ36,LTA!F$101:AJ$101,LTA!F$103:AJ$103)</f>
        <v>134.24999999999997</v>
      </c>
      <c r="U36" s="78">
        <f>SUMPRODUCT(LTA!F36:AJ36,LTA!F$102:AJ$102,LTA!F$103:AJ$103)</f>
        <v>47.9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312.06</v>
      </c>
      <c r="AB36" s="117">
        <f>-STOA!N36</f>
        <v>-358.1</v>
      </c>
      <c r="AC36">
        <f t="shared" si="0"/>
        <v>16.693129970670945</v>
      </c>
      <c r="AD36">
        <f t="shared" si="1"/>
        <v>1148.2849822806759</v>
      </c>
      <c r="AE36">
        <f>'IDT-1'!B36</f>
        <v>0</v>
      </c>
      <c r="AF36" s="26"/>
      <c r="AG36">
        <f t="shared" si="2"/>
        <v>1148.2849822806759</v>
      </c>
      <c r="AI36" s="75">
        <f>PXIL!H36</f>
        <v>0</v>
      </c>
      <c r="AJ36" s="75">
        <f>PXIL!N36</f>
        <v>0</v>
      </c>
      <c r="AK36" s="75">
        <f>RTM_IEX!H36</f>
        <v>77.209999999999994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14.422795341098171</v>
      </c>
      <c r="F37">
        <f>GT_Spot!P37</f>
        <v>0</v>
      </c>
      <c r="G37">
        <f>PPCL_NG!P37</f>
        <v>-0.14000000000000001</v>
      </c>
      <c r="H37">
        <f>PPCL_Spot!P37</f>
        <v>0</v>
      </c>
      <c r="I37">
        <f>Bawana_NG!P37</f>
        <v>84.022956122401752</v>
      </c>
      <c r="J37">
        <f>Bawana_RLNG!P37</f>
        <v>0</v>
      </c>
      <c r="K37">
        <f>Bawana_Spot!P37</f>
        <v>0</v>
      </c>
      <c r="L37">
        <f>TWOMCL!O37</f>
        <v>-6.1267902481104981</v>
      </c>
      <c r="M37">
        <f>EDWPCL!S37</f>
        <v>0</v>
      </c>
      <c r="N37">
        <f>'MSW BWN'!S37</f>
        <v>7.5458687999999983</v>
      </c>
      <c r="O37">
        <f>BRPL_ISGS_exbus!BB37</f>
        <v>662.91503879721847</v>
      </c>
      <c r="P37" s="77">
        <v>117.97</v>
      </c>
      <c r="Q37" s="77">
        <v>38.24</v>
      </c>
      <c r="R37" s="80">
        <v>33.500000000000007</v>
      </c>
      <c r="S37" s="80">
        <v>0</v>
      </c>
      <c r="T37" s="78">
        <f>SUMPRODUCT(LTA!F37:AJ37,LTA!F$101:AJ$101,LTA!F$103:AJ$103)</f>
        <v>163.17000000000002</v>
      </c>
      <c r="U37" s="78">
        <f>SUMPRODUCT(LTA!F37:AJ37,LTA!F$102:AJ$102,LTA!F$103:AJ$103)</f>
        <v>46.19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333.53999999999996</v>
      </c>
      <c r="AB37" s="117">
        <f>-STOA!N37</f>
        <v>-358.1</v>
      </c>
      <c r="AC37">
        <f t="shared" si="0"/>
        <v>17.051305428410043</v>
      </c>
      <c r="AD37">
        <f t="shared" si="1"/>
        <v>1188.6285633841981</v>
      </c>
      <c r="AE37">
        <f>'IDT-1'!B37</f>
        <v>0</v>
      </c>
      <c r="AF37" s="26"/>
      <c r="AG37">
        <f t="shared" si="2"/>
        <v>1188.6285633841981</v>
      </c>
      <c r="AI37" s="75">
        <f>PXIL!H37</f>
        <v>0</v>
      </c>
      <c r="AJ37" s="75">
        <f>PXIL!N37</f>
        <v>0</v>
      </c>
      <c r="AK37" s="75">
        <f>RTM_IEX!H37</f>
        <v>68.53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14.422795341098171</v>
      </c>
      <c r="F38">
        <f>GT_Spot!P38</f>
        <v>0</v>
      </c>
      <c r="G38">
        <f>PPCL_NG!P38</f>
        <v>-0.14000000000000001</v>
      </c>
      <c r="H38">
        <f>PPCL_Spot!P38</f>
        <v>0</v>
      </c>
      <c r="I38">
        <f>Bawana_NG!P38</f>
        <v>84.022956122401752</v>
      </c>
      <c r="J38">
        <f>Bawana_RLNG!P38</f>
        <v>0</v>
      </c>
      <c r="K38">
        <f>Bawana_Spot!P38</f>
        <v>0</v>
      </c>
      <c r="L38">
        <f>TWOMCL!O38</f>
        <v>-6.1267902481104981</v>
      </c>
      <c r="M38">
        <f>EDWPCL!S38</f>
        <v>0</v>
      </c>
      <c r="N38">
        <f>'MSW BWN'!S38</f>
        <v>7.6177819999999983</v>
      </c>
      <c r="O38">
        <f>BRPL_ISGS_exbus!BB38</f>
        <v>637.16458158461842</v>
      </c>
      <c r="P38" s="77">
        <v>117.97</v>
      </c>
      <c r="Q38" s="77">
        <v>38.24</v>
      </c>
      <c r="R38" s="80">
        <v>33.500000000000007</v>
      </c>
      <c r="S38" s="80">
        <v>0</v>
      </c>
      <c r="T38" s="78">
        <f>SUMPRODUCT(LTA!F38:AJ38,LTA!F$101:AJ$101,LTA!F$103:AJ$103)</f>
        <v>191.21</v>
      </c>
      <c r="U38" s="78">
        <f>SUMPRODUCT(LTA!F38:AJ38,LTA!F$102:AJ$102,LTA!F$103:AJ$103)</f>
        <v>45.019999999999996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328.15999999999997</v>
      </c>
      <c r="AB38" s="117">
        <f>-STOA!N38</f>
        <v>-358.1</v>
      </c>
      <c r="AC38">
        <f t="shared" si="0"/>
        <v>16.920990241099162</v>
      </c>
      <c r="AD38">
        <f t="shared" si="1"/>
        <v>1173.9503345589087</v>
      </c>
      <c r="AE38">
        <f>'IDT-1'!B38</f>
        <v>0</v>
      </c>
      <c r="AF38" s="26"/>
      <c r="AG38">
        <f t="shared" si="2"/>
        <v>1173.9503345589087</v>
      </c>
      <c r="AI38" s="75">
        <f>PXIL!H38</f>
        <v>0</v>
      </c>
      <c r="AJ38" s="75">
        <f>PXIL!N38</f>
        <v>0</v>
      </c>
      <c r="AK38" s="75">
        <f>RTM_IEX!H38</f>
        <v>57.91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14.422795341098171</v>
      </c>
      <c r="F39">
        <f>GT_Spot!P39</f>
        <v>0</v>
      </c>
      <c r="G39">
        <f>PPCL_NG!P39</f>
        <v>-0.14000000000000001</v>
      </c>
      <c r="H39">
        <f>PPCL_Spot!P39</f>
        <v>0</v>
      </c>
      <c r="I39">
        <f>Bawana_NG!P39</f>
        <v>84.022956122401752</v>
      </c>
      <c r="J39">
        <f>Bawana_RLNG!P39</f>
        <v>0</v>
      </c>
      <c r="K39">
        <f>Bawana_Spot!P39</f>
        <v>0</v>
      </c>
      <c r="L39">
        <f>TWOMCL!O39</f>
        <v>-6.1267902481104981</v>
      </c>
      <c r="M39">
        <f>EDWPCL!S39</f>
        <v>0</v>
      </c>
      <c r="N39">
        <f>'MSW BWN'!S39</f>
        <v>7.0809415999999992</v>
      </c>
      <c r="O39">
        <f>BRPL_ISGS_exbus!BB39</f>
        <v>633.28902998664569</v>
      </c>
      <c r="P39" s="77">
        <v>117.97</v>
      </c>
      <c r="Q39" s="77">
        <v>38.58</v>
      </c>
      <c r="R39" s="80">
        <v>38.500000000000007</v>
      </c>
      <c r="S39" s="80">
        <v>0</v>
      </c>
      <c r="T39" s="78">
        <f>SUMPRODUCT(LTA!F39:AJ39,LTA!F$101:AJ$101,LTA!F$103:AJ$103)</f>
        <v>210.51000000000002</v>
      </c>
      <c r="U39" s="78">
        <f>SUMPRODUCT(LTA!F39:AJ39,LTA!F$102:AJ$102,LTA!F$103:AJ$103)</f>
        <v>44.42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315.15999999999997</v>
      </c>
      <c r="AB39" s="117">
        <f>-STOA!N39</f>
        <v>-358.1</v>
      </c>
      <c r="AC39">
        <f t="shared" si="0"/>
        <v>17.055785191517003</v>
      </c>
      <c r="AD39">
        <f t="shared" si="1"/>
        <v>1189.1331476105181</v>
      </c>
      <c r="AE39">
        <f>'IDT-1'!B39</f>
        <v>0</v>
      </c>
      <c r="AF39" s="26"/>
      <c r="AG39">
        <f t="shared" si="2"/>
        <v>1189.1331476105181</v>
      </c>
      <c r="AI39" s="75">
        <f>PXIL!H39</f>
        <v>0</v>
      </c>
      <c r="AJ39" s="75">
        <f>PXIL!N39</f>
        <v>0</v>
      </c>
      <c r="AK39" s="75">
        <f>RTM_IEX!H39</f>
        <v>66.599999999999994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14.422795341098171</v>
      </c>
      <c r="F40">
        <f>GT_Spot!P40</f>
        <v>0</v>
      </c>
      <c r="G40">
        <f>PPCL_NG!P40</f>
        <v>-0.14000000000000001</v>
      </c>
      <c r="H40">
        <f>PPCL_Spot!P40</f>
        <v>0</v>
      </c>
      <c r="I40">
        <f>Bawana_NG!P40</f>
        <v>84.022956122401752</v>
      </c>
      <c r="J40">
        <f>Bawana_RLNG!P40</f>
        <v>0</v>
      </c>
      <c r="K40">
        <f>Bawana_Spot!P40</f>
        <v>0</v>
      </c>
      <c r="L40">
        <f>TWOMCL!O40</f>
        <v>-6.1267902481104981</v>
      </c>
      <c r="M40">
        <f>EDWPCL!S40</f>
        <v>0</v>
      </c>
      <c r="N40">
        <f>'MSW BWN'!S40</f>
        <v>7.2331300000000001</v>
      </c>
      <c r="O40">
        <f>BRPL_ISGS_exbus!BB40</f>
        <v>635.45598612984577</v>
      </c>
      <c r="P40" s="77">
        <v>117.97</v>
      </c>
      <c r="Q40" s="77">
        <v>38.58</v>
      </c>
      <c r="R40" s="80">
        <v>38.500000000000007</v>
      </c>
      <c r="S40" s="80">
        <v>0</v>
      </c>
      <c r="T40" s="78">
        <f>SUMPRODUCT(LTA!F40:AJ40,LTA!F$101:AJ$101,LTA!F$103:AJ$103)</f>
        <v>236.2</v>
      </c>
      <c r="U40" s="78">
        <f>SUMPRODUCT(LTA!F40:AJ40,LTA!F$102:AJ$102,LTA!F$103:AJ$103)</f>
        <v>43.59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311.10000000000002</v>
      </c>
      <c r="AB40" s="117">
        <f>-STOA!N40</f>
        <v>-358.1</v>
      </c>
      <c r="AC40">
        <f t="shared" si="0"/>
        <v>16.894033663497162</v>
      </c>
      <c r="AD40">
        <f t="shared" si="1"/>
        <v>1170.9140436817381</v>
      </c>
      <c r="AE40">
        <f>'IDT-1'!B40</f>
        <v>0</v>
      </c>
      <c r="AF40" s="26"/>
      <c r="AG40">
        <f t="shared" si="2"/>
        <v>1170.9140436817381</v>
      </c>
      <c r="AI40" s="75">
        <f>PXIL!H40</f>
        <v>0</v>
      </c>
      <c r="AJ40" s="75">
        <f>PXIL!N40</f>
        <v>0</v>
      </c>
      <c r="AK40" s="75">
        <f>RTM_IEX!H40</f>
        <v>25.1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14.422795341098171</v>
      </c>
      <c r="F41">
        <f>GT_Spot!P41</f>
        <v>0</v>
      </c>
      <c r="G41">
        <f>PPCL_NG!P41</f>
        <v>-0.14000000000000001</v>
      </c>
      <c r="H41">
        <f>PPCL_Spot!P41</f>
        <v>0</v>
      </c>
      <c r="I41">
        <f>Bawana_NG!P41</f>
        <v>79.589563631379363</v>
      </c>
      <c r="J41">
        <f>Bawana_RLNG!P41</f>
        <v>0</v>
      </c>
      <c r="K41">
        <f>Bawana_Spot!P41</f>
        <v>0</v>
      </c>
      <c r="L41">
        <f>TWOMCL!O41</f>
        <v>-5.3565610859728503</v>
      </c>
      <c r="M41">
        <f>EDWPCL!S41</f>
        <v>0</v>
      </c>
      <c r="N41">
        <f>'MSW BWN'!S41</f>
        <v>7.2816296000000005</v>
      </c>
      <c r="O41">
        <f>BRPL_ISGS_exbus!BB41</f>
        <v>628.22263197065399</v>
      </c>
      <c r="P41" s="77">
        <v>117.97</v>
      </c>
      <c r="Q41" s="77">
        <v>38.58</v>
      </c>
      <c r="R41" s="80">
        <v>38.500000000000007</v>
      </c>
      <c r="S41" s="80">
        <v>0</v>
      </c>
      <c r="T41" s="78">
        <f>SUMPRODUCT(LTA!F41:AJ41,LTA!F$101:AJ$101,LTA!F$103:AJ$103)</f>
        <v>259.93</v>
      </c>
      <c r="U41" s="78">
        <f>SUMPRODUCT(LTA!F41:AJ41,LTA!F$102:AJ$102,LTA!F$103:AJ$103)</f>
        <v>29.58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286.5</v>
      </c>
      <c r="AB41" s="117">
        <f>-STOA!N41</f>
        <v>-358.1</v>
      </c>
      <c r="AC41">
        <f t="shared" si="0"/>
        <v>17.053178896732508</v>
      </c>
      <c r="AD41">
        <f t="shared" si="1"/>
        <v>1190.3868805604263</v>
      </c>
      <c r="AE41">
        <f>'IDT-1'!B41</f>
        <v>0</v>
      </c>
      <c r="AF41" s="26"/>
      <c r="AG41">
        <f t="shared" si="2"/>
        <v>1190.3868805604263</v>
      </c>
      <c r="AI41" s="75">
        <f>PXIL!H41</f>
        <v>0</v>
      </c>
      <c r="AJ41" s="75">
        <f>PXIL!N41</f>
        <v>0</v>
      </c>
      <c r="AK41" s="75">
        <f>RTM_IEX!H41</f>
        <v>70.459999999999994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14.422795341098171</v>
      </c>
      <c r="F42">
        <f>GT_Spot!P42</f>
        <v>0</v>
      </c>
      <c r="G42">
        <f>PPCL_NG!P42</f>
        <v>-0.14000000000000001</v>
      </c>
      <c r="H42">
        <f>PPCL_Spot!P42</f>
        <v>0</v>
      </c>
      <c r="I42">
        <f>Bawana_NG!P42</f>
        <v>79.589563631379363</v>
      </c>
      <c r="J42">
        <f>Bawana_RLNG!P42</f>
        <v>0</v>
      </c>
      <c r="K42">
        <f>Bawana_Spot!P42</f>
        <v>0</v>
      </c>
      <c r="L42">
        <f>TWOMCL!O42</f>
        <v>-5.9158371040723967</v>
      </c>
      <c r="M42">
        <f>EDWPCL!S42</f>
        <v>0</v>
      </c>
      <c r="N42">
        <f>'MSW BWN'!S42</f>
        <v>7.4890071999999988</v>
      </c>
      <c r="O42">
        <f>BRPL_ISGS_exbus!BB42</f>
        <v>621.69549099345397</v>
      </c>
      <c r="P42" s="77">
        <v>117.97</v>
      </c>
      <c r="Q42" s="77">
        <v>38.58</v>
      </c>
      <c r="R42" s="80">
        <v>38.500000000000007</v>
      </c>
      <c r="S42" s="80">
        <v>0</v>
      </c>
      <c r="T42" s="78">
        <f>SUMPRODUCT(LTA!F42:AJ42,LTA!F$101:AJ$101,LTA!F$103:AJ$103)</f>
        <v>281.52999999999997</v>
      </c>
      <c r="U42" s="78">
        <f>SUMPRODUCT(LTA!F42:AJ42,LTA!F$102:AJ$102,LTA!F$103:AJ$103)</f>
        <v>29.19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288.67</v>
      </c>
      <c r="AB42" s="117">
        <f>-STOA!N42</f>
        <v>-358.1</v>
      </c>
      <c r="AC42">
        <f t="shared" si="0"/>
        <v>16.970410302821939</v>
      </c>
      <c r="AD42">
        <f t="shared" si="1"/>
        <v>1179.9406097590377</v>
      </c>
      <c r="AE42">
        <f>'IDT-1'!B42</f>
        <v>0</v>
      </c>
      <c r="AF42" s="26"/>
      <c r="AG42">
        <f t="shared" si="2"/>
        <v>1179.9406097590377</v>
      </c>
      <c r="AI42" s="75">
        <f>PXIL!H42</f>
        <v>0</v>
      </c>
      <c r="AJ42" s="75">
        <f>PXIL!N42</f>
        <v>0</v>
      </c>
      <c r="AK42" s="75">
        <f>RTM_IEX!H42</f>
        <v>43.43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14.54384236453202</v>
      </c>
      <c r="F43">
        <f>GT_Spot!P43</f>
        <v>0</v>
      </c>
      <c r="G43">
        <f>PPCL_NG!P43</f>
        <v>-0.14000000000000001</v>
      </c>
      <c r="H43">
        <f>PPCL_Spot!P43</f>
        <v>0</v>
      </c>
      <c r="I43">
        <f>Bawana_NG!P43</f>
        <v>79.589563631379363</v>
      </c>
      <c r="J43">
        <f>Bawana_RLNG!P43</f>
        <v>0</v>
      </c>
      <c r="K43">
        <f>Bawana_Spot!P43</f>
        <v>0</v>
      </c>
      <c r="L43">
        <f>TWOMCL!O43</f>
        <v>-6.078733031674207</v>
      </c>
      <c r="M43">
        <f>EDWPCL!S43</f>
        <v>0</v>
      </c>
      <c r="N43">
        <f>'MSW BWN'!S43</f>
        <v>7.4890071999999988</v>
      </c>
      <c r="O43">
        <f>BRPL_ISGS_exbus!BB43</f>
        <v>621.64681529262964</v>
      </c>
      <c r="P43" s="77">
        <v>117.97</v>
      </c>
      <c r="Q43" s="77">
        <v>38.24</v>
      </c>
      <c r="R43" s="80">
        <v>38.500000000000007</v>
      </c>
      <c r="S43" s="80">
        <v>0</v>
      </c>
      <c r="T43" s="78">
        <f>SUMPRODUCT(LTA!F43:AJ43,LTA!F$101:AJ$101,LTA!F$103:AJ$103)</f>
        <v>300.8</v>
      </c>
      <c r="U43" s="78">
        <f>SUMPRODUCT(LTA!F43:AJ43,LTA!F$102:AJ$102,LTA!F$103:AJ$103)</f>
        <v>28.619999999999997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300.5</v>
      </c>
      <c r="AB43" s="117">
        <f>-STOA!N43</f>
        <v>-358.1</v>
      </c>
      <c r="AC43">
        <f t="shared" si="0"/>
        <v>17.560949381278999</v>
      </c>
      <c r="AD43">
        <f t="shared" si="1"/>
        <v>1246.1295460755875</v>
      </c>
      <c r="AE43">
        <f>'IDT-1'!B43</f>
        <v>0</v>
      </c>
      <c r="AF43" s="26"/>
      <c r="AG43">
        <f t="shared" si="2"/>
        <v>1246.1295460755875</v>
      </c>
      <c r="AI43" s="75">
        <f>PXIL!H43</f>
        <v>0</v>
      </c>
      <c r="AJ43" s="75">
        <f>PXIL!N43</f>
        <v>0</v>
      </c>
      <c r="AK43" s="75">
        <f>RTM_IEX!H43</f>
        <v>80.11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14.54384236453202</v>
      </c>
      <c r="F44">
        <f>GT_Spot!P44</f>
        <v>0</v>
      </c>
      <c r="G44">
        <f>PPCL_NG!P44</f>
        <v>-0.14000000000000001</v>
      </c>
      <c r="H44">
        <f>PPCL_Spot!P44</f>
        <v>0</v>
      </c>
      <c r="I44">
        <f>Bawana_NG!P44</f>
        <v>79.589563631379363</v>
      </c>
      <c r="J44">
        <f>Bawana_RLNG!P44</f>
        <v>0</v>
      </c>
      <c r="K44">
        <f>Bawana_Spot!P44</f>
        <v>0</v>
      </c>
      <c r="L44">
        <f>TWOMCL!O44</f>
        <v>-6.1267902481104981</v>
      </c>
      <c r="M44">
        <f>EDWPCL!S44</f>
        <v>0</v>
      </c>
      <c r="N44">
        <f>'MSW BWN'!S44</f>
        <v>7.4254560000000005</v>
      </c>
      <c r="O44">
        <f>BRPL_ISGS_exbus!BB44</f>
        <v>613.54089314145392</v>
      </c>
      <c r="P44" s="77">
        <v>117.97</v>
      </c>
      <c r="Q44" s="77">
        <v>38.24</v>
      </c>
      <c r="R44" s="80">
        <v>38.500000000000007</v>
      </c>
      <c r="S44" s="80">
        <v>0</v>
      </c>
      <c r="T44" s="78">
        <f>SUMPRODUCT(LTA!F44:AJ44,LTA!F$101:AJ$101,LTA!F$103:AJ$103)</f>
        <v>318.39000000000004</v>
      </c>
      <c r="U44" s="78">
        <f>SUMPRODUCT(LTA!F44:AJ44,LTA!F$102:AJ$102,LTA!F$103:AJ$103)</f>
        <v>28.330000000000002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297.07000000000005</v>
      </c>
      <c r="AB44" s="117">
        <f>-STOA!N44</f>
        <v>-358.1</v>
      </c>
      <c r="AC44">
        <f t="shared" si="0"/>
        <v>17.424716673884536</v>
      </c>
      <c r="AD44">
        <f t="shared" si="1"/>
        <v>1230.6882482153705</v>
      </c>
      <c r="AE44">
        <f>'IDT-1'!B44</f>
        <v>0</v>
      </c>
      <c r="AF44" s="26"/>
      <c r="AG44">
        <f t="shared" si="2"/>
        <v>1230.6882482153705</v>
      </c>
      <c r="AI44" s="75">
        <f>PXIL!H44</f>
        <v>0</v>
      </c>
      <c r="AJ44" s="75">
        <f>PXIL!N44</f>
        <v>0</v>
      </c>
      <c r="AK44" s="75">
        <f>RTM_IEX!H44</f>
        <v>58.88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14.54384236453202</v>
      </c>
      <c r="F45">
        <f>GT_Spot!P45</f>
        <v>0</v>
      </c>
      <c r="G45">
        <f>PPCL_NG!P45</f>
        <v>-0.14000000000000001</v>
      </c>
      <c r="H45">
        <f>PPCL_Spot!P45</f>
        <v>0</v>
      </c>
      <c r="I45">
        <f>Bawana_NG!P45</f>
        <v>79.589563631379363</v>
      </c>
      <c r="J45">
        <f>Bawana_RLNG!P45</f>
        <v>0</v>
      </c>
      <c r="K45">
        <f>Bawana_Spot!P45</f>
        <v>0</v>
      </c>
      <c r="L45">
        <f>TWOMCL!O45</f>
        <v>-6.1267902481104981</v>
      </c>
      <c r="M45">
        <f>EDWPCL!S45</f>
        <v>0</v>
      </c>
      <c r="N45">
        <f>'MSW BWN'!S45</f>
        <v>7.1528547999999992</v>
      </c>
      <c r="O45">
        <f>BRPL_ISGS_exbus!BB45</f>
        <v>632.29718427665398</v>
      </c>
      <c r="P45" s="77">
        <v>117.97</v>
      </c>
      <c r="Q45" s="77">
        <v>38.24</v>
      </c>
      <c r="R45" s="80">
        <v>38.500000000000007</v>
      </c>
      <c r="S45" s="80">
        <v>0</v>
      </c>
      <c r="T45" s="78">
        <f>SUMPRODUCT(LTA!F45:AJ45,LTA!F$101:AJ$101,LTA!F$103:AJ$103)</f>
        <v>334.50999999999993</v>
      </c>
      <c r="U45" s="78">
        <f>SUMPRODUCT(LTA!F45:AJ45,LTA!F$102:AJ$102,LTA!F$103:AJ$103)</f>
        <v>27.44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292.24</v>
      </c>
      <c r="AB45" s="117">
        <f>-STOA!N45</f>
        <v>-358.1</v>
      </c>
      <c r="AC45">
        <f t="shared" si="0"/>
        <v>17.534485145314299</v>
      </c>
      <c r="AD45">
        <f t="shared" si="1"/>
        <v>1243.0521696791409</v>
      </c>
      <c r="AE45">
        <f>'IDT-1'!B45</f>
        <v>0</v>
      </c>
      <c r="AF45" s="26"/>
      <c r="AG45">
        <f t="shared" si="2"/>
        <v>1243.0521696791409</v>
      </c>
      <c r="AI45" s="75">
        <f>PXIL!H45</f>
        <v>0</v>
      </c>
      <c r="AJ45" s="75">
        <f>PXIL!N45</f>
        <v>0</v>
      </c>
      <c r="AK45" s="75">
        <f>RTM_IEX!H45</f>
        <v>42.47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14.54384236453202</v>
      </c>
      <c r="F46">
        <f>GT_Spot!P46</f>
        <v>0</v>
      </c>
      <c r="G46">
        <f>PPCL_NG!P46</f>
        <v>-0.14000000000000001</v>
      </c>
      <c r="H46">
        <f>PPCL_Spot!P46</f>
        <v>0</v>
      </c>
      <c r="I46">
        <f>Bawana_NG!P46</f>
        <v>79.589563631379363</v>
      </c>
      <c r="J46">
        <f>Bawana_RLNG!P46</f>
        <v>0</v>
      </c>
      <c r="K46">
        <f>Bawana_Spot!P46</f>
        <v>0</v>
      </c>
      <c r="L46">
        <f>TWOMCL!O46</f>
        <v>-6.1267902481104981</v>
      </c>
      <c r="M46">
        <f>EDWPCL!S46</f>
        <v>0</v>
      </c>
      <c r="N46">
        <f>'MSW BWN'!S46</f>
        <v>7.2013543999999987</v>
      </c>
      <c r="O46">
        <f>BRPL_ISGS_exbus!BB46</f>
        <v>632.29718427665398</v>
      </c>
      <c r="P46" s="77">
        <v>117.97</v>
      </c>
      <c r="Q46" s="77">
        <v>38.24</v>
      </c>
      <c r="R46" s="80">
        <v>38.500000000000007</v>
      </c>
      <c r="S46" s="80">
        <v>0</v>
      </c>
      <c r="T46" s="78">
        <f>SUMPRODUCT(LTA!F46:AJ46,LTA!F$101:AJ$101,LTA!F$103:AJ$103)</f>
        <v>347.13</v>
      </c>
      <c r="U46" s="78">
        <f>SUMPRODUCT(LTA!F46:AJ46,LTA!F$102:AJ$102,LTA!F$103:AJ$103)</f>
        <v>26.4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287.41999999999996</v>
      </c>
      <c r="AB46" s="117">
        <f>-STOA!N46</f>
        <v>-358.1</v>
      </c>
      <c r="AC46">
        <f t="shared" si="0"/>
        <v>17.840711941794297</v>
      </c>
      <c r="AD46">
        <f t="shared" si="1"/>
        <v>1277.544442482661</v>
      </c>
      <c r="AE46">
        <f>'IDT-1'!B46</f>
        <v>0</v>
      </c>
      <c r="AF46" s="26"/>
      <c r="AG46">
        <f t="shared" si="2"/>
        <v>1277.544442482661</v>
      </c>
      <c r="AI46" s="75">
        <f>PXIL!H46</f>
        <v>0</v>
      </c>
      <c r="AJ46" s="75">
        <f>PXIL!N46</f>
        <v>0</v>
      </c>
      <c r="AK46" s="75">
        <f>RTM_IEX!H46</f>
        <v>70.459999999999994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14.54384236453202</v>
      </c>
      <c r="F47">
        <f>GT_Spot!P47</f>
        <v>0</v>
      </c>
      <c r="G47">
        <f>PPCL_NG!P47</f>
        <v>-0.14000000000000001</v>
      </c>
      <c r="H47">
        <f>PPCL_Spot!P47</f>
        <v>0</v>
      </c>
      <c r="I47">
        <f>Bawana_NG!P47</f>
        <v>79.589563631379363</v>
      </c>
      <c r="J47">
        <f>Bawana_RLNG!P47</f>
        <v>0</v>
      </c>
      <c r="K47">
        <f>Bawana_Spot!P47</f>
        <v>0</v>
      </c>
      <c r="L47">
        <f>TWOMCL!O47</f>
        <v>-6.1267902481104981</v>
      </c>
      <c r="M47">
        <f>EDWPCL!S47</f>
        <v>0</v>
      </c>
      <c r="N47">
        <f>'MSW BWN'!S47</f>
        <v>7.1444927999999992</v>
      </c>
      <c r="O47">
        <f>BRPL_ISGS_exbus!BB47</f>
        <v>609.22008024640104</v>
      </c>
      <c r="P47" s="77">
        <v>117.97</v>
      </c>
      <c r="Q47" s="77">
        <v>38.24</v>
      </c>
      <c r="R47" s="80">
        <v>38.500000000000007</v>
      </c>
      <c r="S47" s="80">
        <v>0</v>
      </c>
      <c r="T47" s="78">
        <f>SUMPRODUCT(LTA!F47:AJ47,LTA!F$101:AJ$101,LTA!F$103:AJ$103)</f>
        <v>353.82</v>
      </c>
      <c r="U47" s="78">
        <f>SUMPRODUCT(LTA!F47:AJ47,LTA!F$102:AJ$102,LTA!F$103:AJ$103)</f>
        <v>25.27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110.03</v>
      </c>
      <c r="Z47" s="75">
        <f>IEX!N47</f>
        <v>0</v>
      </c>
      <c r="AA47" s="117">
        <f>STOA!H47</f>
        <v>176.42000000000002</v>
      </c>
      <c r="AB47" s="117">
        <f>-STOA!N47</f>
        <v>-358.1</v>
      </c>
      <c r="AC47">
        <f t="shared" si="0"/>
        <v>18.161613044248071</v>
      </c>
      <c r="AD47">
        <f t="shared" si="1"/>
        <v>1313.689575749954</v>
      </c>
      <c r="AE47">
        <f>'IDT-1'!B47</f>
        <v>0</v>
      </c>
      <c r="AF47" s="26"/>
      <c r="AG47">
        <f t="shared" si="2"/>
        <v>1313.689575749954</v>
      </c>
      <c r="AI47" s="75">
        <f>PXIL!H47</f>
        <v>0</v>
      </c>
      <c r="AJ47" s="75">
        <f>PXIL!N47</f>
        <v>0</v>
      </c>
      <c r="AK47" s="75">
        <f>RTM_IEX!H47</f>
        <v>125.47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14.54384236453202</v>
      </c>
      <c r="F48">
        <f>GT_Spot!P48</f>
        <v>0</v>
      </c>
      <c r="G48">
        <f>PPCL_NG!P48</f>
        <v>-0.14000000000000001</v>
      </c>
      <c r="H48">
        <f>PPCL_Spot!P48</f>
        <v>0</v>
      </c>
      <c r="I48">
        <f>Bawana_NG!P48</f>
        <v>79.589563631379363</v>
      </c>
      <c r="J48">
        <f>Bawana_RLNG!P48</f>
        <v>0</v>
      </c>
      <c r="K48">
        <f>Bawana_Spot!P48</f>
        <v>0</v>
      </c>
      <c r="L48">
        <f>TWOMCL!O48</f>
        <v>-5.4733031674208137</v>
      </c>
      <c r="M48">
        <f>EDWPCL!S48</f>
        <v>0</v>
      </c>
      <c r="N48">
        <f>'MSW BWN'!S48</f>
        <v>7.2649055999999996</v>
      </c>
      <c r="O48">
        <f>BRPL_ISGS_exbus!BB48</f>
        <v>609.22008024640104</v>
      </c>
      <c r="P48" s="77">
        <v>117.97</v>
      </c>
      <c r="Q48" s="77">
        <v>38.24</v>
      </c>
      <c r="R48" s="80">
        <v>38.500000000000007</v>
      </c>
      <c r="S48" s="80">
        <v>0</v>
      </c>
      <c r="T48" s="78">
        <f>SUMPRODUCT(LTA!F48:AJ48,LTA!F$101:AJ$101,LTA!F$103:AJ$103)</f>
        <v>357.51000000000005</v>
      </c>
      <c r="U48" s="78">
        <f>SUMPRODUCT(LTA!F48:AJ48,LTA!F$102:AJ$102,LTA!F$103:AJ$103)</f>
        <v>23.82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89.86</v>
      </c>
      <c r="Z48" s="75">
        <f>IEX!N48</f>
        <v>0</v>
      </c>
      <c r="AA48" s="117">
        <f>STOA!H48</f>
        <v>176.42000000000002</v>
      </c>
      <c r="AB48" s="117">
        <f>-STOA!N48</f>
        <v>-358.1</v>
      </c>
      <c r="AC48">
        <f t="shared" si="0"/>
        <v>17.981310935251599</v>
      </c>
      <c r="AD48">
        <f t="shared" si="1"/>
        <v>1294.6937777396402</v>
      </c>
      <c r="AE48">
        <f>'IDT-1'!B48</f>
        <v>0</v>
      </c>
      <c r="AF48" s="26"/>
      <c r="AG48">
        <f t="shared" si="2"/>
        <v>1294.6937777396402</v>
      </c>
      <c r="AI48" s="75">
        <f>PXIL!H48</f>
        <v>0</v>
      </c>
      <c r="AJ48" s="75">
        <f>PXIL!N48</f>
        <v>0</v>
      </c>
      <c r="AK48" s="75">
        <f>RTM_IEX!H48</f>
        <v>106.17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17.28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14.54384236453202</v>
      </c>
      <c r="F49">
        <f>GT_Spot!P49</f>
        <v>0</v>
      </c>
      <c r="G49">
        <f>PPCL_NG!P49</f>
        <v>-0.14000000000000001</v>
      </c>
      <c r="H49">
        <f>PPCL_Spot!P49</f>
        <v>0</v>
      </c>
      <c r="I49">
        <f>Bawana_NG!P49</f>
        <v>79.589563631379363</v>
      </c>
      <c r="J49">
        <f>Bawana_RLNG!P49</f>
        <v>0</v>
      </c>
      <c r="K49">
        <f>Bawana_Spot!P49</f>
        <v>0</v>
      </c>
      <c r="L49">
        <f>TWOMCL!O49</f>
        <v>-5.9755656108597286</v>
      </c>
      <c r="M49">
        <f>EDWPCL!S49</f>
        <v>0</v>
      </c>
      <c r="N49">
        <f>'MSW BWN'!S49</f>
        <v>7.4739555999999991</v>
      </c>
      <c r="O49">
        <f>BRPL_ISGS_exbus!BB49</f>
        <v>609.22008024640104</v>
      </c>
      <c r="P49" s="77">
        <v>117.97</v>
      </c>
      <c r="Q49" s="77">
        <v>38.24</v>
      </c>
      <c r="R49" s="80">
        <v>38.500000000000007</v>
      </c>
      <c r="S49" s="80">
        <v>0</v>
      </c>
      <c r="T49" s="78">
        <f>SUMPRODUCT(LTA!F49:AJ49,LTA!F$101:AJ$101,LTA!F$103:AJ$103)</f>
        <v>358.92</v>
      </c>
      <c r="U49" s="78">
        <f>SUMPRODUCT(LTA!F49:AJ49,LTA!F$102:AJ$102,LTA!F$103:AJ$103)</f>
        <v>22.729999999999997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176.42000000000002</v>
      </c>
      <c r="AB49" s="117">
        <f>-STOA!N49</f>
        <v>-358.1</v>
      </c>
      <c r="AC49">
        <f t="shared" si="0"/>
        <v>17.659193725274058</v>
      </c>
      <c r="AD49">
        <f t="shared" si="1"/>
        <v>1257.402682506179</v>
      </c>
      <c r="AE49">
        <f>'IDT-1'!B49</f>
        <v>0</v>
      </c>
      <c r="AF49" s="26"/>
      <c r="AG49">
        <f t="shared" si="2"/>
        <v>1257.402682506179</v>
      </c>
      <c r="AI49" s="75">
        <f>PXIL!H49</f>
        <v>0</v>
      </c>
      <c r="AJ49" s="75">
        <f>PXIL!N49</f>
        <v>0</v>
      </c>
      <c r="AK49" s="75">
        <f>RTM_IEX!H49</f>
        <v>62.74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112.93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14.54384236453202</v>
      </c>
      <c r="F50">
        <f>GT_Spot!P50</f>
        <v>0</v>
      </c>
      <c r="G50">
        <f>PPCL_NG!P50</f>
        <v>-0.14000000000000001</v>
      </c>
      <c r="H50">
        <f>PPCL_Spot!P50</f>
        <v>0</v>
      </c>
      <c r="I50">
        <f>Bawana_NG!P50</f>
        <v>79.589563631379363</v>
      </c>
      <c r="J50">
        <f>Bawana_RLNG!P50</f>
        <v>0</v>
      </c>
      <c r="K50">
        <f>Bawana_Spot!P50</f>
        <v>0</v>
      </c>
      <c r="L50">
        <f>TWOMCL!O50</f>
        <v>-6.092307692307692</v>
      </c>
      <c r="M50">
        <f>EDWPCL!S50</f>
        <v>0</v>
      </c>
      <c r="N50">
        <f>'MSW BWN'!S50</f>
        <v>7.5860063999999987</v>
      </c>
      <c r="O50">
        <f>BRPL_ISGS_exbus!BB50</f>
        <v>609.22008024640104</v>
      </c>
      <c r="P50" s="77">
        <v>117.97</v>
      </c>
      <c r="Q50" s="77">
        <v>38.24</v>
      </c>
      <c r="R50" s="80">
        <v>38.500000000000007</v>
      </c>
      <c r="S50" s="80">
        <v>0</v>
      </c>
      <c r="T50" s="78">
        <f>SUMPRODUCT(LTA!F50:AJ50,LTA!F$101:AJ$101,LTA!F$103:AJ$103)</f>
        <v>360.28000000000003</v>
      </c>
      <c r="U50" s="78">
        <f>SUMPRODUCT(LTA!F50:AJ50,LTA!F$102:AJ$102,LTA!F$103:AJ$103)</f>
        <v>21.52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176.42000000000002</v>
      </c>
      <c r="AB50" s="117">
        <f>-STOA!N50</f>
        <v>-358.1</v>
      </c>
      <c r="AC50">
        <f t="shared" si="0"/>
        <v>17.857896223400363</v>
      </c>
      <c r="AD50">
        <f t="shared" si="1"/>
        <v>1279.5492887266046</v>
      </c>
      <c r="AE50">
        <f>'IDT-1'!B50</f>
        <v>0</v>
      </c>
      <c r="AF50" s="26"/>
      <c r="AG50">
        <f t="shared" si="2"/>
        <v>1279.5492887266046</v>
      </c>
      <c r="AI50" s="75">
        <f>PXIL!H50</f>
        <v>0</v>
      </c>
      <c r="AJ50" s="75">
        <f>PXIL!N50</f>
        <v>0</v>
      </c>
      <c r="AK50" s="75">
        <f>RTM_IEX!H50</f>
        <v>77.22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120.65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14.162018819503849</v>
      </c>
      <c r="F51">
        <f>GT_Spot!P51</f>
        <v>0</v>
      </c>
      <c r="G51">
        <f>PPCL_NG!P51</f>
        <v>-0.14000000000000001</v>
      </c>
      <c r="H51">
        <f>PPCL_Spot!P51</f>
        <v>0</v>
      </c>
      <c r="I51">
        <f>Bawana_NG!P51</f>
        <v>79.589563631379363</v>
      </c>
      <c r="J51">
        <f>Bawana_RLNG!P51</f>
        <v>0</v>
      </c>
      <c r="K51">
        <f>Bawana_Spot!P51</f>
        <v>0</v>
      </c>
      <c r="L51">
        <f>TWOMCL!O51</f>
        <v>-6.1267902481104981</v>
      </c>
      <c r="M51">
        <f>EDWPCL!S51</f>
        <v>0</v>
      </c>
      <c r="N51">
        <f>'MSW BWN'!S51</f>
        <v>7.634506</v>
      </c>
      <c r="O51">
        <f>BRPL_ISGS_exbus!BB51</f>
        <v>607.02889434976692</v>
      </c>
      <c r="P51" s="77">
        <v>117.97480493174812</v>
      </c>
      <c r="Q51" s="77">
        <v>38.24</v>
      </c>
      <c r="R51" s="80">
        <v>38.500000000000007</v>
      </c>
      <c r="S51" s="80">
        <v>0</v>
      </c>
      <c r="T51" s="78">
        <f>SUMPRODUCT(LTA!F51:AJ51,LTA!F$101:AJ$101,LTA!F$103:AJ$103)</f>
        <v>361.34999999999997</v>
      </c>
      <c r="U51" s="78">
        <f>SUMPRODUCT(LTA!F51:AJ51,LTA!F$102:AJ$102,LTA!F$103:AJ$103)</f>
        <v>20.240000000000002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177.38</v>
      </c>
      <c r="AB51" s="117">
        <f>-STOA!N51</f>
        <v>-358.1</v>
      </c>
      <c r="AC51">
        <f t="shared" si="0"/>
        <v>17.961516960720829</v>
      </c>
      <c r="AD51">
        <f t="shared" si="1"/>
        <v>1291.151480523567</v>
      </c>
      <c r="AE51">
        <f>'IDT-1'!B51</f>
        <v>0</v>
      </c>
      <c r="AF51" s="26"/>
      <c r="AG51">
        <f t="shared" si="2"/>
        <v>1291.151480523567</v>
      </c>
      <c r="AI51" s="75">
        <f>PXIL!H51</f>
        <v>0</v>
      </c>
      <c r="AJ51" s="75">
        <f>PXIL!N51</f>
        <v>0</v>
      </c>
      <c r="AK51" s="75">
        <f>RTM_IEX!H51</f>
        <v>98.45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112.93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13.897326203208555</v>
      </c>
      <c r="F52">
        <f>GT_Spot!P52</f>
        <v>0</v>
      </c>
      <c r="G52">
        <f>PPCL_NG!P52</f>
        <v>-0.14000000000000001</v>
      </c>
      <c r="H52">
        <f>PPCL_Spot!P52</f>
        <v>0</v>
      </c>
      <c r="I52">
        <f>Bawana_NG!P52</f>
        <v>79.589563631379363</v>
      </c>
      <c r="J52">
        <f>Bawana_RLNG!P52</f>
        <v>0</v>
      </c>
      <c r="K52">
        <f>Bawana_Spot!P52</f>
        <v>0</v>
      </c>
      <c r="L52">
        <f>TWOMCL!O52</f>
        <v>-6.1267902481104981</v>
      </c>
      <c r="M52">
        <f>EDWPCL!S52</f>
        <v>0</v>
      </c>
      <c r="N52">
        <f>'MSW BWN'!S52</f>
        <v>7.634506</v>
      </c>
      <c r="O52">
        <f>BRPL_ISGS_exbus!BB52</f>
        <v>607.02889434976692</v>
      </c>
      <c r="P52" s="77">
        <v>117.97480493174812</v>
      </c>
      <c r="Q52" s="77">
        <v>38.24</v>
      </c>
      <c r="R52" s="80">
        <v>38.500000000000007</v>
      </c>
      <c r="S52" s="80">
        <v>0</v>
      </c>
      <c r="T52" s="78">
        <f>SUMPRODUCT(LTA!F52:AJ52,LTA!F$101:AJ$101,LTA!F$103:AJ$103)</f>
        <v>362.02000000000004</v>
      </c>
      <c r="U52" s="78">
        <f>SUMPRODUCT(LTA!F52:AJ52,LTA!F$102:AJ$102,LTA!F$103:AJ$103)</f>
        <v>20.59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177.38</v>
      </c>
      <c r="AB52" s="117">
        <f>-STOA!N52</f>
        <v>-358.1</v>
      </c>
      <c r="AC52">
        <f t="shared" si="0"/>
        <v>17.687795665697426</v>
      </c>
      <c r="AD52">
        <f t="shared" si="1"/>
        <v>1260.3205092022952</v>
      </c>
      <c r="AE52">
        <f>'IDT-1'!B52</f>
        <v>0</v>
      </c>
      <c r="AF52" s="26"/>
      <c r="AG52">
        <f t="shared" si="2"/>
        <v>1260.3205092022952</v>
      </c>
      <c r="AI52" s="75">
        <f>PXIL!H52</f>
        <v>0</v>
      </c>
      <c r="AJ52" s="75">
        <f>PXIL!N52</f>
        <v>0</v>
      </c>
      <c r="AK52" s="75">
        <f>RTM_IEX!H52</f>
        <v>63.7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115.82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13.897326203208555</v>
      </c>
      <c r="F53">
        <f>GT_Spot!P53</f>
        <v>0</v>
      </c>
      <c r="G53">
        <f>PPCL_NG!P53</f>
        <v>-0.14000000000000001</v>
      </c>
      <c r="H53">
        <f>PPCL_Spot!P53</f>
        <v>0</v>
      </c>
      <c r="I53">
        <f>Bawana_NG!P53</f>
        <v>79.589563631379363</v>
      </c>
      <c r="J53">
        <f>Bawana_RLNG!P53</f>
        <v>0</v>
      </c>
      <c r="K53">
        <f>Bawana_Spot!P53</f>
        <v>0</v>
      </c>
      <c r="L53">
        <f>TWOMCL!O53</f>
        <v>-6.1267902481104981</v>
      </c>
      <c r="M53">
        <f>EDWPCL!S53</f>
        <v>0</v>
      </c>
      <c r="N53">
        <f>'MSW BWN'!S53</f>
        <v>7.8101079999999987</v>
      </c>
      <c r="O53">
        <f>BRPL_ISGS_exbus!BB53</f>
        <v>607.06501732032837</v>
      </c>
      <c r="P53" s="77">
        <v>117.97480493174812</v>
      </c>
      <c r="Q53" s="77">
        <v>38.24</v>
      </c>
      <c r="R53" s="80">
        <v>38.500000000000007</v>
      </c>
      <c r="S53" s="80">
        <v>0</v>
      </c>
      <c r="T53" s="78">
        <f>SUMPRODUCT(LTA!F53:AJ53,LTA!F$101:AJ$101,LTA!F$103:AJ$103)</f>
        <v>363.06</v>
      </c>
      <c r="U53" s="78">
        <f>SUMPRODUCT(LTA!F53:AJ53,LTA!F$102:AJ$102,LTA!F$103:AJ$103)</f>
        <v>23.8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196.68</v>
      </c>
      <c r="AB53" s="117">
        <f>-STOA!N53</f>
        <v>-358.1</v>
      </c>
      <c r="AC53">
        <f t="shared" si="0"/>
        <v>17.480746845438368</v>
      </c>
      <c r="AD53">
        <f t="shared" si="1"/>
        <v>1236.9992829931157</v>
      </c>
      <c r="AE53">
        <f>'IDT-1'!B53</f>
        <v>0</v>
      </c>
      <c r="AF53" s="26"/>
      <c r="AG53">
        <f t="shared" si="2"/>
        <v>1236.9992829931157</v>
      </c>
      <c r="AI53" s="75">
        <f>PXIL!H53</f>
        <v>0</v>
      </c>
      <c r="AJ53" s="75">
        <f>PXIL!N53</f>
        <v>0</v>
      </c>
      <c r="AK53" s="75">
        <f>RTM_IEX!H53</f>
        <v>37.64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94.59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3.9455667789001123</v>
      </c>
      <c r="F54">
        <f>GT_Spot!P54</f>
        <v>0</v>
      </c>
      <c r="G54">
        <f>PPCL_NG!P54</f>
        <v>-0.14000000000000001</v>
      </c>
      <c r="H54">
        <f>PPCL_Spot!P54</f>
        <v>0</v>
      </c>
      <c r="I54">
        <f>Bawana_NG!P54</f>
        <v>84.022956122401752</v>
      </c>
      <c r="J54">
        <f>Bawana_RLNG!P54</f>
        <v>0</v>
      </c>
      <c r="K54">
        <f>Bawana_Spot!P54</f>
        <v>0</v>
      </c>
      <c r="L54">
        <f>TWOMCL!O54</f>
        <v>-6.092307692307692</v>
      </c>
      <c r="M54">
        <f>EDWPCL!S54</f>
        <v>0</v>
      </c>
      <c r="N54">
        <f>'MSW BWN'!S54</f>
        <v>7.8435559999999995</v>
      </c>
      <c r="O54">
        <f>BRPL_ISGS_exbus!BB54</f>
        <v>613.75887221112009</v>
      </c>
      <c r="P54" s="77">
        <v>117.97480493174812</v>
      </c>
      <c r="Q54" s="77">
        <v>38.24</v>
      </c>
      <c r="R54" s="80">
        <v>38.500000000000007</v>
      </c>
      <c r="S54" s="80">
        <v>0</v>
      </c>
      <c r="T54" s="78">
        <f>SUMPRODUCT(LTA!F54:AJ54,LTA!F$101:AJ$101,LTA!F$103:AJ$103)</f>
        <v>362.65000000000003</v>
      </c>
      <c r="U54" s="78">
        <f>SUMPRODUCT(LTA!F54:AJ54,LTA!F$102:AJ$102,LTA!F$103:AJ$103)</f>
        <v>23.51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196.68</v>
      </c>
      <c r="AB54" s="117">
        <f>-STOA!N54</f>
        <v>-358.1</v>
      </c>
      <c r="AC54">
        <f t="shared" si="0"/>
        <v>17.535871341336712</v>
      </c>
      <c r="AD54">
        <f t="shared" si="1"/>
        <v>1243.2775770105256</v>
      </c>
      <c r="AE54">
        <f>'IDT-1'!B54</f>
        <v>0</v>
      </c>
      <c r="AF54" s="26"/>
      <c r="AG54">
        <f t="shared" si="2"/>
        <v>1243.2775770105256</v>
      </c>
      <c r="AI54" s="75">
        <f>PXIL!H54</f>
        <v>0</v>
      </c>
      <c r="AJ54" s="75">
        <f>PXIL!N54</f>
        <v>0</v>
      </c>
      <c r="AK54" s="75">
        <f>RTM_IEX!H54</f>
        <v>50.19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87.83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3.9455667789001123</v>
      </c>
      <c r="F55">
        <f>GT_Spot!P55</f>
        <v>0</v>
      </c>
      <c r="G55">
        <f>PPCL_NG!P55</f>
        <v>-0.14000000000000001</v>
      </c>
      <c r="H55">
        <f>PPCL_Spot!P55</f>
        <v>0</v>
      </c>
      <c r="I55">
        <f>Bawana_NG!P55</f>
        <v>84.022956122401752</v>
      </c>
      <c r="J55">
        <f>Bawana_RLNG!P55</f>
        <v>0</v>
      </c>
      <c r="K55">
        <f>Bawana_Spot!P55</f>
        <v>0</v>
      </c>
      <c r="L55">
        <f>TWOMCL!O55</f>
        <v>-6.0271493212669682</v>
      </c>
      <c r="M55">
        <f>EDWPCL!S55</f>
        <v>0</v>
      </c>
      <c r="N55">
        <f>'MSW BWN'!S55</f>
        <v>7.3535428000000005</v>
      </c>
      <c r="O55">
        <f>BRPL_ISGS_exbus!BB55</f>
        <v>634.59312641693168</v>
      </c>
      <c r="P55" s="77">
        <v>117.97480493174812</v>
      </c>
      <c r="Q55" s="77">
        <v>38.234828239112801</v>
      </c>
      <c r="R55" s="80">
        <v>38.500000000000007</v>
      </c>
      <c r="S55" s="80">
        <v>0</v>
      </c>
      <c r="T55" s="78">
        <f>SUMPRODUCT(LTA!F55:AJ55,LTA!F$101:AJ$101,LTA!F$103:AJ$103)</f>
        <v>362.31999999999994</v>
      </c>
      <c r="U55" s="78">
        <f>SUMPRODUCT(LTA!F55:AJ55,LTA!F$102:AJ$102,LTA!F$103:AJ$103)</f>
        <v>23.060000000000002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30.21</v>
      </c>
      <c r="Z55" s="75">
        <f>IEX!N55</f>
        <v>0</v>
      </c>
      <c r="AA55" s="117">
        <f>STOA!H55</f>
        <v>196.68</v>
      </c>
      <c r="AB55" s="117">
        <f>-STOA!N55</f>
        <v>-358.1</v>
      </c>
      <c r="AC55">
        <f t="shared" si="0"/>
        <v>17.087364666364802</v>
      </c>
      <c r="AD55">
        <f t="shared" si="1"/>
        <v>1192.8903113014628</v>
      </c>
      <c r="AE55">
        <f>'IDT-1'!B55</f>
        <v>0</v>
      </c>
      <c r="AF55" s="26"/>
      <c r="AG55">
        <f t="shared" si="2"/>
        <v>1192.8903113014628</v>
      </c>
      <c r="AI55" s="75">
        <f>PXIL!H55</f>
        <v>0</v>
      </c>
      <c r="AJ55" s="75">
        <f>PXIL!N55</f>
        <v>0</v>
      </c>
      <c r="AK55" s="75">
        <f>RTM_IEX!H55</f>
        <v>10.62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26.73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4.3015922254440584</v>
      </c>
      <c r="F56">
        <f>GT_Spot!P56</f>
        <v>0</v>
      </c>
      <c r="G56">
        <f>PPCL_NG!P56</f>
        <v>-0.14000000000000001</v>
      </c>
      <c r="H56">
        <f>PPCL_Spot!P56</f>
        <v>0</v>
      </c>
      <c r="I56">
        <f>Bawana_NG!P56</f>
        <v>84.022956122401752</v>
      </c>
      <c r="J56">
        <f>Bawana_RLNG!P56</f>
        <v>0</v>
      </c>
      <c r="K56">
        <f>Bawana_Spot!P56</f>
        <v>0</v>
      </c>
      <c r="L56">
        <f>TWOMCL!O56</f>
        <v>-6.1267902481104981</v>
      </c>
      <c r="M56">
        <f>EDWPCL!S56</f>
        <v>0</v>
      </c>
      <c r="N56">
        <f>'MSW BWN'!S56</f>
        <v>7.3535428000000005</v>
      </c>
      <c r="O56">
        <f>BRPL_ISGS_exbus!BB56</f>
        <v>657.7051039933765</v>
      </c>
      <c r="P56" s="77">
        <v>117.97480493174812</v>
      </c>
      <c r="Q56" s="77">
        <v>38.24</v>
      </c>
      <c r="R56" s="80">
        <v>38.500000000000007</v>
      </c>
      <c r="S56" s="80">
        <v>0</v>
      </c>
      <c r="T56" s="78">
        <f>SUMPRODUCT(LTA!F56:AJ56,LTA!F$101:AJ$101,LTA!F$103:AJ$103)</f>
        <v>361.35999999999996</v>
      </c>
      <c r="U56" s="78">
        <f>SUMPRODUCT(LTA!F56:AJ56,LTA!F$102:AJ$102,LTA!F$103:AJ$103)</f>
        <v>22.75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196.68</v>
      </c>
      <c r="AB56" s="117">
        <f>-STOA!N56</f>
        <v>-358.1</v>
      </c>
      <c r="AC56">
        <f t="shared" si="0"/>
        <v>17.24966922931786</v>
      </c>
      <c r="AD56">
        <f t="shared" si="1"/>
        <v>1210.9715405955421</v>
      </c>
      <c r="AE56">
        <f>'IDT-1'!B56</f>
        <v>0</v>
      </c>
      <c r="AF56" s="26"/>
      <c r="AG56">
        <f t="shared" si="2"/>
        <v>1210.9715405955421</v>
      </c>
      <c r="AI56" s="75">
        <f>PXIL!H56</f>
        <v>0</v>
      </c>
      <c r="AJ56" s="75">
        <f>PXIL!N56</f>
        <v>0</v>
      </c>
      <c r="AK56" s="75">
        <f>RTM_IEX!H56</f>
        <v>37.64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26.06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13.629655372140169</v>
      </c>
      <c r="F57">
        <f>GT_Spot!P57</f>
        <v>0</v>
      </c>
      <c r="G57">
        <f>PPCL_NG!P57</f>
        <v>-0.14000000000000001</v>
      </c>
      <c r="H57">
        <f>PPCL_Spot!P57</f>
        <v>0</v>
      </c>
      <c r="I57">
        <f>Bawana_NG!P57</f>
        <v>84.022956122401752</v>
      </c>
      <c r="J57">
        <f>Bawana_RLNG!P57</f>
        <v>0</v>
      </c>
      <c r="K57">
        <f>Bawana_Spot!P57</f>
        <v>0</v>
      </c>
      <c r="L57">
        <f>TWOMCL!O57</f>
        <v>-6.1267902481104981</v>
      </c>
      <c r="M57">
        <f>EDWPCL!S57</f>
        <v>0</v>
      </c>
      <c r="N57">
        <f>'MSW BWN'!S57</f>
        <v>7.1277687999999992</v>
      </c>
      <c r="O57">
        <f>BRPL_ISGS_exbus!BB57</f>
        <v>663.64210554297654</v>
      </c>
      <c r="P57" s="77">
        <v>117.97480493174812</v>
      </c>
      <c r="Q57" s="77">
        <v>38.234828239112801</v>
      </c>
      <c r="R57" s="80">
        <v>38.500000000000007</v>
      </c>
      <c r="S57" s="80">
        <v>0</v>
      </c>
      <c r="T57" s="78">
        <f>SUMPRODUCT(LTA!F57:AJ57,LTA!F$101:AJ$101,LTA!F$103:AJ$103)</f>
        <v>359.43999999999994</v>
      </c>
      <c r="U57" s="78">
        <f>SUMPRODUCT(LTA!F57:AJ57,LTA!F$102:AJ$102,LTA!F$103:AJ$103)</f>
        <v>22.14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213.09000000000003</v>
      </c>
      <c r="AB57" s="117">
        <f>-STOA!N57</f>
        <v>-358.1</v>
      </c>
      <c r="AC57">
        <f t="shared" si="0"/>
        <v>17.032334751171415</v>
      </c>
      <c r="AD57">
        <f t="shared" si="1"/>
        <v>1166.4029940090975</v>
      </c>
      <c r="AE57">
        <f>'IDT-1'!B57</f>
        <v>0</v>
      </c>
      <c r="AF57" s="26"/>
      <c r="AG57">
        <f t="shared" si="2"/>
        <v>1166.4029940090975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-10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13.246799884158703</v>
      </c>
      <c r="F58">
        <f>GT_Spot!P58</f>
        <v>0</v>
      </c>
      <c r="G58">
        <f>PPCL_NG!P58</f>
        <v>-0.14000000000000001</v>
      </c>
      <c r="H58">
        <f>PPCL_Spot!P58</f>
        <v>0</v>
      </c>
      <c r="I58">
        <f>Bawana_NG!P58</f>
        <v>84.022956122401752</v>
      </c>
      <c r="J58">
        <f>Bawana_RLNG!P58</f>
        <v>0</v>
      </c>
      <c r="K58">
        <f>Bawana_Spot!P58</f>
        <v>0</v>
      </c>
      <c r="L58">
        <f>TWOMCL!O58</f>
        <v>-6.1267902481104981</v>
      </c>
      <c r="M58">
        <f>EDWPCL!S58</f>
        <v>0</v>
      </c>
      <c r="N58">
        <f>'MSW BWN'!S58</f>
        <v>7.5692823999999987</v>
      </c>
      <c r="O58">
        <f>BRPL_ISGS_exbus!BB58</f>
        <v>668.7297120996958</v>
      </c>
      <c r="P58" s="77">
        <v>117.97480493174812</v>
      </c>
      <c r="Q58" s="77">
        <v>38.234828239112801</v>
      </c>
      <c r="R58" s="80">
        <v>38.500000000000007</v>
      </c>
      <c r="S58" s="80">
        <v>0</v>
      </c>
      <c r="T58" s="78">
        <f>SUMPRODUCT(LTA!F58:AJ58,LTA!F$101:AJ$101,LTA!F$103:AJ$103)</f>
        <v>348.70999999999992</v>
      </c>
      <c r="U58" s="78">
        <f>SUMPRODUCT(LTA!F58:AJ58,LTA!F$102:AJ$102,LTA!F$103:AJ$103)</f>
        <v>21.490000000000002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213.09000000000003</v>
      </c>
      <c r="AB58" s="117">
        <f>-STOA!N58</f>
        <v>-358.1</v>
      </c>
      <c r="AC58">
        <f t="shared" si="0"/>
        <v>17.03310460503435</v>
      </c>
      <c r="AD58">
        <f t="shared" si="1"/>
        <v>1186.5784888239723</v>
      </c>
      <c r="AE58">
        <f>'IDT-1'!B58</f>
        <v>0</v>
      </c>
      <c r="AF58" s="26"/>
      <c r="AG58">
        <f t="shared" si="2"/>
        <v>1186.5784888239723</v>
      </c>
      <c r="AI58" s="75">
        <f>PXIL!H58</f>
        <v>0</v>
      </c>
      <c r="AJ58" s="75">
        <f>PXIL!N58</f>
        <v>0</v>
      </c>
      <c r="AK58" s="75">
        <f>RTM_IEX!H58</f>
        <v>16.41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13.246799884158703</v>
      </c>
      <c r="F59">
        <f>GT_Spot!P59</f>
        <v>0</v>
      </c>
      <c r="G59">
        <f>PPCL_NG!P59</f>
        <v>-0.14000000000000001</v>
      </c>
      <c r="H59">
        <f>PPCL_Spot!P59</f>
        <v>0</v>
      </c>
      <c r="I59">
        <f>Bawana_NG!P59</f>
        <v>84.022956122401752</v>
      </c>
      <c r="J59">
        <f>Bawana_RLNG!P59</f>
        <v>0</v>
      </c>
      <c r="K59">
        <f>Bawana_Spot!P59</f>
        <v>0</v>
      </c>
      <c r="L59">
        <f>TWOMCL!O59</f>
        <v>-6.1267902481104981</v>
      </c>
      <c r="M59">
        <f>EDWPCL!S59</f>
        <v>0</v>
      </c>
      <c r="N59">
        <f>'MSW BWN'!S59</f>
        <v>7.0725795999999992</v>
      </c>
      <c r="O59">
        <f>BRPL_ISGS_exbus!BB59</f>
        <v>670.55258264588247</v>
      </c>
      <c r="P59" s="77">
        <v>117.97480493174812</v>
      </c>
      <c r="Q59" s="77">
        <v>38.234828239112801</v>
      </c>
      <c r="R59" s="80">
        <v>38.500000000000007</v>
      </c>
      <c r="S59" s="80">
        <v>0</v>
      </c>
      <c r="T59" s="78">
        <f>SUMPRODUCT(LTA!F59:AJ59,LTA!F$101:AJ$101,LTA!F$103:AJ$103)</f>
        <v>330.91999999999996</v>
      </c>
      <c r="U59" s="78">
        <f>SUMPRODUCT(LTA!F59:AJ59,LTA!F$102:AJ$102,LTA!F$103:AJ$103)</f>
        <v>19.36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14.48</v>
      </c>
      <c r="Z59" s="75">
        <f>IEX!N59</f>
        <v>0</v>
      </c>
      <c r="AA59" s="117">
        <f>STOA!H59</f>
        <v>208.19</v>
      </c>
      <c r="AB59" s="117">
        <f>-STOA!N59</f>
        <v>-358.1</v>
      </c>
      <c r="AC59">
        <f t="shared" si="0"/>
        <v>17.132158881200791</v>
      </c>
      <c r="AD59">
        <f t="shared" si="1"/>
        <v>1197.7356022939925</v>
      </c>
      <c r="AE59">
        <f>'IDT-1'!B59</f>
        <v>0</v>
      </c>
      <c r="AF59" s="26"/>
      <c r="AG59">
        <f t="shared" si="2"/>
        <v>1197.7356022939925</v>
      </c>
      <c r="AI59" s="75">
        <f>PXIL!H59</f>
        <v>0</v>
      </c>
      <c r="AJ59" s="75">
        <f>PXIL!N59</f>
        <v>0</v>
      </c>
      <c r="AK59" s="75">
        <f>RTM_IEX!H59</f>
        <v>36.68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13.246799884158703</v>
      </c>
      <c r="F60">
        <f>GT_Spot!P60</f>
        <v>0</v>
      </c>
      <c r="G60">
        <f>PPCL_NG!P60</f>
        <v>-0.14000000000000001</v>
      </c>
      <c r="H60">
        <f>PPCL_Spot!P60</f>
        <v>0</v>
      </c>
      <c r="I60">
        <f>Bawana_NG!P60</f>
        <v>84.022956122401752</v>
      </c>
      <c r="J60">
        <f>Bawana_RLNG!P60</f>
        <v>0</v>
      </c>
      <c r="K60">
        <f>Bawana_Spot!P60</f>
        <v>0</v>
      </c>
      <c r="L60">
        <f>TWOMCL!O60</f>
        <v>-6.1267902481104981</v>
      </c>
      <c r="M60">
        <f>EDWPCL!S60</f>
        <v>0</v>
      </c>
      <c r="N60">
        <f>'MSW BWN'!S60</f>
        <v>7.4020423999999991</v>
      </c>
      <c r="O60">
        <f>BRPL_ISGS_exbus!BB60</f>
        <v>647.20437649199073</v>
      </c>
      <c r="P60" s="77">
        <v>117.97480493174812</v>
      </c>
      <c r="Q60" s="77">
        <v>38.234828239112801</v>
      </c>
      <c r="R60" s="80">
        <v>38.500000000000007</v>
      </c>
      <c r="S60" s="80">
        <v>0</v>
      </c>
      <c r="T60" s="78">
        <f>SUMPRODUCT(LTA!F60:AJ60,LTA!F$101:AJ$101,LTA!F$103:AJ$103)</f>
        <v>316.40999999999997</v>
      </c>
      <c r="U60" s="78">
        <f>SUMPRODUCT(LTA!F60:AJ60,LTA!F$102:AJ$102,LTA!F$103:AJ$103)</f>
        <v>18.920000000000002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48.26</v>
      </c>
      <c r="Z60" s="75">
        <f>IEX!N60</f>
        <v>0</v>
      </c>
      <c r="AA60" s="117">
        <f>STOA!H60</f>
        <v>204.69</v>
      </c>
      <c r="AB60" s="117">
        <f>-STOA!N60</f>
        <v>-358.1</v>
      </c>
      <c r="AC60">
        <f t="shared" si="0"/>
        <v>16.818185939686551</v>
      </c>
      <c r="AD60">
        <f t="shared" si="1"/>
        <v>1162.370831881615</v>
      </c>
      <c r="AE60">
        <f>'IDT-1'!B60</f>
        <v>0</v>
      </c>
      <c r="AF60" s="26"/>
      <c r="AG60">
        <f t="shared" si="2"/>
        <v>1162.370831881615</v>
      </c>
      <c r="AI60" s="75">
        <f>PXIL!H60</f>
        <v>0</v>
      </c>
      <c r="AJ60" s="75">
        <f>PXIL!N60</f>
        <v>0</v>
      </c>
      <c r="AK60" s="75">
        <f>RTM_IEX!H60</f>
        <v>8.69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13.246799884158703</v>
      </c>
      <c r="F61">
        <f>GT_Spot!P61</f>
        <v>0</v>
      </c>
      <c r="G61">
        <f>PPCL_NG!P61</f>
        <v>-0.14000000000000001</v>
      </c>
      <c r="H61">
        <f>PPCL_Spot!P61</f>
        <v>0</v>
      </c>
      <c r="I61">
        <f>Bawana_NG!P61</f>
        <v>84.022956122401752</v>
      </c>
      <c r="J61">
        <f>Bawana_RLNG!P61</f>
        <v>0</v>
      </c>
      <c r="K61">
        <f>Bawana_Spot!P61</f>
        <v>0</v>
      </c>
      <c r="L61">
        <f>TWOMCL!O61</f>
        <v>-5.6823529411764699</v>
      </c>
      <c r="M61">
        <f>EDWPCL!S61</f>
        <v>0</v>
      </c>
      <c r="N61">
        <f>'MSW BWN'!S61</f>
        <v>7.0642175999999992</v>
      </c>
      <c r="O61">
        <f>BRPL_ISGS_exbus!BB61</f>
        <v>653.20080893733677</v>
      </c>
      <c r="P61" s="77">
        <v>117.97</v>
      </c>
      <c r="Q61" s="77">
        <v>38.234828239112801</v>
      </c>
      <c r="R61" s="80">
        <v>38.500000000000007</v>
      </c>
      <c r="S61" s="80">
        <v>0</v>
      </c>
      <c r="T61" s="78">
        <f>SUMPRODUCT(LTA!F61:AJ61,LTA!F$101:AJ$101,LTA!F$103:AJ$103)</f>
        <v>302.27999999999997</v>
      </c>
      <c r="U61" s="78">
        <f>SUMPRODUCT(LTA!F61:AJ61,LTA!F$102:AJ$102,LTA!F$103:AJ$103)</f>
        <v>18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82.04</v>
      </c>
      <c r="Z61" s="75">
        <f>IEX!N61</f>
        <v>0</v>
      </c>
      <c r="AA61" s="117">
        <f>STOA!H61</f>
        <v>195.59000000000003</v>
      </c>
      <c r="AB61" s="117">
        <f>-STOA!N61</f>
        <v>-358.1</v>
      </c>
      <c r="AC61">
        <f t="shared" si="0"/>
        <v>17.31617200858939</v>
      </c>
      <c r="AD61">
        <f t="shared" si="1"/>
        <v>1118.9110858332444</v>
      </c>
      <c r="AE61">
        <f>'IDT-1'!B61</f>
        <v>0</v>
      </c>
      <c r="AF61" s="26"/>
      <c r="AG61">
        <f t="shared" si="2"/>
        <v>1118.9110858332444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-50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13.246799884158703</v>
      </c>
      <c r="F62">
        <f>GT_Spot!P62</f>
        <v>0</v>
      </c>
      <c r="G62">
        <f>PPCL_NG!P62</f>
        <v>-0.14000000000000001</v>
      </c>
      <c r="H62">
        <f>PPCL_Spot!P62</f>
        <v>0</v>
      </c>
      <c r="I62">
        <f>Bawana_NG!P62</f>
        <v>79.589563631379363</v>
      </c>
      <c r="J62">
        <f>Bawana_RLNG!P62</f>
        <v>0</v>
      </c>
      <c r="K62">
        <f>Bawana_Spot!P62</f>
        <v>0</v>
      </c>
      <c r="L62">
        <f>TWOMCL!O62</f>
        <v>-5.3171945701357464</v>
      </c>
      <c r="M62">
        <f>EDWPCL!S62</f>
        <v>0</v>
      </c>
      <c r="N62">
        <f>'MSW BWN'!S62</f>
        <v>6.9438047999999997</v>
      </c>
      <c r="O62">
        <f>BRPL_ISGS_exbus!BB62</f>
        <v>653.20080893733677</v>
      </c>
      <c r="P62" s="77">
        <v>117.97</v>
      </c>
      <c r="Q62" s="77">
        <v>38.234828239112801</v>
      </c>
      <c r="R62" s="80">
        <v>38.500000000000007</v>
      </c>
      <c r="S62" s="80">
        <v>0</v>
      </c>
      <c r="T62" s="78">
        <f>SUMPRODUCT(LTA!F62:AJ62,LTA!F$101:AJ$101,LTA!F$103:AJ$103)</f>
        <v>284.96999999999997</v>
      </c>
      <c r="U62" s="78">
        <f>SUMPRODUCT(LTA!F62:AJ62,LTA!F$102:AJ$102,LTA!F$103:AJ$103)</f>
        <v>17.299999999999997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102.32</v>
      </c>
      <c r="Z62" s="75">
        <f>IEX!N62</f>
        <v>0</v>
      </c>
      <c r="AA62" s="117">
        <f>STOA!H62</f>
        <v>187.89000000000001</v>
      </c>
      <c r="AB62" s="117">
        <f>-STOA!N62</f>
        <v>-358.1</v>
      </c>
      <c r="AC62">
        <f t="shared" si="0"/>
        <v>17.01199753891181</v>
      </c>
      <c r="AD62">
        <f t="shared" si="1"/>
        <v>1133.5966133829399</v>
      </c>
      <c r="AE62">
        <f>'IDT-1'!B62</f>
        <v>0</v>
      </c>
      <c r="AF62" s="26"/>
      <c r="AG62">
        <f t="shared" si="2"/>
        <v>1133.5966133829399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-26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13.246799884158703</v>
      </c>
      <c r="F63">
        <f>GT_Spot!P63</f>
        <v>0</v>
      </c>
      <c r="G63">
        <f>PPCL_NG!P63</f>
        <v>-0.14000000000000001</v>
      </c>
      <c r="H63">
        <f>PPCL_Spot!P63</f>
        <v>0</v>
      </c>
      <c r="I63">
        <f>Bawana_NG!P63</f>
        <v>79.589563631379363</v>
      </c>
      <c r="J63">
        <f>Bawana_RLNG!P63</f>
        <v>0</v>
      </c>
      <c r="K63">
        <f>Bawana_Spot!P63</f>
        <v>0</v>
      </c>
      <c r="L63">
        <f>TWOMCL!O63</f>
        <v>-5.8574660633484159</v>
      </c>
      <c r="M63">
        <f>EDWPCL!S63</f>
        <v>0</v>
      </c>
      <c r="N63">
        <f>'MSW BWN'!S63</f>
        <v>7.9388827999999991</v>
      </c>
      <c r="O63">
        <f>BRPL_ISGS_exbus!BB63</f>
        <v>627.7519438160889</v>
      </c>
      <c r="P63" s="77">
        <v>117.97</v>
      </c>
      <c r="Q63" s="77">
        <v>38.240000000000009</v>
      </c>
      <c r="R63" s="80">
        <v>38.500000000000007</v>
      </c>
      <c r="S63" s="80">
        <v>0</v>
      </c>
      <c r="T63" s="78">
        <f>SUMPRODUCT(LTA!F63:AJ63,LTA!F$101:AJ$101,LTA!F$103:AJ$103)</f>
        <v>267.95</v>
      </c>
      <c r="U63" s="78">
        <f>SUMPRODUCT(LTA!F63:AJ63,LTA!F$102:AJ$102,LTA!F$103:AJ$103)</f>
        <v>16.810000000000002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115.82</v>
      </c>
      <c r="Z63" s="75">
        <f>IEX!N63</f>
        <v>0</v>
      </c>
      <c r="AA63" s="117">
        <f>STOA!H63</f>
        <v>181.59000000000003</v>
      </c>
      <c r="AB63" s="117">
        <f>-STOA!N63</f>
        <v>-358.1</v>
      </c>
      <c r="AC63">
        <f t="shared" si="0"/>
        <v>16.751919007376909</v>
      </c>
      <c r="AD63">
        <f t="shared" si="1"/>
        <v>1155.4478050609018</v>
      </c>
      <c r="AE63">
        <f>'IDT-1'!B63</f>
        <v>0</v>
      </c>
      <c r="AF63" s="26"/>
      <c r="AG63">
        <f t="shared" si="2"/>
        <v>1155.4478050609018</v>
      </c>
      <c r="AI63" s="75">
        <f>PXIL!H63</f>
        <v>0</v>
      </c>
      <c r="AJ63" s="75">
        <f>PXIL!N63</f>
        <v>0</v>
      </c>
      <c r="AK63" s="75">
        <f>RTM_IEX!H63</f>
        <v>30.89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13.426741963509992</v>
      </c>
      <c r="F64">
        <f>GT_Spot!P64</f>
        <v>0</v>
      </c>
      <c r="G64">
        <f>PPCL_NG!P64</f>
        <v>-0.14000000000000001</v>
      </c>
      <c r="H64">
        <f>PPCL_Spot!P64</f>
        <v>0</v>
      </c>
      <c r="I64">
        <f>Bawana_NG!P64</f>
        <v>79.589563631379363</v>
      </c>
      <c r="J64">
        <f>Bawana_RLNG!P64</f>
        <v>0</v>
      </c>
      <c r="K64">
        <f>Bawana_Spot!P64</f>
        <v>0</v>
      </c>
      <c r="L64">
        <f>TWOMCL!O64</f>
        <v>-5.8778280542986421</v>
      </c>
      <c r="M64">
        <f>EDWPCL!S64</f>
        <v>0</v>
      </c>
      <c r="N64">
        <f>'MSW BWN'!S64</f>
        <v>7.9071071999999996</v>
      </c>
      <c r="O64">
        <f>BRPL_ISGS_exbus!BB64</f>
        <v>631.18956342034301</v>
      </c>
      <c r="P64" s="77">
        <v>117.97</v>
      </c>
      <c r="Q64" s="77">
        <v>38.240000000000009</v>
      </c>
      <c r="R64" s="80">
        <v>38.500000000000007</v>
      </c>
      <c r="S64" s="80">
        <v>0</v>
      </c>
      <c r="T64" s="78">
        <f>SUMPRODUCT(LTA!F64:AJ64,LTA!F$101:AJ$101,LTA!F$103:AJ$103)</f>
        <v>247.5</v>
      </c>
      <c r="U64" s="78">
        <f>SUMPRODUCT(LTA!F64:AJ64,LTA!F$102:AJ$102,LTA!F$103:AJ$103)</f>
        <v>16.899999999999999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124.51</v>
      </c>
      <c r="Z64" s="75">
        <f>IEX!N64</f>
        <v>0</v>
      </c>
      <c r="AA64" s="117">
        <f>STOA!H64</f>
        <v>173.19</v>
      </c>
      <c r="AB64" s="117">
        <f>-STOA!N64</f>
        <v>-358.1</v>
      </c>
      <c r="AC64">
        <f t="shared" si="0"/>
        <v>16.496598701264897</v>
      </c>
      <c r="AD64">
        <f t="shared" si="1"/>
        <v>1126.6485494596686</v>
      </c>
      <c r="AE64">
        <f>'IDT-1'!B64</f>
        <v>0</v>
      </c>
      <c r="AF64" s="26"/>
      <c r="AG64">
        <f t="shared" si="2"/>
        <v>1126.6485494596686</v>
      </c>
      <c r="AI64" s="75">
        <f>PXIL!H64</f>
        <v>0</v>
      </c>
      <c r="AJ64" s="75">
        <f>PXIL!N64</f>
        <v>0</v>
      </c>
      <c r="AK64" s="75">
        <f>RTM_IEX!H64</f>
        <v>18.34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13.246799884158703</v>
      </c>
      <c r="F65">
        <f>GT_Spot!P65</f>
        <v>0</v>
      </c>
      <c r="G65">
        <f>PPCL_NG!P65</f>
        <v>-0.14000000000000001</v>
      </c>
      <c r="H65">
        <f>PPCL_Spot!P65</f>
        <v>0</v>
      </c>
      <c r="I65">
        <f>Bawana_NG!P65</f>
        <v>75.000000000000014</v>
      </c>
      <c r="J65">
        <f>Bawana_RLNG!P65</f>
        <v>0</v>
      </c>
      <c r="K65">
        <f>Bawana_Spot!P65</f>
        <v>0</v>
      </c>
      <c r="L65">
        <f>TWOMCL!O65</f>
        <v>-6.1267902481104981</v>
      </c>
      <c r="M65">
        <f>EDWPCL!S65</f>
        <v>0</v>
      </c>
      <c r="N65">
        <f>'MSW BWN'!S65</f>
        <v>7.1444927999999992</v>
      </c>
      <c r="O65">
        <f>BRPL_ISGS_exbus!BB65</f>
        <v>606.31027193024488</v>
      </c>
      <c r="P65" s="77">
        <v>117.97</v>
      </c>
      <c r="Q65" s="77">
        <v>38.240000000000009</v>
      </c>
      <c r="R65" s="80">
        <v>38.500000000000007</v>
      </c>
      <c r="S65" s="80">
        <v>0</v>
      </c>
      <c r="T65" s="78">
        <f>SUMPRODUCT(LTA!F65:AJ65,LTA!F$101:AJ$101,LTA!F$103:AJ$103)</f>
        <v>224.79000000000002</v>
      </c>
      <c r="U65" s="78">
        <f>SUMPRODUCT(LTA!F65:AJ65,LTA!F$102:AJ$102,LTA!F$103:AJ$103)</f>
        <v>19.91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147.68</v>
      </c>
      <c r="Z65" s="75">
        <f>IEX!N65</f>
        <v>0</v>
      </c>
      <c r="AA65" s="117">
        <f>STOA!H65</f>
        <v>166.19</v>
      </c>
      <c r="AB65" s="117">
        <f>-STOA!N65</f>
        <v>-358.1</v>
      </c>
      <c r="AC65">
        <f t="shared" si="0"/>
        <v>16.106668597282475</v>
      </c>
      <c r="AD65">
        <f t="shared" si="1"/>
        <v>1082.2281057690107</v>
      </c>
      <c r="AE65">
        <f>'IDT-1'!B65</f>
        <v>0</v>
      </c>
      <c r="AF65" s="26"/>
      <c r="AG65">
        <f t="shared" si="2"/>
        <v>1082.2281057690107</v>
      </c>
      <c r="AI65" s="75">
        <f>PXIL!H65</f>
        <v>0</v>
      </c>
      <c r="AJ65" s="75">
        <f>PXIL!N65</f>
        <v>0</v>
      </c>
      <c r="AK65" s="75">
        <f>RTM_IEX!H65</f>
        <v>7.72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13.246799884158703</v>
      </c>
      <c r="F66">
        <f>GT_Spot!P66</f>
        <v>0</v>
      </c>
      <c r="G66">
        <f>PPCL_NG!P66</f>
        <v>-0.14000000000000001</v>
      </c>
      <c r="H66">
        <f>PPCL_Spot!P66</f>
        <v>0</v>
      </c>
      <c r="I66">
        <f>Bawana_NG!P66</f>
        <v>75.000000000000014</v>
      </c>
      <c r="J66">
        <f>Bawana_RLNG!P66</f>
        <v>0</v>
      </c>
      <c r="K66">
        <f>Bawana_Spot!P66</f>
        <v>0</v>
      </c>
      <c r="L66">
        <f>TWOMCL!O66</f>
        <v>-6.1267902481104981</v>
      </c>
      <c r="M66">
        <f>EDWPCL!S66</f>
        <v>0</v>
      </c>
      <c r="N66">
        <f>'MSW BWN'!S66</f>
        <v>6.7263928000000002</v>
      </c>
      <c r="O66">
        <f>BRPL_ISGS_exbus!BB66</f>
        <v>605.9692760020381</v>
      </c>
      <c r="P66" s="77">
        <v>117.97</v>
      </c>
      <c r="Q66" s="77">
        <v>38.240000000000009</v>
      </c>
      <c r="R66" s="80">
        <v>38.500000000000007</v>
      </c>
      <c r="S66" s="80">
        <v>0</v>
      </c>
      <c r="T66" s="78">
        <f>SUMPRODUCT(LTA!F66:AJ66,LTA!F$101:AJ$101,LTA!F$103:AJ$103)</f>
        <v>199.01000000000002</v>
      </c>
      <c r="U66" s="78">
        <f>SUMPRODUCT(LTA!F66:AJ66,LTA!F$102:AJ$102,LTA!F$103:AJ$103)</f>
        <v>20.939999999999998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191.11</v>
      </c>
      <c r="Z66" s="75">
        <f>IEX!N66</f>
        <v>0</v>
      </c>
      <c r="AA66" s="117">
        <f>STOA!H66</f>
        <v>157.79000000000002</v>
      </c>
      <c r="AB66" s="117">
        <f>-STOA!N66</f>
        <v>-358.1</v>
      </c>
      <c r="AC66">
        <f t="shared" si="0"/>
        <v>16.258388553114255</v>
      </c>
      <c r="AD66">
        <f t="shared" si="1"/>
        <v>1099.3172898849723</v>
      </c>
      <c r="AE66">
        <f>'IDT-1'!B66</f>
        <v>0</v>
      </c>
      <c r="AF66" s="26"/>
      <c r="AG66">
        <f t="shared" si="2"/>
        <v>1099.3172898849723</v>
      </c>
      <c r="AI66" s="75">
        <f>PXIL!H66</f>
        <v>0</v>
      </c>
      <c r="AJ66" s="75">
        <f>PXIL!N66</f>
        <v>0</v>
      </c>
      <c r="AK66" s="75">
        <f>RTM_IEX!H66</f>
        <v>15.44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3.7244576523031196</v>
      </c>
      <c r="F67">
        <f>GT_Spot!P67</f>
        <v>0</v>
      </c>
      <c r="G67">
        <f>PPCL_NG!P67</f>
        <v>-0.14000000000000001</v>
      </c>
      <c r="H67">
        <f>PPCL_Spot!P67</f>
        <v>0</v>
      </c>
      <c r="I67">
        <f>Bawana_NG!P67</f>
        <v>75.000000000000014</v>
      </c>
      <c r="J67">
        <f>Bawana_RLNG!P67</f>
        <v>0</v>
      </c>
      <c r="K67">
        <f>Bawana_Spot!P67</f>
        <v>0</v>
      </c>
      <c r="L67">
        <f>TWOMCL!O67</f>
        <v>-6.1267902481104981</v>
      </c>
      <c r="M67">
        <f>EDWPCL!S67</f>
        <v>0</v>
      </c>
      <c r="N67">
        <f>'MSW BWN'!S67</f>
        <v>7.4655936000000001</v>
      </c>
      <c r="O67">
        <f>BRPL_ISGS_exbus!BB67</f>
        <v>604.88367116295819</v>
      </c>
      <c r="P67" s="77">
        <v>117.97</v>
      </c>
      <c r="Q67" s="77">
        <v>38.240000000000009</v>
      </c>
      <c r="R67" s="80">
        <v>38.500000000000007</v>
      </c>
      <c r="S67" s="80">
        <v>0</v>
      </c>
      <c r="T67" s="78">
        <f>SUMPRODUCT(LTA!F67:AJ67,LTA!F$101:AJ$101,LTA!F$103:AJ$103)</f>
        <v>173.78</v>
      </c>
      <c r="U67" s="78">
        <f>SUMPRODUCT(LTA!F67:AJ67,LTA!F$102:AJ$102,LTA!F$103:AJ$103)</f>
        <v>21.759999999999998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376.64</v>
      </c>
      <c r="AB67" s="117">
        <f>-STOA!N67</f>
        <v>-358.1</v>
      </c>
      <c r="AC67">
        <f t="shared" si="0"/>
        <v>16.532167585930019</v>
      </c>
      <c r="AD67">
        <f t="shared" si="1"/>
        <v>1130.1547645812209</v>
      </c>
      <c r="AE67">
        <f>'IDT-1'!B67</f>
        <v>0</v>
      </c>
      <c r="AF67" s="26"/>
      <c r="AG67">
        <f t="shared" si="2"/>
        <v>1130.1547645812209</v>
      </c>
      <c r="AI67" s="75">
        <f>PXIL!H67</f>
        <v>0</v>
      </c>
      <c r="AJ67" s="75">
        <f>PXIL!N67</f>
        <v>0</v>
      </c>
      <c r="AK67" s="75">
        <f>RTM_IEX!H67</f>
        <v>53.09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12.602504472271916</v>
      </c>
      <c r="F68">
        <f>GT_Spot!P68</f>
        <v>0</v>
      </c>
      <c r="G68">
        <f>PPCL_NG!P68</f>
        <v>-0.14000000000000001</v>
      </c>
      <c r="H68">
        <f>PPCL_Spot!P68</f>
        <v>0</v>
      </c>
      <c r="I68">
        <f>Bawana_NG!P68</f>
        <v>75.000000000000014</v>
      </c>
      <c r="J68">
        <f>Bawana_RLNG!P68</f>
        <v>0</v>
      </c>
      <c r="K68">
        <f>Bawana_Spot!P68</f>
        <v>0</v>
      </c>
      <c r="L68">
        <f>TWOMCL!O68</f>
        <v>-5.9484162895927595</v>
      </c>
      <c r="M68">
        <f>EDWPCL!S68</f>
        <v>0</v>
      </c>
      <c r="N68">
        <f>'MSW BWN'!S68</f>
        <v>6.9605287999999996</v>
      </c>
      <c r="O68">
        <f>BRPL_ISGS_exbus!BB68</f>
        <v>604.88367116295819</v>
      </c>
      <c r="P68" s="77">
        <v>117.97</v>
      </c>
      <c r="Q68" s="77">
        <v>38.240000000000009</v>
      </c>
      <c r="R68" s="80">
        <v>38.500000000000007</v>
      </c>
      <c r="S68" s="80">
        <v>0</v>
      </c>
      <c r="T68" s="78">
        <f>SUMPRODUCT(LTA!F68:AJ68,LTA!F$101:AJ$101,LTA!F$103:AJ$103)</f>
        <v>146.86000000000004</v>
      </c>
      <c r="U68" s="78">
        <f>SUMPRODUCT(LTA!F68:AJ68,LTA!F$102:AJ$102,LTA!F$103:AJ$103)</f>
        <v>22.57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404.75</v>
      </c>
      <c r="AB68" s="117">
        <f>-STOA!N68</f>
        <v>-358.1</v>
      </c>
      <c r="AC68">
        <f t="shared" ref="AC68:AC98" si="3">SUMIF(B68:AB68,"&gt;0")*$AC$2-SUMIF(B68:AB68,"&lt;0")*($AC$2/(1-$AC$2))+SUMIF(AI68:AR68,"&gt;0")*$AC$2-SUMIF(AI68:AR68,"&lt;0")*($AC$2/(1-$AC$2))</f>
        <v>16.392538200955382</v>
      </c>
      <c r="AD68">
        <f t="shared" ref="AD68:AD98" si="4">SUM(B68:AB68,AI68:AR68)-AC68</f>
        <v>1114.7857499446818</v>
      </c>
      <c r="AE68">
        <f>'IDT-1'!B68</f>
        <v>0</v>
      </c>
      <c r="AF68" s="26"/>
      <c r="AG68">
        <f t="shared" ref="AG68:AG98" si="5">SUM(AD68:AF68)+AT68</f>
        <v>1114.7857499446818</v>
      </c>
      <c r="AI68" s="75">
        <f>PXIL!H68</f>
        <v>0</v>
      </c>
      <c r="AJ68" s="75">
        <f>PXIL!N68</f>
        <v>0</v>
      </c>
      <c r="AK68" s="75">
        <f>RTM_IEX!H68</f>
        <v>27.03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12.476806773510734</v>
      </c>
      <c r="F69">
        <f>GT_Spot!P69</f>
        <v>0</v>
      </c>
      <c r="G69">
        <f>PPCL_NG!P69</f>
        <v>-0.14000000000000001</v>
      </c>
      <c r="H69">
        <f>PPCL_Spot!P69</f>
        <v>0</v>
      </c>
      <c r="I69">
        <f>Bawana_NG!P69</f>
        <v>75.000000000000014</v>
      </c>
      <c r="J69">
        <f>Bawana_RLNG!P69</f>
        <v>0</v>
      </c>
      <c r="K69">
        <f>Bawana_Spot!P69</f>
        <v>0</v>
      </c>
      <c r="L69">
        <f>TWOMCL!O69</f>
        <v>-6.1267902481104981</v>
      </c>
      <c r="M69">
        <f>EDWPCL!S69</f>
        <v>0</v>
      </c>
      <c r="N69">
        <f>'MSW BWN'!S69</f>
        <v>6.9120291999999992</v>
      </c>
      <c r="O69">
        <f>BRPL_ISGS_exbus!BB69</f>
        <v>608.27192870625834</v>
      </c>
      <c r="P69" s="77">
        <v>117.97</v>
      </c>
      <c r="Q69" s="77">
        <v>38.240000000000009</v>
      </c>
      <c r="R69" s="80">
        <v>38.500000000000007</v>
      </c>
      <c r="S69" s="80">
        <v>0</v>
      </c>
      <c r="T69" s="78">
        <f>SUMPRODUCT(LTA!F69:AJ69,LTA!F$101:AJ$101,LTA!F$103:AJ$103)</f>
        <v>118.36999999999998</v>
      </c>
      <c r="U69" s="78">
        <f>SUMPRODUCT(LTA!F69:AJ69,LTA!F$102:AJ$102,LTA!F$103:AJ$103)</f>
        <v>15.25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421.87000000000006</v>
      </c>
      <c r="AB69" s="117">
        <f>-STOA!N69</f>
        <v>-358.1</v>
      </c>
      <c r="AC69">
        <f t="shared" si="3"/>
        <v>16.240949557857693</v>
      </c>
      <c r="AD69">
        <f t="shared" si="4"/>
        <v>1097.3530248738007</v>
      </c>
      <c r="AE69">
        <f>'IDT-1'!B69</f>
        <v>0</v>
      </c>
      <c r="AF69" s="26"/>
      <c r="AG69">
        <f t="shared" si="5"/>
        <v>1097.3530248738007</v>
      </c>
      <c r="AI69" s="75">
        <f>PXIL!H69</f>
        <v>0</v>
      </c>
      <c r="AJ69" s="75">
        <f>PXIL!N69</f>
        <v>0</v>
      </c>
      <c r="AK69" s="75">
        <f>RTM_IEX!H69</f>
        <v>25.1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12.476806773510734</v>
      </c>
      <c r="F70">
        <f>GT_Spot!P70</f>
        <v>0</v>
      </c>
      <c r="G70">
        <f>PPCL_NG!P70</f>
        <v>-0.14000000000000001</v>
      </c>
      <c r="H70">
        <f>PPCL_Spot!P70</f>
        <v>0</v>
      </c>
      <c r="I70">
        <f>Bawana_NG!P70</f>
        <v>75.000000000000014</v>
      </c>
      <c r="J70">
        <f>Bawana_RLNG!P70</f>
        <v>0</v>
      </c>
      <c r="K70">
        <f>Bawana_Spot!P70</f>
        <v>0</v>
      </c>
      <c r="L70">
        <f>TWOMCL!O70</f>
        <v>-6.1267902481104981</v>
      </c>
      <c r="M70">
        <f>EDWPCL!S70</f>
        <v>0</v>
      </c>
      <c r="N70">
        <f>'MSW BWN'!S70</f>
        <v>7.6896951999999992</v>
      </c>
      <c r="O70">
        <f>BRPL_ISGS_exbus!BB70</f>
        <v>622.78500894575836</v>
      </c>
      <c r="P70" s="77">
        <v>117.97</v>
      </c>
      <c r="Q70" s="77">
        <v>38.240000000000009</v>
      </c>
      <c r="R70" s="80">
        <v>38.5</v>
      </c>
      <c r="S70" s="80">
        <v>0</v>
      </c>
      <c r="T70" s="78">
        <f>SUMPRODUCT(LTA!F70:AJ70,LTA!F$101:AJ$101,LTA!F$103:AJ$103)</f>
        <v>89.11</v>
      </c>
      <c r="U70" s="78">
        <f>SUMPRODUCT(LTA!F70:AJ70,LTA!F$102:AJ$102,LTA!F$103:AJ$103)</f>
        <v>15.24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458.31000000000006</v>
      </c>
      <c r="AB70" s="117">
        <f>-STOA!N70</f>
        <v>-358.1</v>
      </c>
      <c r="AC70">
        <f t="shared" si="3"/>
        <v>16.523524124765292</v>
      </c>
      <c r="AD70">
        <f t="shared" si="4"/>
        <v>1129.1811965463933</v>
      </c>
      <c r="AE70">
        <f>'IDT-1'!B70</f>
        <v>0</v>
      </c>
      <c r="AF70" s="26"/>
      <c r="AG70">
        <f t="shared" si="5"/>
        <v>1129.1811965463933</v>
      </c>
      <c r="AI70" s="75">
        <f>PXIL!H70</f>
        <v>0</v>
      </c>
      <c r="AJ70" s="75">
        <f>PXIL!N70</f>
        <v>0</v>
      </c>
      <c r="AK70" s="75">
        <f>RTM_IEX!H70</f>
        <v>34.75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12.476806773510734</v>
      </c>
      <c r="F71">
        <f>GT_Spot!P71</f>
        <v>0</v>
      </c>
      <c r="G71">
        <f>PPCL_NG!P71</f>
        <v>-0.14000000000000001</v>
      </c>
      <c r="H71">
        <f>PPCL_Spot!P71</f>
        <v>0</v>
      </c>
      <c r="I71">
        <f>Bawana_NG!P71</f>
        <v>75.000000000000014</v>
      </c>
      <c r="J71">
        <f>Bawana_RLNG!P71</f>
        <v>0</v>
      </c>
      <c r="K71">
        <f>Bawana_Spot!P71</f>
        <v>0</v>
      </c>
      <c r="L71">
        <f>TWOMCL!O71</f>
        <v>-6.1267902481104981</v>
      </c>
      <c r="M71">
        <f>EDWPCL!S71</f>
        <v>0</v>
      </c>
      <c r="N71">
        <f>'MSW BWN'!S71</f>
        <v>7.7381947999999987</v>
      </c>
      <c r="O71">
        <f>BRPL_ISGS_exbus!BB71</f>
        <v>645.4763495449339</v>
      </c>
      <c r="P71" s="77">
        <v>117.97</v>
      </c>
      <c r="Q71" s="77">
        <v>38.240000000000009</v>
      </c>
      <c r="R71" s="80">
        <v>23.389999999999997</v>
      </c>
      <c r="S71" s="80">
        <v>0</v>
      </c>
      <c r="T71" s="78">
        <f>SUMPRODUCT(LTA!F71:AJ71,LTA!F$101:AJ$101,LTA!F$103:AJ$103)</f>
        <v>57.87</v>
      </c>
      <c r="U71" s="78">
        <f>SUMPRODUCT(LTA!F71:AJ71,LTA!F$102:AJ$102,LTA!F$103:AJ$103)</f>
        <v>15.209999999999999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500.65000000000009</v>
      </c>
      <c r="AB71" s="117">
        <f>-STOA!N71</f>
        <v>-358.1</v>
      </c>
      <c r="AC71">
        <f t="shared" si="3"/>
        <v>16.840938718518036</v>
      </c>
      <c r="AD71">
        <f t="shared" si="4"/>
        <v>1164.9336221518163</v>
      </c>
      <c r="AE71">
        <f>'IDT-1'!B71</f>
        <v>0</v>
      </c>
      <c r="AF71" s="26"/>
      <c r="AG71">
        <f t="shared" si="5"/>
        <v>1164.9336221518163</v>
      </c>
      <c r="AI71" s="75">
        <f>PXIL!H71</f>
        <v>0</v>
      </c>
      <c r="AJ71" s="75">
        <f>PXIL!N71</f>
        <v>0</v>
      </c>
      <c r="AK71" s="75">
        <f>RTM_IEX!H71</f>
        <v>52.12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12.476806773510734</v>
      </c>
      <c r="F72">
        <f>GT_Spot!P72</f>
        <v>0</v>
      </c>
      <c r="G72">
        <f>PPCL_NG!P72</f>
        <v>-0.14000000000000001</v>
      </c>
      <c r="H72">
        <f>PPCL_Spot!P72</f>
        <v>0</v>
      </c>
      <c r="I72">
        <f>Bawana_NG!P72</f>
        <v>75.000000000000014</v>
      </c>
      <c r="J72">
        <f>Bawana_RLNG!P72</f>
        <v>0</v>
      </c>
      <c r="K72">
        <f>Bawana_Spot!P72</f>
        <v>0</v>
      </c>
      <c r="L72">
        <f>TWOMCL!O72</f>
        <v>-6.1267902481104981</v>
      </c>
      <c r="M72">
        <f>EDWPCL!S72</f>
        <v>0</v>
      </c>
      <c r="N72">
        <f>'MSW BWN'!S72</f>
        <v>6.3818783999999997</v>
      </c>
      <c r="O72">
        <f>BRPL_ISGS_exbus!BB72</f>
        <v>662.87409948264485</v>
      </c>
      <c r="P72" s="77">
        <v>117.97</v>
      </c>
      <c r="Q72" s="77">
        <v>38.240000000000009</v>
      </c>
      <c r="R72" s="80">
        <v>12.54</v>
      </c>
      <c r="S72" s="80">
        <v>0</v>
      </c>
      <c r="T72" s="78">
        <f>SUMPRODUCT(LTA!F72:AJ72,LTA!F$101:AJ$101,LTA!F$103:AJ$103)</f>
        <v>40.409999999999997</v>
      </c>
      <c r="U72" s="78">
        <f>SUMPRODUCT(LTA!F72:AJ72,LTA!F$102:AJ$102,LTA!F$103:AJ$103)</f>
        <v>15.010000000000002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524</v>
      </c>
      <c r="AB72" s="117">
        <f>-STOA!N72</f>
        <v>-358.1</v>
      </c>
      <c r="AC72">
        <f t="shared" si="3"/>
        <v>16.571407333649891</v>
      </c>
      <c r="AD72">
        <f t="shared" si="4"/>
        <v>1134.5745870743951</v>
      </c>
      <c r="AE72">
        <f>'IDT-1'!B72</f>
        <v>0</v>
      </c>
      <c r="AF72" s="26"/>
      <c r="AG72">
        <f t="shared" si="5"/>
        <v>1134.5745870743951</v>
      </c>
      <c r="AI72" s="75">
        <f>PXIL!H72</f>
        <v>0</v>
      </c>
      <c r="AJ72" s="75">
        <f>PXIL!N72</f>
        <v>0</v>
      </c>
      <c r="AK72" s="75">
        <f>RTM_IEX!H72</f>
        <v>10.61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12.476806773510734</v>
      </c>
      <c r="F73">
        <f>GT_Spot!P73</f>
        <v>0</v>
      </c>
      <c r="G73">
        <f>PPCL_NG!P73</f>
        <v>-0.14000000000000001</v>
      </c>
      <c r="H73">
        <f>PPCL_Spot!P73</f>
        <v>0</v>
      </c>
      <c r="I73">
        <f>Bawana_NG!P73</f>
        <v>75.000000000000014</v>
      </c>
      <c r="J73">
        <f>Bawana_RLNG!P73</f>
        <v>0</v>
      </c>
      <c r="K73">
        <f>Bawana_Spot!P73</f>
        <v>0</v>
      </c>
      <c r="L73">
        <f>TWOMCL!O73</f>
        <v>-6.1267902481104981</v>
      </c>
      <c r="M73">
        <f>EDWPCL!S73</f>
        <v>0</v>
      </c>
      <c r="N73">
        <f>'MSW BWN'!S73</f>
        <v>6.3651543999999989</v>
      </c>
      <c r="O73">
        <f>BRPL_ISGS_exbus!BB73</f>
        <v>750.93012393902245</v>
      </c>
      <c r="P73" s="77">
        <v>117.97</v>
      </c>
      <c r="Q73" s="77">
        <v>38.240000000000009</v>
      </c>
      <c r="R73" s="80">
        <v>5.605205128205129</v>
      </c>
      <c r="S73" s="80">
        <v>0</v>
      </c>
      <c r="T73" s="78">
        <f>SUMPRODUCT(LTA!F73:AJ73,LTA!F$101:AJ$101,LTA!F$103:AJ$103)</f>
        <v>26.68</v>
      </c>
      <c r="U73" s="78">
        <f>SUMPRODUCT(LTA!F73:AJ73,LTA!F$102:AJ$102,LTA!F$103:AJ$103)</f>
        <v>15.11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573.41999999999996</v>
      </c>
      <c r="AB73" s="117">
        <f>-STOA!N73</f>
        <v>-358.1</v>
      </c>
      <c r="AC73">
        <f t="shared" si="3"/>
        <v>18.199204929525454</v>
      </c>
      <c r="AD73">
        <f t="shared" si="4"/>
        <v>1161.2312950631026</v>
      </c>
      <c r="AE73">
        <f>'IDT-1'!B73</f>
        <v>0</v>
      </c>
      <c r="AF73" s="26"/>
      <c r="AG73">
        <f t="shared" si="5"/>
        <v>1161.2312950631026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-78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12.476806773510734</v>
      </c>
      <c r="F74">
        <f>GT_Spot!P74</f>
        <v>0</v>
      </c>
      <c r="G74">
        <f>PPCL_NG!P74</f>
        <v>-0.14000000000000001</v>
      </c>
      <c r="H74">
        <f>PPCL_Spot!P74</f>
        <v>0</v>
      </c>
      <c r="I74">
        <f>Bawana_NG!P74</f>
        <v>75.000000000000014</v>
      </c>
      <c r="J74">
        <f>Bawana_RLNG!P74</f>
        <v>0</v>
      </c>
      <c r="K74">
        <f>Bawana_Spot!P74</f>
        <v>0</v>
      </c>
      <c r="L74">
        <f>TWOMCL!O74</f>
        <v>-6.1267902481104981</v>
      </c>
      <c r="M74">
        <f>EDWPCL!S74</f>
        <v>0</v>
      </c>
      <c r="N74">
        <f>'MSW BWN'!S74</f>
        <v>6.6059799999999997</v>
      </c>
      <c r="O74">
        <f>BRPL_ISGS_exbus!BB74</f>
        <v>787.98906513018665</v>
      </c>
      <c r="P74" s="77">
        <v>117.97</v>
      </c>
      <c r="Q74" s="77">
        <v>38.240000000000009</v>
      </c>
      <c r="R74" s="80">
        <v>1.1947983870967742</v>
      </c>
      <c r="S74" s="80">
        <v>0</v>
      </c>
      <c r="T74" s="78">
        <f>SUMPRODUCT(LTA!F74:AJ74,LTA!F$101:AJ$101,LTA!F$103:AJ$103)</f>
        <v>16.39</v>
      </c>
      <c r="U74" s="78">
        <f>SUMPRODUCT(LTA!F74:AJ74,LTA!F$102:AJ$102,LTA!F$103:AJ$103)</f>
        <v>15.02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599.38999999999987</v>
      </c>
      <c r="AB74" s="117">
        <f>-STOA!N74</f>
        <v>-358.1</v>
      </c>
      <c r="AC74">
        <f t="shared" si="3"/>
        <v>18.474895130088623</v>
      </c>
      <c r="AD74">
        <f t="shared" si="4"/>
        <v>1226.434964912595</v>
      </c>
      <c r="AE74">
        <f>'IDT-1'!B74</f>
        <v>0</v>
      </c>
      <c r="AF74" s="26"/>
      <c r="AG74">
        <f t="shared" si="5"/>
        <v>1226.434964912595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-61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12.476806773510734</v>
      </c>
      <c r="F75">
        <f>GT_Spot!P75</f>
        <v>0</v>
      </c>
      <c r="G75">
        <f>PPCL_NG!P75</f>
        <v>-0.14000000000000001</v>
      </c>
      <c r="H75">
        <f>PPCL_Spot!P75</f>
        <v>0</v>
      </c>
      <c r="I75">
        <f>Bawana_NG!P75</f>
        <v>75</v>
      </c>
      <c r="J75">
        <f>Bawana_RLNG!P75</f>
        <v>0</v>
      </c>
      <c r="K75">
        <f>Bawana_Spot!P75</f>
        <v>0</v>
      </c>
      <c r="L75">
        <f>TWOMCL!O75</f>
        <v>-6.1267902481104981</v>
      </c>
      <c r="M75">
        <f>EDWPCL!S75</f>
        <v>0</v>
      </c>
      <c r="N75">
        <f>'MSW BWN'!S75</f>
        <v>7.0006663999999992</v>
      </c>
      <c r="O75">
        <f>BRPL_ISGS_exbus!BB75</f>
        <v>729.77144974290309</v>
      </c>
      <c r="P75" s="77">
        <v>117.97</v>
      </c>
      <c r="Q75" s="77">
        <v>38.240000000000009</v>
      </c>
      <c r="R75" s="80">
        <v>0</v>
      </c>
      <c r="S75" s="80">
        <v>0</v>
      </c>
      <c r="T75" s="78">
        <f>SUMPRODUCT(LTA!F75:AJ75,LTA!F$101:AJ$101,LTA!F$103:AJ$103)</f>
        <v>10.52</v>
      </c>
      <c r="U75" s="78">
        <f>SUMPRODUCT(LTA!F75:AJ75,LTA!F$102:AJ$102,LTA!F$103:AJ$103)</f>
        <v>16.950000000000003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268.83000000000004</v>
      </c>
      <c r="AB75" s="117">
        <f>-STOA!N75</f>
        <v>0</v>
      </c>
      <c r="AC75">
        <f t="shared" si="3"/>
        <v>11.877072301106908</v>
      </c>
      <c r="AD75">
        <f t="shared" si="4"/>
        <v>1192.6150603671965</v>
      </c>
      <c r="AE75">
        <f>'IDT-1'!B75</f>
        <v>0</v>
      </c>
      <c r="AF75" s="26"/>
      <c r="AG75">
        <f t="shared" si="5"/>
        <v>1192.6150603671965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-66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12.476806773510734</v>
      </c>
      <c r="F76">
        <f>GT_Spot!P76</f>
        <v>0</v>
      </c>
      <c r="G76">
        <f>PPCL_NG!P76</f>
        <v>-0.14000000000000001</v>
      </c>
      <c r="H76">
        <f>PPCL_Spot!P76</f>
        <v>0</v>
      </c>
      <c r="I76">
        <f>Bawana_NG!P76</f>
        <v>75.000000000000014</v>
      </c>
      <c r="J76">
        <f>Bawana_RLNG!P76</f>
        <v>0</v>
      </c>
      <c r="K76">
        <f>Bawana_Spot!P76</f>
        <v>0</v>
      </c>
      <c r="L76">
        <f>TWOMCL!O76</f>
        <v>-6.1267902481104981</v>
      </c>
      <c r="M76">
        <f>EDWPCL!S76</f>
        <v>0</v>
      </c>
      <c r="N76">
        <f>'MSW BWN'!S76</f>
        <v>6.9270807999999997</v>
      </c>
      <c r="O76">
        <f>BRPL_ISGS_exbus!BB76</f>
        <v>783.85847407159486</v>
      </c>
      <c r="P76" s="77">
        <v>117.97</v>
      </c>
      <c r="Q76" s="77">
        <v>38.240000000000009</v>
      </c>
      <c r="R76" s="80">
        <v>0</v>
      </c>
      <c r="S76" s="80">
        <v>0</v>
      </c>
      <c r="T76" s="78">
        <f>SUMPRODUCT(LTA!F76:AJ76,LTA!F$101:AJ$101,LTA!F$103:AJ$103)</f>
        <v>8.48</v>
      </c>
      <c r="U76" s="78">
        <f>SUMPRODUCT(LTA!F76:AJ76,LTA!F$102:AJ$102,LTA!F$103:AJ$103)</f>
        <v>17.54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262.90000000000003</v>
      </c>
      <c r="AB76" s="117">
        <f>-STOA!N76</f>
        <v>0</v>
      </c>
      <c r="AC76">
        <f t="shared" si="3"/>
        <v>12.367349709619155</v>
      </c>
      <c r="AD76">
        <f t="shared" si="4"/>
        <v>1229.7582216873759</v>
      </c>
      <c r="AE76">
        <f>'IDT-1'!B76</f>
        <v>0</v>
      </c>
      <c r="AF76" s="26"/>
      <c r="AG76">
        <f t="shared" si="5"/>
        <v>1229.7582216873759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-75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13.120986204872322</v>
      </c>
      <c r="F77">
        <f>GT_Spot!P77</f>
        <v>0</v>
      </c>
      <c r="G77">
        <f>PPCL_NG!P77</f>
        <v>-0.14000000000000001</v>
      </c>
      <c r="H77">
        <f>PPCL_Spot!P77</f>
        <v>0</v>
      </c>
      <c r="I77">
        <f>Bawana_NG!P77</f>
        <v>75</v>
      </c>
      <c r="J77">
        <f>Bawana_RLNG!P77</f>
        <v>0</v>
      </c>
      <c r="K77">
        <f>Bawana_Spot!P77</f>
        <v>0</v>
      </c>
      <c r="L77">
        <f>TWOMCL!O77</f>
        <v>-6.1267902481104981</v>
      </c>
      <c r="M77">
        <f>EDWPCL!S77</f>
        <v>0</v>
      </c>
      <c r="N77">
        <f>'MSW BWN'!S77</f>
        <v>7.634506</v>
      </c>
      <c r="O77">
        <f>BRPL_ISGS_exbus!BB77</f>
        <v>820.03125657200167</v>
      </c>
      <c r="P77" s="77">
        <v>117.97</v>
      </c>
      <c r="Q77" s="77">
        <v>38.240000000000009</v>
      </c>
      <c r="R77" s="80">
        <v>0</v>
      </c>
      <c r="S77" s="80">
        <v>0</v>
      </c>
      <c r="T77" s="78">
        <f>SUMPRODUCT(LTA!F77:AJ77,LTA!F$101:AJ$101,LTA!F$103:AJ$103)</f>
        <v>8.15</v>
      </c>
      <c r="U77" s="78">
        <f>SUMPRODUCT(LTA!F77:AJ77,LTA!F$102:AJ$102,LTA!F$103:AJ$103)</f>
        <v>25.54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257.13000000000005</v>
      </c>
      <c r="AB77" s="117">
        <f>-STOA!N77</f>
        <v>0</v>
      </c>
      <c r="AC77">
        <f t="shared" si="3"/>
        <v>12.23486543018017</v>
      </c>
      <c r="AD77">
        <f t="shared" si="4"/>
        <v>1323.3150930985835</v>
      </c>
      <c r="AE77">
        <f>'IDT-1'!B77</f>
        <v>0</v>
      </c>
      <c r="AF77" s="26"/>
      <c r="AG77">
        <f t="shared" si="5"/>
        <v>1323.3150930985835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-21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13.120986204872322</v>
      </c>
      <c r="F78">
        <f>GT_Spot!P78</f>
        <v>0</v>
      </c>
      <c r="G78">
        <f>PPCL_NG!P78</f>
        <v>-0.14000000000000001</v>
      </c>
      <c r="H78">
        <f>PPCL_Spot!P78</f>
        <v>0</v>
      </c>
      <c r="I78">
        <f>Bawana_NG!P78</f>
        <v>75</v>
      </c>
      <c r="J78">
        <f>Bawana_RLNG!P78</f>
        <v>0</v>
      </c>
      <c r="K78">
        <f>Bawana_Spot!P78</f>
        <v>0</v>
      </c>
      <c r="L78">
        <f>TWOMCL!O78</f>
        <v>-6.1267902481104981</v>
      </c>
      <c r="M78">
        <f>EDWPCL!S78</f>
        <v>0</v>
      </c>
      <c r="N78">
        <f>'MSW BWN'!S78</f>
        <v>7.6261439999999983</v>
      </c>
      <c r="O78">
        <f>BRPL_ISGS_exbus!BB78</f>
        <v>838.75138006640168</v>
      </c>
      <c r="P78" s="77">
        <v>117.97</v>
      </c>
      <c r="Q78" s="77">
        <v>38.240000000000009</v>
      </c>
      <c r="R78" s="80">
        <v>0</v>
      </c>
      <c r="S78" s="80">
        <v>0</v>
      </c>
      <c r="T78" s="78">
        <f>SUMPRODUCT(LTA!F78:AJ78,LTA!F$101:AJ$101,LTA!F$103:AJ$103)</f>
        <v>9.23</v>
      </c>
      <c r="U78" s="78">
        <f>SUMPRODUCT(LTA!F78:AJ78,LTA!F$102:AJ$102,LTA!F$103:AJ$103)</f>
        <v>25.1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245.55000000000004</v>
      </c>
      <c r="AB78" s="117">
        <f>-STOA!N78</f>
        <v>0</v>
      </c>
      <c r="AC78">
        <f t="shared" si="3"/>
        <v>12.596235139563332</v>
      </c>
      <c r="AD78">
        <f t="shared" si="4"/>
        <v>1297.7254848836001</v>
      </c>
      <c r="AE78">
        <f>'IDT-1'!B78</f>
        <v>0</v>
      </c>
      <c r="AF78" s="26"/>
      <c r="AG78">
        <f t="shared" si="5"/>
        <v>1297.7254848836001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-54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13.120986204872322</v>
      </c>
      <c r="F79">
        <f>GT_Spot!P79</f>
        <v>0</v>
      </c>
      <c r="G79">
        <f>PPCL_NG!P79</f>
        <v>-0.14000000000000001</v>
      </c>
      <c r="H79">
        <f>PPCL_Spot!P79</f>
        <v>0</v>
      </c>
      <c r="I79">
        <f>Bawana_NG!P79</f>
        <v>75</v>
      </c>
      <c r="J79">
        <f>Bawana_RLNG!P79</f>
        <v>0</v>
      </c>
      <c r="K79">
        <f>Bawana_Spot!P79</f>
        <v>0</v>
      </c>
      <c r="L79">
        <f>TWOMCL!O79</f>
        <v>-6.1267902481104981</v>
      </c>
      <c r="M79">
        <f>EDWPCL!S79</f>
        <v>0</v>
      </c>
      <c r="N79">
        <f>'MSW BWN'!S79</f>
        <v>6.9839424000000001</v>
      </c>
      <c r="O79">
        <f>BRPL_ISGS_exbus!BB79</f>
        <v>844.73902177520165</v>
      </c>
      <c r="P79" s="77">
        <v>117.97</v>
      </c>
      <c r="Q79" s="77">
        <v>38.240000000000009</v>
      </c>
      <c r="R79" s="80">
        <v>0</v>
      </c>
      <c r="S79" s="80">
        <v>0</v>
      </c>
      <c r="T79" s="78">
        <f>SUMPRODUCT(LTA!F79:AJ79,LTA!F$101:AJ$101,LTA!F$103:AJ$103)</f>
        <v>10.26</v>
      </c>
      <c r="U79" s="78">
        <f>SUMPRODUCT(LTA!F79:AJ79,LTA!F$102:AJ$102,LTA!F$103:AJ$103)</f>
        <v>24.87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212.73000000000005</v>
      </c>
      <c r="AB79" s="117">
        <f>-STOA!N79</f>
        <v>0</v>
      </c>
      <c r="AC79">
        <f t="shared" si="3"/>
        <v>12.024130166677351</v>
      </c>
      <c r="AD79">
        <f t="shared" si="4"/>
        <v>1309.6230299652859</v>
      </c>
      <c r="AE79">
        <f>'IDT-1'!B79</f>
        <v>0</v>
      </c>
      <c r="AF79" s="26"/>
      <c r="AG79">
        <f t="shared" si="5"/>
        <v>1309.6230299652859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-16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13.775078414599374</v>
      </c>
      <c r="F80">
        <f>GT_Spot!P80</f>
        <v>0</v>
      </c>
      <c r="G80">
        <f>PPCL_NG!P80</f>
        <v>-0.14000000000000001</v>
      </c>
      <c r="H80">
        <f>PPCL_Spot!P80</f>
        <v>0</v>
      </c>
      <c r="I80">
        <f>Bawana_NG!P80</f>
        <v>75.000000000000014</v>
      </c>
      <c r="J80">
        <f>Bawana_RLNG!P80</f>
        <v>0</v>
      </c>
      <c r="K80">
        <f>Bawana_Spot!P80</f>
        <v>0</v>
      </c>
      <c r="L80">
        <f>TWOMCL!O80</f>
        <v>-6.1267902481104981</v>
      </c>
      <c r="M80">
        <f>EDWPCL!S80</f>
        <v>0</v>
      </c>
      <c r="N80">
        <f>'MSW BWN'!S80</f>
        <v>7.0959932000000006</v>
      </c>
      <c r="O80">
        <f>BRPL_ISGS_exbus!BB80</f>
        <v>825.08289236960161</v>
      </c>
      <c r="P80" s="77">
        <v>117.97</v>
      </c>
      <c r="Q80" s="77">
        <v>38.240000000000009</v>
      </c>
      <c r="R80" s="80">
        <v>0</v>
      </c>
      <c r="S80" s="80">
        <v>0</v>
      </c>
      <c r="T80" s="78">
        <f>SUMPRODUCT(LTA!F80:AJ80,LTA!F$101:AJ$101,LTA!F$103:AJ$103)</f>
        <v>10.68</v>
      </c>
      <c r="U80" s="78">
        <f>SUMPRODUCT(LTA!F80:AJ80,LTA!F$102:AJ$102,LTA!F$103:AJ$103)</f>
        <v>24.63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168.33000000000004</v>
      </c>
      <c r="AB80" s="117">
        <f>-STOA!N80</f>
        <v>0</v>
      </c>
      <c r="AC80">
        <f t="shared" si="3"/>
        <v>11.539056246038546</v>
      </c>
      <c r="AD80">
        <f t="shared" si="4"/>
        <v>1287.1281174900521</v>
      </c>
      <c r="AE80">
        <f>'IDT-1'!B80</f>
        <v>0</v>
      </c>
      <c r="AF80" s="26"/>
      <c r="AG80">
        <f t="shared" si="5"/>
        <v>1287.1281174900521</v>
      </c>
      <c r="AI80" s="75">
        <f>PXIL!H80</f>
        <v>0</v>
      </c>
      <c r="AJ80" s="75">
        <f>PXIL!N80</f>
        <v>0</v>
      </c>
      <c r="AK80" s="75">
        <f>RTM_IEX!H80</f>
        <v>24.13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13.775078414599374</v>
      </c>
      <c r="F81">
        <f>GT_Spot!P81</f>
        <v>0</v>
      </c>
      <c r="G81">
        <f>PPCL_NG!P81</f>
        <v>-0.14000000000000001</v>
      </c>
      <c r="H81">
        <f>PPCL_Spot!P81</f>
        <v>0</v>
      </c>
      <c r="I81">
        <f>Bawana_NG!P81</f>
        <v>75.000000000000014</v>
      </c>
      <c r="J81">
        <f>Bawana_RLNG!P81</f>
        <v>0</v>
      </c>
      <c r="K81">
        <f>Bawana_Spot!P81</f>
        <v>0</v>
      </c>
      <c r="L81">
        <f>TWOMCL!O81</f>
        <v>-6.1267902481104981</v>
      </c>
      <c r="M81">
        <f>EDWPCL!S81</f>
        <v>0</v>
      </c>
      <c r="N81">
        <f>'MSW BWN'!S81</f>
        <v>6.9120291999999992</v>
      </c>
      <c r="O81">
        <f>BRPL_ISGS_exbus!BB81</f>
        <v>801.96625512337619</v>
      </c>
      <c r="P81" s="77">
        <v>117.97</v>
      </c>
      <c r="Q81" s="77">
        <v>38.240000000000009</v>
      </c>
      <c r="R81" s="80">
        <v>0</v>
      </c>
      <c r="S81" s="80">
        <v>0</v>
      </c>
      <c r="T81" s="78">
        <f>SUMPRODUCT(LTA!F81:AJ81,LTA!F$101:AJ$101,LTA!F$103:AJ$103)</f>
        <v>11.01</v>
      </c>
      <c r="U81" s="78">
        <f>SUMPRODUCT(LTA!F81:AJ81,LTA!F$102:AJ$102,LTA!F$103:AJ$103)</f>
        <v>24.14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150.95000000000002</v>
      </c>
      <c r="AB81" s="117">
        <f>-STOA!N81</f>
        <v>0</v>
      </c>
      <c r="AC81">
        <f t="shared" si="3"/>
        <v>11.047218102771522</v>
      </c>
      <c r="AD81">
        <f t="shared" si="4"/>
        <v>1213.6493543870938</v>
      </c>
      <c r="AE81">
        <f>'IDT-1'!B81</f>
        <v>0</v>
      </c>
      <c r="AF81" s="26"/>
      <c r="AG81">
        <f t="shared" si="5"/>
        <v>1213.6493543870938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-9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13.775078414599374</v>
      </c>
      <c r="F82">
        <f>GT_Spot!P82</f>
        <v>0</v>
      </c>
      <c r="G82">
        <f>PPCL_NG!P82</f>
        <v>-0.14000000000000001</v>
      </c>
      <c r="H82">
        <f>PPCL_Spot!P82</f>
        <v>0</v>
      </c>
      <c r="I82">
        <f>Bawana_NG!P82</f>
        <v>75.000000000000014</v>
      </c>
      <c r="J82">
        <f>Bawana_RLNG!P82</f>
        <v>0</v>
      </c>
      <c r="K82">
        <f>Bawana_Spot!P82</f>
        <v>0</v>
      </c>
      <c r="L82">
        <f>TWOMCL!O82</f>
        <v>-6.1267902481104981</v>
      </c>
      <c r="M82">
        <f>EDWPCL!S82</f>
        <v>0</v>
      </c>
      <c r="N82">
        <f>'MSW BWN'!S82</f>
        <v>4.5991</v>
      </c>
      <c r="O82">
        <f>BRPL_ISGS_exbus!BB82</f>
        <v>779.16099162965747</v>
      </c>
      <c r="P82" s="77">
        <v>117.97</v>
      </c>
      <c r="Q82" s="77">
        <v>38.240000000000009</v>
      </c>
      <c r="R82" s="80">
        <v>0</v>
      </c>
      <c r="S82" s="80">
        <v>0</v>
      </c>
      <c r="T82" s="78">
        <f>SUMPRODUCT(LTA!F82:AJ82,LTA!F$101:AJ$101,LTA!F$103:AJ$103)</f>
        <v>11.709999999999999</v>
      </c>
      <c r="U82" s="78">
        <f>SUMPRODUCT(LTA!F82:AJ82,LTA!F$102:AJ$102,LTA!F$103:AJ$103)</f>
        <v>24.270000000000003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131.65</v>
      </c>
      <c r="AB82" s="117">
        <f>-STOA!N82</f>
        <v>0</v>
      </c>
      <c r="AC82">
        <f t="shared" si="3"/>
        <v>10.991442859367039</v>
      </c>
      <c r="AD82">
        <f t="shared" si="4"/>
        <v>1225.4469369367794</v>
      </c>
      <c r="AE82">
        <f>'IDT-1'!B82</f>
        <v>0</v>
      </c>
      <c r="AF82" s="26"/>
      <c r="AG82">
        <f t="shared" si="5"/>
        <v>1225.4469369367794</v>
      </c>
      <c r="AI82" s="75">
        <f>PXIL!H82</f>
        <v>0</v>
      </c>
      <c r="AJ82" s="75">
        <f>PXIL!N82</f>
        <v>0</v>
      </c>
      <c r="AK82" s="75">
        <f>RTM_IEX!H82</f>
        <v>46.33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13.775078414599374</v>
      </c>
      <c r="F83">
        <f>GT_Spot!P83</f>
        <v>0</v>
      </c>
      <c r="G83">
        <f>PPCL_NG!P83</f>
        <v>-0.14000000000000001</v>
      </c>
      <c r="H83">
        <f>PPCL_Spot!P83</f>
        <v>0</v>
      </c>
      <c r="I83">
        <f>Bawana_NG!P83</f>
        <v>75.000000000000014</v>
      </c>
      <c r="J83">
        <f>Bawana_RLNG!P83</f>
        <v>0</v>
      </c>
      <c r="K83">
        <f>Bawana_Spot!P83</f>
        <v>0</v>
      </c>
      <c r="L83">
        <f>TWOMCL!O83</f>
        <v>-6.1267902481104981</v>
      </c>
      <c r="M83">
        <f>EDWPCL!S83</f>
        <v>0</v>
      </c>
      <c r="N83">
        <f>'MSW BWN'!S83</f>
        <v>4.4552735999999999</v>
      </c>
      <c r="O83">
        <f>BRPL_ISGS_exbus!BB83</f>
        <v>749.98534023009404</v>
      </c>
      <c r="P83" s="77">
        <v>117.97</v>
      </c>
      <c r="Q83" s="77">
        <v>38.240000000000009</v>
      </c>
      <c r="R83" s="80">
        <v>0</v>
      </c>
      <c r="S83" s="80">
        <v>0</v>
      </c>
      <c r="T83" s="78">
        <f>SUMPRODUCT(LTA!F83:AJ83,LTA!F$101:AJ$101,LTA!F$103:AJ$103)</f>
        <v>9.15</v>
      </c>
      <c r="U83" s="78">
        <f>SUMPRODUCT(LTA!F83:AJ83,LTA!F$102:AJ$102,LTA!F$103:AJ$103)</f>
        <v>23.55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130.44999999999999</v>
      </c>
      <c r="AB83" s="117">
        <f>-STOA!N83</f>
        <v>0</v>
      </c>
      <c r="AC83">
        <f t="shared" si="3"/>
        <v>10.413727454730877</v>
      </c>
      <c r="AD83">
        <f t="shared" si="4"/>
        <v>1160.3751745418522</v>
      </c>
      <c r="AE83">
        <f>'IDT-1'!B83</f>
        <v>0</v>
      </c>
      <c r="AF83" s="26"/>
      <c r="AG83">
        <f t="shared" si="5"/>
        <v>1160.3751745418522</v>
      </c>
      <c r="AI83" s="75">
        <f>PXIL!H83</f>
        <v>0</v>
      </c>
      <c r="AJ83" s="75">
        <f>PXIL!N83</f>
        <v>0</v>
      </c>
      <c r="AK83" s="75">
        <f>RTM_IEX!H83</f>
        <v>14.48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13.775078414599374</v>
      </c>
      <c r="F84">
        <f>GT_Spot!P84</f>
        <v>0</v>
      </c>
      <c r="G84">
        <f>PPCL_NG!P84</f>
        <v>-0.14000000000000001</v>
      </c>
      <c r="H84">
        <f>PPCL_Spot!P84</f>
        <v>0</v>
      </c>
      <c r="I84">
        <f>Bawana_NG!P84</f>
        <v>84.022956122401752</v>
      </c>
      <c r="J84">
        <f>Bawana_RLNG!P84</f>
        <v>0</v>
      </c>
      <c r="K84">
        <f>Bawana_Spot!P84</f>
        <v>0</v>
      </c>
      <c r="L84">
        <f>TWOMCL!O84</f>
        <v>-6.1267902481104981</v>
      </c>
      <c r="M84">
        <f>EDWPCL!S84</f>
        <v>0</v>
      </c>
      <c r="N84">
        <f>'MSW BWN'!S84</f>
        <v>5.9085891999999989</v>
      </c>
      <c r="O84">
        <f>BRPL_ISGS_exbus!BB84</f>
        <v>751.2245443977265</v>
      </c>
      <c r="P84" s="77">
        <v>117.97</v>
      </c>
      <c r="Q84" s="77">
        <v>38.240000000000009</v>
      </c>
      <c r="R84" s="80">
        <v>0</v>
      </c>
      <c r="S84" s="80">
        <v>0</v>
      </c>
      <c r="T84" s="78">
        <f>SUMPRODUCT(LTA!F84:AJ84,LTA!F$101:AJ$101,LTA!F$103:AJ$103)</f>
        <v>10.46</v>
      </c>
      <c r="U84" s="78">
        <f>SUMPRODUCT(LTA!F84:AJ84,LTA!F$102:AJ$102,LTA!F$103:AJ$103)</f>
        <v>23.869999999999997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130.44999999999999</v>
      </c>
      <c r="AB84" s="117">
        <f>-STOA!N84</f>
        <v>0</v>
      </c>
      <c r="AC84">
        <f t="shared" si="3"/>
        <v>10.616087642563178</v>
      </c>
      <c r="AD84">
        <f t="shared" si="4"/>
        <v>1183.1682902440541</v>
      </c>
      <c r="AE84">
        <f>'IDT-1'!B84</f>
        <v>0</v>
      </c>
      <c r="AF84" s="26"/>
      <c r="AG84">
        <f t="shared" si="5"/>
        <v>1183.1682902440541</v>
      </c>
      <c r="AI84" s="75">
        <f>PXIL!H84</f>
        <v>0</v>
      </c>
      <c r="AJ84" s="75">
        <f>PXIL!N84</f>
        <v>0</v>
      </c>
      <c r="AK84" s="75">
        <f>RTM_IEX!H84</f>
        <v>24.13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13.775078414599374</v>
      </c>
      <c r="F85">
        <f>GT_Spot!P85</f>
        <v>0</v>
      </c>
      <c r="G85">
        <f>PPCL_NG!P85</f>
        <v>-0.14000000000000001</v>
      </c>
      <c r="H85">
        <f>PPCL_Spot!P85</f>
        <v>0</v>
      </c>
      <c r="I85">
        <f>Bawana_NG!P85</f>
        <v>80.144270605898157</v>
      </c>
      <c r="J85">
        <f>Bawana_RLNG!P85</f>
        <v>0</v>
      </c>
      <c r="K85">
        <f>Bawana_Spot!P85</f>
        <v>0</v>
      </c>
      <c r="L85">
        <f>TWOMCL!O85</f>
        <v>-6.1267902481104981</v>
      </c>
      <c r="M85">
        <f>EDWPCL!S85</f>
        <v>0</v>
      </c>
      <c r="N85">
        <f>'MSW BWN'!S85</f>
        <v>6.0039159999999994</v>
      </c>
      <c r="O85">
        <f>BRPL_ISGS_exbus!BB85</f>
        <v>757.8959935562907</v>
      </c>
      <c r="P85" s="77">
        <v>117.97</v>
      </c>
      <c r="Q85" s="77">
        <v>38.240000000000009</v>
      </c>
      <c r="R85" s="80">
        <v>0</v>
      </c>
      <c r="S85" s="80">
        <v>0</v>
      </c>
      <c r="T85" s="78">
        <f>SUMPRODUCT(LTA!F85:AJ85,LTA!F$101:AJ$101,LTA!F$103:AJ$103)</f>
        <v>11.149999999999999</v>
      </c>
      <c r="U85" s="78">
        <f>SUMPRODUCT(LTA!F85:AJ85,LTA!F$102:AJ$102,LTA!F$103:AJ$103)</f>
        <v>23.41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105.36</v>
      </c>
      <c r="AB85" s="117">
        <f>-STOA!N85</f>
        <v>0</v>
      </c>
      <c r="AC85">
        <f t="shared" si="3"/>
        <v>10.779486838453311</v>
      </c>
      <c r="AD85">
        <f t="shared" si="4"/>
        <v>1201.5729814902245</v>
      </c>
      <c r="AE85">
        <f>'IDT-1'!B85</f>
        <v>0</v>
      </c>
      <c r="AF85" s="26"/>
      <c r="AG85">
        <f t="shared" si="5"/>
        <v>1201.5729814902245</v>
      </c>
      <c r="AI85" s="75">
        <f>PXIL!H85</f>
        <v>0</v>
      </c>
      <c r="AJ85" s="75">
        <f>PXIL!N85</f>
        <v>0</v>
      </c>
      <c r="AK85" s="75">
        <f>RTM_IEX!H85</f>
        <v>64.67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13.775078414599374</v>
      </c>
      <c r="F86">
        <f>GT_Spot!P86</f>
        <v>0</v>
      </c>
      <c r="G86">
        <f>PPCL_NG!P86</f>
        <v>-0.14000000000000001</v>
      </c>
      <c r="H86">
        <f>PPCL_Spot!P86</f>
        <v>0</v>
      </c>
      <c r="I86">
        <f>Bawana_NG!P86</f>
        <v>84.022956122401752</v>
      </c>
      <c r="J86">
        <f>Bawana_RLNG!P86</f>
        <v>0</v>
      </c>
      <c r="K86">
        <f>Bawana_Spot!P86</f>
        <v>0</v>
      </c>
      <c r="L86">
        <f>TWOMCL!O86</f>
        <v>-6.1267902481104981</v>
      </c>
      <c r="M86">
        <f>EDWPCL!S86</f>
        <v>0</v>
      </c>
      <c r="N86">
        <f>'MSW BWN'!S86</f>
        <v>6.3016031999999988</v>
      </c>
      <c r="O86">
        <f>BRPL_ISGS_exbus!BB86</f>
        <v>762.02804223220687</v>
      </c>
      <c r="P86" s="77">
        <v>117.97</v>
      </c>
      <c r="Q86" s="77">
        <v>38.240000000000009</v>
      </c>
      <c r="R86" s="80">
        <v>0</v>
      </c>
      <c r="S86" s="80">
        <v>0</v>
      </c>
      <c r="T86" s="78">
        <f>SUMPRODUCT(LTA!F86:AJ86,LTA!F$101:AJ$101,LTA!F$103:AJ$103)</f>
        <v>11.89</v>
      </c>
      <c r="U86" s="78">
        <f>SUMPRODUCT(LTA!F86:AJ86,LTA!F$102:AJ$102,LTA!F$103:AJ$103)</f>
        <v>23.119999999999997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66.75</v>
      </c>
      <c r="AB86" s="117">
        <f>-STOA!N86</f>
        <v>0</v>
      </c>
      <c r="AC86">
        <f t="shared" si="3"/>
        <v>10.372384946706607</v>
      </c>
      <c r="AD86">
        <f t="shared" si="4"/>
        <v>1155.7185047743908</v>
      </c>
      <c r="AE86">
        <f>'IDT-1'!B86</f>
        <v>0</v>
      </c>
      <c r="AF86" s="26"/>
      <c r="AG86">
        <f t="shared" si="5"/>
        <v>1155.7185047743908</v>
      </c>
      <c r="AI86" s="75">
        <f>PXIL!H86</f>
        <v>0</v>
      </c>
      <c r="AJ86" s="75">
        <f>PXIL!N86</f>
        <v>0</v>
      </c>
      <c r="AK86" s="75">
        <f>RTM_IEX!H86</f>
        <v>48.26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13.775078414599374</v>
      </c>
      <c r="F87">
        <f>GT_Spot!P87</f>
        <v>0</v>
      </c>
      <c r="G87">
        <f>PPCL_NG!P87</f>
        <v>-0.14000000000000001</v>
      </c>
      <c r="H87">
        <f>PPCL_Spot!P87</f>
        <v>0</v>
      </c>
      <c r="I87">
        <f>Bawana_NG!P87</f>
        <v>84.022956122401752</v>
      </c>
      <c r="J87">
        <f>Bawana_RLNG!P87</f>
        <v>0</v>
      </c>
      <c r="K87">
        <f>Bawana_Spot!P87</f>
        <v>0</v>
      </c>
      <c r="L87">
        <f>TWOMCL!O87</f>
        <v>-6.1267902481104981</v>
      </c>
      <c r="M87">
        <f>EDWPCL!S87</f>
        <v>0</v>
      </c>
      <c r="N87">
        <f>'MSW BWN'!S87</f>
        <v>6.6310659999999988</v>
      </c>
      <c r="O87">
        <f>BRPL_ISGS_exbus!BB87</f>
        <v>770.2792629340654</v>
      </c>
      <c r="P87" s="77">
        <v>117.97</v>
      </c>
      <c r="Q87" s="77">
        <v>38.240000000000009</v>
      </c>
      <c r="R87" s="80">
        <v>0</v>
      </c>
      <c r="S87" s="80">
        <v>0</v>
      </c>
      <c r="T87" s="78">
        <f>SUMPRODUCT(LTA!F87:AJ87,LTA!F$101:AJ$101,LTA!F$103:AJ$103)</f>
        <v>12.629999999999999</v>
      </c>
      <c r="U87" s="78">
        <f>SUMPRODUCT(LTA!F87:AJ87,LTA!F$102:AJ$102,LTA!F$103:AJ$103)</f>
        <v>19.25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66.650000000000006</v>
      </c>
      <c r="AB87" s="117">
        <f>-STOA!N87</f>
        <v>0</v>
      </c>
      <c r="AC87">
        <f t="shared" si="3"/>
        <v>10.419470961522965</v>
      </c>
      <c r="AD87">
        <f t="shared" si="4"/>
        <v>1161.0221022614332</v>
      </c>
      <c r="AE87">
        <f>'IDT-1'!B87</f>
        <v>0</v>
      </c>
      <c r="AF87" s="26"/>
      <c r="AG87">
        <f t="shared" si="5"/>
        <v>1161.0221022614332</v>
      </c>
      <c r="AI87" s="75">
        <f>PXIL!H87</f>
        <v>0</v>
      </c>
      <c r="AJ87" s="75">
        <f>PXIL!N87</f>
        <v>0</v>
      </c>
      <c r="AK87" s="75">
        <f>RTM_IEX!H87</f>
        <v>48.26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13.775078414599374</v>
      </c>
      <c r="F88">
        <f>GT_Spot!P88</f>
        <v>0</v>
      </c>
      <c r="G88">
        <f>PPCL_NG!P88</f>
        <v>-0.14000000000000001</v>
      </c>
      <c r="H88">
        <f>PPCL_Spot!P88</f>
        <v>0</v>
      </c>
      <c r="I88">
        <f>Bawana_NG!P88</f>
        <v>84.022956122401752</v>
      </c>
      <c r="J88">
        <f>Bawana_RLNG!P88</f>
        <v>0</v>
      </c>
      <c r="K88">
        <f>Bawana_Spot!P88</f>
        <v>0</v>
      </c>
      <c r="L88">
        <f>TWOMCL!O88</f>
        <v>-6.1267902481104981</v>
      </c>
      <c r="M88">
        <f>EDWPCL!S88</f>
        <v>0</v>
      </c>
      <c r="N88">
        <f>'MSW BWN'!S88</f>
        <v>7.5224551999999996</v>
      </c>
      <c r="O88">
        <f>BRPL_ISGS_exbus!BB88</f>
        <v>709.55585300916539</v>
      </c>
      <c r="P88" s="77">
        <v>117.97</v>
      </c>
      <c r="Q88" s="77">
        <v>38.240000000000009</v>
      </c>
      <c r="R88" s="80">
        <v>0</v>
      </c>
      <c r="S88" s="80">
        <v>0</v>
      </c>
      <c r="T88" s="78">
        <f>SUMPRODUCT(LTA!F88:AJ88,LTA!F$101:AJ$101,LTA!F$103:AJ$103)</f>
        <v>23.650000000000002</v>
      </c>
      <c r="U88" s="78">
        <f>SUMPRODUCT(LTA!F88:AJ88,LTA!F$102:AJ$102,LTA!F$103:AJ$103)</f>
        <v>32.56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66.650000000000006</v>
      </c>
      <c r="AB88" s="117">
        <f>-STOA!N88</f>
        <v>0</v>
      </c>
      <c r="AC88">
        <f t="shared" si="3"/>
        <v>10.107053179143843</v>
      </c>
      <c r="AD88">
        <f t="shared" si="4"/>
        <v>1125.8324993189124</v>
      </c>
      <c r="AE88">
        <f>'IDT-1'!B88</f>
        <v>0</v>
      </c>
      <c r="AF88" s="26"/>
      <c r="AG88">
        <f t="shared" si="5"/>
        <v>1125.8324993189124</v>
      </c>
      <c r="AI88" s="75">
        <f>PXIL!H88</f>
        <v>0</v>
      </c>
      <c r="AJ88" s="75">
        <f>PXIL!N88</f>
        <v>0</v>
      </c>
      <c r="AK88" s="75">
        <f>RTM_IEX!H88</f>
        <v>48.26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14.422795341098171</v>
      </c>
      <c r="F89">
        <f>GT_Spot!P89</f>
        <v>0</v>
      </c>
      <c r="G89">
        <f>PPCL_NG!P89</f>
        <v>-0.14000000000000001</v>
      </c>
      <c r="H89">
        <f>PPCL_Spot!P89</f>
        <v>0</v>
      </c>
      <c r="I89">
        <f>Bawana_NG!P89</f>
        <v>84.022956122401752</v>
      </c>
      <c r="J89">
        <f>Bawana_RLNG!P89</f>
        <v>0</v>
      </c>
      <c r="K89">
        <f>Bawana_Spot!P89</f>
        <v>0</v>
      </c>
      <c r="L89">
        <f>TWOMCL!O89</f>
        <v>-6.1267902481104981</v>
      </c>
      <c r="M89">
        <f>EDWPCL!S89</f>
        <v>0</v>
      </c>
      <c r="N89">
        <f>'MSW BWN'!S89</f>
        <v>7.296681200000001</v>
      </c>
      <c r="O89">
        <f>BRPL_ISGS_exbus!BB89</f>
        <v>709.3674969580336</v>
      </c>
      <c r="P89" s="77">
        <v>117.97</v>
      </c>
      <c r="Q89" s="77">
        <v>38.240000000000009</v>
      </c>
      <c r="R89" s="80">
        <v>0</v>
      </c>
      <c r="S89" s="80">
        <v>0</v>
      </c>
      <c r="T89" s="78">
        <f>SUMPRODUCT(LTA!F89:AJ89,LTA!F$101:AJ$101,LTA!F$103:AJ$103)</f>
        <v>24.669999999999998</v>
      </c>
      <c r="U89" s="78">
        <f>SUMPRODUCT(LTA!F89:AJ89,LTA!F$102:AJ$102,LTA!F$103:AJ$103)</f>
        <v>33.230000000000004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66.650000000000006</v>
      </c>
      <c r="AB89" s="117">
        <f>-STOA!N89</f>
        <v>0</v>
      </c>
      <c r="AC89">
        <f t="shared" si="3"/>
        <v>10.28537274364707</v>
      </c>
      <c r="AD89">
        <f t="shared" si="4"/>
        <v>1145.917766629776</v>
      </c>
      <c r="AE89">
        <f>'IDT-1'!B89</f>
        <v>0</v>
      </c>
      <c r="AF89" s="26"/>
      <c r="AG89">
        <f t="shared" si="5"/>
        <v>1145.917766629776</v>
      </c>
      <c r="AI89" s="75">
        <f>PXIL!H89</f>
        <v>0</v>
      </c>
      <c r="AJ89" s="75">
        <f>PXIL!N89</f>
        <v>0</v>
      </c>
      <c r="AK89" s="75">
        <f>RTM_IEX!H89</f>
        <v>66.599999999999994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14.422795341098171</v>
      </c>
      <c r="F90">
        <f>GT_Spot!P90</f>
        <v>0</v>
      </c>
      <c r="G90">
        <f>PPCL_NG!P90</f>
        <v>-0.14000000000000001</v>
      </c>
      <c r="H90">
        <f>PPCL_Spot!P90</f>
        <v>0</v>
      </c>
      <c r="I90">
        <f>Bawana_NG!P90</f>
        <v>84.022956122401752</v>
      </c>
      <c r="J90">
        <f>Bawana_RLNG!P90</f>
        <v>0</v>
      </c>
      <c r="K90">
        <f>Bawana_Spot!P90</f>
        <v>0</v>
      </c>
      <c r="L90">
        <f>TWOMCL!O90</f>
        <v>-6.1267902481104981</v>
      </c>
      <c r="M90">
        <f>EDWPCL!S90</f>
        <v>0</v>
      </c>
      <c r="N90">
        <f>'MSW BWN'!S90</f>
        <v>7.2013543999999987</v>
      </c>
      <c r="O90">
        <f>BRPL_ISGS_exbus!BB90</f>
        <v>703.09378437118039</v>
      </c>
      <c r="P90" s="77">
        <v>117.97</v>
      </c>
      <c r="Q90" s="77">
        <v>38.240000000000009</v>
      </c>
      <c r="R90" s="80">
        <v>0</v>
      </c>
      <c r="S90" s="80">
        <v>0</v>
      </c>
      <c r="T90" s="78">
        <f>SUMPRODUCT(LTA!F90:AJ90,LTA!F$101:AJ$101,LTA!F$103:AJ$103)</f>
        <v>27.310000000000002</v>
      </c>
      <c r="U90" s="78">
        <f>SUMPRODUCT(LTA!F90:AJ90,LTA!F$102:AJ$102,LTA!F$103:AJ$103)</f>
        <v>34.06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66.650000000000006</v>
      </c>
      <c r="AB90" s="117">
        <f>-STOA!N90</f>
        <v>0</v>
      </c>
      <c r="AC90">
        <f t="shared" si="3"/>
        <v>10.064501197042764</v>
      </c>
      <c r="AD90">
        <f t="shared" si="4"/>
        <v>1121.0395987895272</v>
      </c>
      <c r="AE90">
        <f>'IDT-1'!B90</f>
        <v>0</v>
      </c>
      <c r="AF90" s="26"/>
      <c r="AG90">
        <f t="shared" si="5"/>
        <v>1121.0395987895272</v>
      </c>
      <c r="AI90" s="75">
        <f>PXIL!H90</f>
        <v>0</v>
      </c>
      <c r="AJ90" s="75">
        <f>PXIL!N90</f>
        <v>0</v>
      </c>
      <c r="AK90" s="75">
        <f>RTM_IEX!H90</f>
        <v>44.4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14.422795341098171</v>
      </c>
      <c r="F91">
        <f>GT_Spot!P91</f>
        <v>0</v>
      </c>
      <c r="G91">
        <f>PPCL_NG!P91</f>
        <v>-0.14000000000000001</v>
      </c>
      <c r="H91">
        <f>PPCL_Spot!P91</f>
        <v>0</v>
      </c>
      <c r="I91">
        <f>Bawana_NG!P91</f>
        <v>84.022956122401752</v>
      </c>
      <c r="J91">
        <f>Bawana_RLNG!P91</f>
        <v>0</v>
      </c>
      <c r="K91">
        <f>Bawana_Spot!P91</f>
        <v>0</v>
      </c>
      <c r="L91">
        <f>TWOMCL!O91</f>
        <v>-6.1267902481104981</v>
      </c>
      <c r="M91">
        <f>EDWPCL!S91</f>
        <v>0</v>
      </c>
      <c r="N91">
        <f>'MSW BWN'!S91</f>
        <v>6.7029791999999997</v>
      </c>
      <c r="O91">
        <f>BRPL_ISGS_exbus!BB91</f>
        <v>667.89869272420287</v>
      </c>
      <c r="P91" s="77">
        <v>117.97480493174812</v>
      </c>
      <c r="Q91" s="77">
        <v>38.240000000000009</v>
      </c>
      <c r="R91" s="80">
        <v>0</v>
      </c>
      <c r="S91" s="80">
        <v>0</v>
      </c>
      <c r="T91" s="78">
        <f>SUMPRODUCT(LTA!F91:AJ91,LTA!F$101:AJ$101,LTA!F$103:AJ$103)</f>
        <v>29.37</v>
      </c>
      <c r="U91" s="78">
        <f>SUMPRODUCT(LTA!F91:AJ91,LTA!F$102:AJ$102,LTA!F$103:AJ$103)</f>
        <v>35.269999999999996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304.85000000000002</v>
      </c>
      <c r="AB91" s="117">
        <f>-STOA!N91</f>
        <v>-269.19</v>
      </c>
      <c r="AC91">
        <f t="shared" si="3"/>
        <v>15.080776119888501</v>
      </c>
      <c r="AD91">
        <f t="shared" si="4"/>
        <v>1145.2846619514519</v>
      </c>
      <c r="AE91">
        <f>'IDT-1'!B91</f>
        <v>0</v>
      </c>
      <c r="AF91" s="26"/>
      <c r="AG91">
        <f t="shared" si="5"/>
        <v>1145.2846619514519</v>
      </c>
      <c r="AI91" s="75">
        <f>PXIL!H91</f>
        <v>0</v>
      </c>
      <c r="AJ91" s="75">
        <f>PXIL!N91</f>
        <v>0</v>
      </c>
      <c r="AK91" s="75">
        <f>RTM_IEX!H91</f>
        <v>137.07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14.422795341098171</v>
      </c>
      <c r="F92">
        <f>GT_Spot!P92</f>
        <v>0</v>
      </c>
      <c r="G92">
        <f>PPCL_NG!P92</f>
        <v>-0.14000000000000001</v>
      </c>
      <c r="H92">
        <f>PPCL_Spot!P92</f>
        <v>0</v>
      </c>
      <c r="I92">
        <f>Bawana_NG!P92</f>
        <v>84.022956122401752</v>
      </c>
      <c r="J92">
        <f>Bawana_RLNG!P92</f>
        <v>0</v>
      </c>
      <c r="K92">
        <f>Bawana_Spot!P92</f>
        <v>0</v>
      </c>
      <c r="L92">
        <f>TWOMCL!O92</f>
        <v>-6.1267902481104981</v>
      </c>
      <c r="M92">
        <f>EDWPCL!S92</f>
        <v>0</v>
      </c>
      <c r="N92">
        <f>'MSW BWN'!S92</f>
        <v>6.0290019999999993</v>
      </c>
      <c r="O92">
        <f>BRPL_ISGS_exbus!BB92</f>
        <v>664.73777530010284</v>
      </c>
      <c r="P92" s="77">
        <v>117.97480493174812</v>
      </c>
      <c r="Q92" s="77">
        <v>38.240000000000009</v>
      </c>
      <c r="R92" s="80">
        <v>0</v>
      </c>
      <c r="S92" s="80">
        <v>0</v>
      </c>
      <c r="T92" s="78">
        <f>SUMPRODUCT(LTA!F92:AJ92,LTA!F$101:AJ$101,LTA!F$103:AJ$103)</f>
        <v>36.96</v>
      </c>
      <c r="U92" s="78">
        <f>SUMPRODUCT(LTA!F92:AJ92,LTA!F$102:AJ$102,LTA!F$103:AJ$103)</f>
        <v>36.44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300.02</v>
      </c>
      <c r="AB92" s="117">
        <f>-STOA!N92</f>
        <v>-269.19</v>
      </c>
      <c r="AC92">
        <f t="shared" si="3"/>
        <v>14.716237047196422</v>
      </c>
      <c r="AD92">
        <f t="shared" si="4"/>
        <v>1104.2243064000438</v>
      </c>
      <c r="AE92">
        <f>'IDT-1'!B92</f>
        <v>0</v>
      </c>
      <c r="AF92" s="26"/>
      <c r="AG92">
        <f t="shared" si="5"/>
        <v>1104.2243064000438</v>
      </c>
      <c r="AI92" s="75">
        <f>PXIL!H92</f>
        <v>0</v>
      </c>
      <c r="AJ92" s="75">
        <f>PXIL!N92</f>
        <v>0</v>
      </c>
      <c r="AK92" s="75">
        <f>RTM_IEX!H92</f>
        <v>95.55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13.775078414599374</v>
      </c>
      <c r="F93">
        <f>GT_Spot!P93</f>
        <v>0</v>
      </c>
      <c r="G93">
        <f>PPCL_NG!P93</f>
        <v>-0.14000000000000001</v>
      </c>
      <c r="H93">
        <f>PPCL_Spot!P93</f>
        <v>0</v>
      </c>
      <c r="I93">
        <f>Bawana_NG!P93</f>
        <v>84.022956122401752</v>
      </c>
      <c r="J93">
        <f>Bawana_RLNG!P93</f>
        <v>0</v>
      </c>
      <c r="K93">
        <f>Bawana_Spot!P93</f>
        <v>0</v>
      </c>
      <c r="L93">
        <f>TWOMCL!O93</f>
        <v>-5.9361990950226247</v>
      </c>
      <c r="M93">
        <f>EDWPCL!S93</f>
        <v>0</v>
      </c>
      <c r="N93">
        <f>'MSW BWN'!S93</f>
        <v>5.9721403999999998</v>
      </c>
      <c r="O93">
        <f>BRPL_ISGS_exbus!BB93</f>
        <v>647.8629479030111</v>
      </c>
      <c r="P93" s="77">
        <v>117.97480493174812</v>
      </c>
      <c r="Q93" s="77">
        <v>38.240000000000009</v>
      </c>
      <c r="R93" s="80">
        <v>0</v>
      </c>
      <c r="S93" s="80">
        <v>0</v>
      </c>
      <c r="T93" s="78">
        <f>SUMPRODUCT(LTA!F93:AJ93,LTA!F$101:AJ$101,LTA!F$103:AJ$103)</f>
        <v>37.21</v>
      </c>
      <c r="U93" s="78">
        <f>SUMPRODUCT(LTA!F93:AJ93,LTA!F$102:AJ$102,LTA!F$103:AJ$103)</f>
        <v>52.84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290.37</v>
      </c>
      <c r="AB93" s="117">
        <f>-STOA!N93</f>
        <v>-269.19</v>
      </c>
      <c r="AC93">
        <f t="shared" si="3"/>
        <v>14.26478218250711</v>
      </c>
      <c r="AD93">
        <f t="shared" si="4"/>
        <v>1053.7569464942308</v>
      </c>
      <c r="AE93">
        <f>'IDT-1'!B93</f>
        <v>0</v>
      </c>
      <c r="AF93" s="26"/>
      <c r="AG93">
        <f t="shared" si="5"/>
        <v>1053.7569464942308</v>
      </c>
      <c r="AI93" s="75">
        <f>PXIL!H93</f>
        <v>0</v>
      </c>
      <c r="AJ93" s="75">
        <f>PXIL!N93</f>
        <v>0</v>
      </c>
      <c r="AK93" s="75">
        <f>RTM_IEX!H93</f>
        <v>55.02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13.775078414599374</v>
      </c>
      <c r="F94">
        <f>GT_Spot!P94</f>
        <v>0</v>
      </c>
      <c r="G94">
        <f>PPCL_NG!P94</f>
        <v>-0.14000000000000001</v>
      </c>
      <c r="H94">
        <f>PPCL_Spot!P94</f>
        <v>0</v>
      </c>
      <c r="I94">
        <f>Bawana_NG!P94</f>
        <v>84.022956122401752</v>
      </c>
      <c r="J94">
        <f>Bawana_RLNG!P94</f>
        <v>0</v>
      </c>
      <c r="K94">
        <f>Bawana_Spot!P94</f>
        <v>0</v>
      </c>
      <c r="L94">
        <f>TWOMCL!O94</f>
        <v>-6.1267902481104981</v>
      </c>
      <c r="M94">
        <f>EDWPCL!S94</f>
        <v>0</v>
      </c>
      <c r="N94">
        <f>'MSW BWN'!S94</f>
        <v>5.9320027999999994</v>
      </c>
      <c r="O94">
        <f>BRPL_ISGS_exbus!BB94</f>
        <v>637.74757468701114</v>
      </c>
      <c r="P94" s="77">
        <v>117.97480493174812</v>
      </c>
      <c r="Q94" s="77">
        <v>38.240000000000009</v>
      </c>
      <c r="R94" s="80">
        <v>0</v>
      </c>
      <c r="S94" s="80">
        <v>0</v>
      </c>
      <c r="T94" s="78">
        <f>SUMPRODUCT(LTA!F94:AJ94,LTA!F$101:AJ$101,LTA!F$103:AJ$103)</f>
        <v>37.97</v>
      </c>
      <c r="U94" s="78">
        <f>SUMPRODUCT(LTA!F94:AJ94,LTA!F$102:AJ$102,LTA!F$103:AJ$103)</f>
        <v>55.14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280.72000000000003</v>
      </c>
      <c r="AB94" s="117">
        <f>-STOA!N94</f>
        <v>-269.19</v>
      </c>
      <c r="AC94">
        <f t="shared" si="3"/>
        <v>14.127561779888024</v>
      </c>
      <c r="AD94">
        <f t="shared" si="4"/>
        <v>1037.9180649277619</v>
      </c>
      <c r="AE94">
        <f>'IDT-1'!B94</f>
        <v>0</v>
      </c>
      <c r="AF94" s="26"/>
      <c r="AG94">
        <f t="shared" si="5"/>
        <v>1037.9180649277619</v>
      </c>
      <c r="AI94" s="75">
        <f>PXIL!H94</f>
        <v>0</v>
      </c>
      <c r="AJ94" s="75">
        <f>PXIL!N94</f>
        <v>0</v>
      </c>
      <c r="AK94" s="75">
        <f>RTM_IEX!H94</f>
        <v>55.98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13.775078414599374</v>
      </c>
      <c r="F95">
        <f>GT_Spot!P95</f>
        <v>0</v>
      </c>
      <c r="G95">
        <f>PPCL_NG!P95</f>
        <v>-0.14000000000000001</v>
      </c>
      <c r="H95">
        <f>PPCL_Spot!P95</f>
        <v>0</v>
      </c>
      <c r="I95">
        <f>Bawana_NG!P95</f>
        <v>84.022956122401752</v>
      </c>
      <c r="J95">
        <f>Bawana_RLNG!P95</f>
        <v>0</v>
      </c>
      <c r="K95">
        <f>Bawana_Spot!P95</f>
        <v>0</v>
      </c>
      <c r="L95">
        <f>TWOMCL!O95</f>
        <v>-6.1267902481104981</v>
      </c>
      <c r="M95">
        <f>EDWPCL!S95</f>
        <v>0</v>
      </c>
      <c r="N95">
        <f>'MSW BWN'!S95</f>
        <v>5.2011639999999995</v>
      </c>
      <c r="O95">
        <f>BRPL_ISGS_exbus!BB95</f>
        <v>633.64489938231111</v>
      </c>
      <c r="P95" s="77">
        <v>117.97480493174812</v>
      </c>
      <c r="Q95" s="77">
        <v>38.240000000000009</v>
      </c>
      <c r="R95" s="80">
        <v>0</v>
      </c>
      <c r="S95" s="80">
        <v>0</v>
      </c>
      <c r="T95" s="78">
        <f>SUMPRODUCT(LTA!F95:AJ95,LTA!F$101:AJ$101,LTA!F$103:AJ$103)</f>
        <v>37.78</v>
      </c>
      <c r="U95" s="78">
        <f>SUMPRODUCT(LTA!F95:AJ95,LTA!F$102:AJ$102,LTA!F$103:AJ$103)</f>
        <v>54.93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275.89</v>
      </c>
      <c r="AB95" s="117">
        <f>-STOA!N95</f>
        <v>-269.19</v>
      </c>
      <c r="AC95">
        <f t="shared" si="3"/>
        <v>13.617403875944229</v>
      </c>
      <c r="AD95">
        <f t="shared" si="4"/>
        <v>964.38470872700543</v>
      </c>
      <c r="AE95">
        <f>'IDT-1'!B95</f>
        <v>0</v>
      </c>
      <c r="AF95" s="26"/>
      <c r="AG95">
        <f t="shared" si="5"/>
        <v>964.38470872700543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-8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13.775078414599374</v>
      </c>
      <c r="F96">
        <f>GT_Spot!P96</f>
        <v>0</v>
      </c>
      <c r="G96">
        <f>PPCL_NG!P96</f>
        <v>-0.14000000000000001</v>
      </c>
      <c r="H96">
        <f>PPCL_Spot!P96</f>
        <v>0</v>
      </c>
      <c r="I96">
        <f>Bawana_NG!P96</f>
        <v>84.022956122401752</v>
      </c>
      <c r="J96">
        <f>Bawana_RLNG!P96</f>
        <v>0</v>
      </c>
      <c r="K96">
        <f>Bawana_Spot!P96</f>
        <v>0</v>
      </c>
      <c r="L96">
        <f>TWOMCL!O96</f>
        <v>-5.6104072398190041</v>
      </c>
      <c r="M96">
        <f>EDWPCL!S96</f>
        <v>0</v>
      </c>
      <c r="N96">
        <f>'MSW BWN'!S96</f>
        <v>4.7362367999999995</v>
      </c>
      <c r="O96">
        <f>BRPL_ISGS_exbus!BB96</f>
        <v>628.06241246701109</v>
      </c>
      <c r="P96" s="77">
        <v>117.97480493174812</v>
      </c>
      <c r="Q96" s="77">
        <v>38.240000000000009</v>
      </c>
      <c r="R96" s="80">
        <v>0</v>
      </c>
      <c r="S96" s="80">
        <v>0</v>
      </c>
      <c r="T96" s="78">
        <f>SUMPRODUCT(LTA!F96:AJ96,LTA!F$101:AJ$101,LTA!F$103:AJ$103)</f>
        <v>37.549999999999997</v>
      </c>
      <c r="U96" s="78">
        <f>SUMPRODUCT(LTA!F96:AJ96,LTA!F$102:AJ$102,LTA!F$103:AJ$103)</f>
        <v>54.58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256.58999999999997</v>
      </c>
      <c r="AB96" s="117">
        <f>-STOA!N96</f>
        <v>-269.19</v>
      </c>
      <c r="AC96">
        <f t="shared" si="3"/>
        <v>13.347601097354117</v>
      </c>
      <c r="AD96">
        <f t="shared" si="4"/>
        <v>951.10348039858729</v>
      </c>
      <c r="AE96">
        <f>'IDT-1'!B96</f>
        <v>0</v>
      </c>
      <c r="AF96" s="26"/>
      <c r="AG96">
        <f t="shared" si="5"/>
        <v>951.10348039858729</v>
      </c>
      <c r="AI96" s="75">
        <f>PXIL!H96</f>
        <v>0</v>
      </c>
      <c r="AJ96" s="75">
        <f>PXIL!N96</f>
        <v>0</v>
      </c>
      <c r="AK96" s="75">
        <f>RTM_IEX!H96</f>
        <v>3.86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13.775078414599374</v>
      </c>
      <c r="F97">
        <f>GT_Spot!P97</f>
        <v>0</v>
      </c>
      <c r="G97">
        <f>PPCL_NG!P97</f>
        <v>-0.14000000000000001</v>
      </c>
      <c r="H97">
        <f>PPCL_Spot!P97</f>
        <v>0</v>
      </c>
      <c r="I97">
        <f>Bawana_NG!P97</f>
        <v>84.022956122401752</v>
      </c>
      <c r="J97">
        <f>Bawana_RLNG!P97</f>
        <v>0</v>
      </c>
      <c r="K97">
        <f>Bawana_Spot!P97</f>
        <v>0</v>
      </c>
      <c r="L97">
        <f>TWOMCL!O97</f>
        <v>-5.3104072398190043</v>
      </c>
      <c r="M97">
        <f>EDWPCL!S97</f>
        <v>0</v>
      </c>
      <c r="N97">
        <f>'MSW BWN'!S97</f>
        <v>5.2011639999999995</v>
      </c>
      <c r="O97">
        <f>BRPL_ISGS_exbus!BB97</f>
        <v>628.06241246701109</v>
      </c>
      <c r="P97" s="77">
        <v>117.97480493174812</v>
      </c>
      <c r="Q97" s="77">
        <v>38.240000000000009</v>
      </c>
      <c r="R97" s="80">
        <v>0</v>
      </c>
      <c r="S97" s="80">
        <v>0</v>
      </c>
      <c r="T97" s="78">
        <f>SUMPRODUCT(LTA!F97:AJ97,LTA!F$101:AJ$101,LTA!F$103:AJ$103)</f>
        <v>37.03</v>
      </c>
      <c r="U97" s="78">
        <f>SUMPRODUCT(LTA!F97:AJ97,LTA!F$102:AJ$102,LTA!F$103:AJ$103)</f>
        <v>53.54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234.39000000000001</v>
      </c>
      <c r="AB97" s="117">
        <f>-STOA!N97</f>
        <v>-269.19</v>
      </c>
      <c r="AC97">
        <f t="shared" si="3"/>
        <v>13.709685689966742</v>
      </c>
      <c r="AD97">
        <f t="shared" si="4"/>
        <v>855.88632300597453</v>
      </c>
      <c r="AE97">
        <f>'IDT-1'!B97</f>
        <v>0</v>
      </c>
      <c r="AF97" s="26"/>
      <c r="AG97">
        <f t="shared" si="5"/>
        <v>855.88632300597453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-68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13.775078414599374</v>
      </c>
      <c r="F98">
        <f>GT_Spot!P98</f>
        <v>0</v>
      </c>
      <c r="G98">
        <f>PPCL_NG!P98</f>
        <v>-0.14000000000000001</v>
      </c>
      <c r="H98">
        <f>PPCL_Spot!P98</f>
        <v>0</v>
      </c>
      <c r="I98">
        <f>Bawana_NG!P98</f>
        <v>84.022956122401752</v>
      </c>
      <c r="J98">
        <f>Bawana_RLNG!P98</f>
        <v>0</v>
      </c>
      <c r="K98">
        <f>Bawana_Spot!P98</f>
        <v>0</v>
      </c>
      <c r="L98">
        <f>TWOMCL!O98</f>
        <v>-5.590045248868778</v>
      </c>
      <c r="M98">
        <f>EDWPCL!S98</f>
        <v>0</v>
      </c>
      <c r="N98">
        <f>'MSW BWN'!S98</f>
        <v>5.6025399999999994</v>
      </c>
      <c r="O98">
        <f>BRPL_ISGS_exbus!BB98</f>
        <v>620.11399539421109</v>
      </c>
      <c r="P98" s="77">
        <v>117.97480493174812</v>
      </c>
      <c r="Q98" s="77">
        <v>38.240000000000009</v>
      </c>
      <c r="R98" s="80">
        <v>0</v>
      </c>
      <c r="S98" s="80">
        <v>0</v>
      </c>
      <c r="T98" s="78">
        <f>SUMPRODUCT(LTA!F98:AJ98,LTA!F$101:AJ$101,LTA!F$103:AJ$103)</f>
        <v>36.28</v>
      </c>
      <c r="U98" s="78">
        <f>SUMPRODUCT(LTA!F98:AJ98,LTA!F$102:AJ$102,LTA!F$103:AJ$103)</f>
        <v>51.199999999999996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215.08</v>
      </c>
      <c r="AB98" s="117">
        <f>-STOA!N98</f>
        <v>-269.19</v>
      </c>
      <c r="AC98">
        <f t="shared" si="3"/>
        <v>13.235559329897811</v>
      </c>
      <c r="AD98">
        <f t="shared" si="4"/>
        <v>850.13377028419382</v>
      </c>
      <c r="AE98">
        <f>'IDT-1'!B98</f>
        <v>0</v>
      </c>
      <c r="AF98" s="26"/>
      <c r="AG98">
        <f t="shared" si="5"/>
        <v>850.13377028419382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-44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0.32336277612141101</v>
      </c>
      <c r="F99">
        <f t="shared" si="6"/>
        <v>0</v>
      </c>
      <c r="G99">
        <f t="shared" si="6"/>
        <v>-3.360000000000004E-3</v>
      </c>
      <c r="H99">
        <f t="shared" si="6"/>
        <v>0</v>
      </c>
      <c r="I99">
        <f t="shared" si="6"/>
        <v>1.9432064591972471</v>
      </c>
      <c r="J99">
        <f t="shared" si="6"/>
        <v>0</v>
      </c>
      <c r="K99">
        <f t="shared" si="6"/>
        <v>0</v>
      </c>
      <c r="L99">
        <f t="shared" si="6"/>
        <v>-0.13750783313737239</v>
      </c>
      <c r="M99">
        <f t="shared" si="6"/>
        <v>0</v>
      </c>
      <c r="N99">
        <f t="shared" si="6"/>
        <v>0.16754437679999998</v>
      </c>
      <c r="O99">
        <f t="shared" si="6"/>
        <v>16.105191051407072</v>
      </c>
      <c r="P99" s="77">
        <f t="shared" si="6"/>
        <v>2.8313167061903051</v>
      </c>
      <c r="Q99" s="77">
        <f t="shared" si="6"/>
        <v>0.91813364459629565</v>
      </c>
      <c r="R99" s="80">
        <f t="shared" si="6"/>
        <v>0.3718775008788256</v>
      </c>
      <c r="S99" s="80">
        <f t="shared" si="6"/>
        <v>0</v>
      </c>
      <c r="T99" s="78">
        <f t="shared" si="6"/>
        <v>2.8871849999999997</v>
      </c>
      <c r="U99" s="78">
        <f t="shared" si="6"/>
        <v>0.86593500000000001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0.58761249999999998</v>
      </c>
      <c r="Z99" s="75">
        <f t="shared" si="6"/>
        <v>0</v>
      </c>
      <c r="AA99" s="117">
        <f t="shared" si="6"/>
        <v>5.2492200000000038</v>
      </c>
      <c r="AB99" s="117">
        <f t="shared" si="6"/>
        <v>-6.4507199999999916</v>
      </c>
      <c r="AC99">
        <f t="shared" si="6"/>
        <v>0.35333639349971241</v>
      </c>
      <c r="AD99">
        <f t="shared" si="6"/>
        <v>26.076205788554084</v>
      </c>
      <c r="AE99">
        <f t="shared" si="6"/>
        <v>0</v>
      </c>
      <c r="AG99">
        <f t="shared" si="6"/>
        <v>26.076205788554084</v>
      </c>
      <c r="AI99">
        <f t="shared" si="6"/>
        <v>0</v>
      </c>
      <c r="AJ99">
        <f t="shared" si="6"/>
        <v>0</v>
      </c>
      <c r="AK99">
        <f t="shared" si="6"/>
        <v>0.80088000000000048</v>
      </c>
      <c r="AL99">
        <f t="shared" si="6"/>
        <v>-0.23924999999999999</v>
      </c>
      <c r="AM99">
        <f t="shared" si="6"/>
        <v>0</v>
      </c>
      <c r="AN99">
        <f t="shared" si="6"/>
        <v>0</v>
      </c>
      <c r="AO99">
        <f t="shared" si="6"/>
        <v>0.20891500000000002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44864</v>
      </c>
      <c r="B1" s="225"/>
      <c r="C1" s="225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299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30" t="s">
        <v>338</v>
      </c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9" t="s">
        <v>334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383</v>
      </c>
      <c r="AJ1" s="229" t="s">
        <v>411</v>
      </c>
      <c r="AK1" s="229" t="s">
        <v>385</v>
      </c>
      <c r="AL1" s="229" t="s">
        <v>386</v>
      </c>
      <c r="AM1" s="229" t="s">
        <v>387</v>
      </c>
      <c r="AN1" s="229" t="s">
        <v>388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25"/>
      <c r="C2" s="225"/>
      <c r="D2" s="219"/>
      <c r="E2" s="219"/>
      <c r="F2" s="219"/>
      <c r="G2" s="219"/>
      <c r="H2" s="219"/>
      <c r="I2" s="219"/>
      <c r="J2" s="219"/>
      <c r="K2" s="219"/>
      <c r="L2" s="225"/>
      <c r="M2" s="225"/>
      <c r="N2" s="225"/>
      <c r="O2" s="225"/>
      <c r="P2" s="226"/>
      <c r="Q2" s="226"/>
      <c r="R2" s="230"/>
      <c r="S2" s="79"/>
      <c r="T2" s="82" t="s">
        <v>314</v>
      </c>
      <c r="U2" s="227"/>
      <c r="V2" s="107" t="s">
        <v>303</v>
      </c>
      <c r="W2" s="107" t="s">
        <v>303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GT_NG!Q3</f>
        <v>8.1122573488630056</v>
      </c>
      <c r="F3">
        <f>GT_Spot!Q3</f>
        <v>0</v>
      </c>
      <c r="G3">
        <f>PPCL_NG!Q3</f>
        <v>-0.08</v>
      </c>
      <c r="H3">
        <f>PPCL_Spot!Q3</f>
        <v>0</v>
      </c>
      <c r="I3">
        <f>Bawana_NG!Q3</f>
        <v>48.581709217165873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1.5</v>
      </c>
      <c r="N3">
        <f>'MSW BWN'!T3</f>
        <v>4.0056399999999996</v>
      </c>
      <c r="O3">
        <f>BYPL_ISGS_exbus!BB3</f>
        <v>486.30834612665456</v>
      </c>
      <c r="P3" s="77">
        <v>68.217149065986874</v>
      </c>
      <c r="Q3" s="77">
        <v>9.3116844581147102</v>
      </c>
      <c r="R3" s="80">
        <v>0</v>
      </c>
      <c r="S3" s="80">
        <v>0</v>
      </c>
      <c r="T3" s="78">
        <f>SUMPRODUCT(LTA!F3:AJ3,LTA!F$101:AJ$101,LTA!F$104:AJ$104)</f>
        <v>21.13</v>
      </c>
      <c r="U3" s="78">
        <f>SUMPRODUCT(LTA!F3:AJ3,LTA!F$102:AJ$102,LTA!F$104:AJ$104)</f>
        <v>60.4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55.38000000000001</v>
      </c>
      <c r="AB3" s="117">
        <f>-STOA!O3</f>
        <v>-210.25</v>
      </c>
      <c r="AC3">
        <f>SUMIF(B3:AB3,"&gt;0")*$AC$2-SUMIF(B3:AB3,"&lt;0")*($AC$2/(1-$AC$2))+SUMIF(AI3:AR3,"&gt;0")*$AC$2-SUMIF(AI3:AR3,"&lt;0")*($AC$2/(1-$AC$2))</f>
        <v>8.5812682804510487</v>
      </c>
      <c r="AD3">
        <f>SUM(B3:AB3,AI3:AR3)-AC3</f>
        <v>544.03551793633392</v>
      </c>
      <c r="AE3">
        <f>'IDT-1'!C3</f>
        <v>0</v>
      </c>
      <c r="AF3" s="26"/>
      <c r="AG3">
        <f>SUM(AD3:AF3)</f>
        <v>544.03551793633392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8.1122573488630056</v>
      </c>
      <c r="F4">
        <f>GT_Spot!Q4</f>
        <v>0</v>
      </c>
      <c r="G4">
        <f>PPCL_NG!Q4</f>
        <v>-0.08</v>
      </c>
      <c r="H4">
        <f>PPCL_Spot!Q4</f>
        <v>0</v>
      </c>
      <c r="I4">
        <f>Bawana_NG!Q4</f>
        <v>48.581709217165873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1.5</v>
      </c>
      <c r="N4">
        <f>'MSW BWN'!T4</f>
        <v>4.1528639999999992</v>
      </c>
      <c r="O4">
        <f>BYPL_ISGS_exbus!BB4</f>
        <v>480.51067303675393</v>
      </c>
      <c r="P4" s="77">
        <v>68.217149065986874</v>
      </c>
      <c r="Q4" s="77">
        <v>9.3116844581147102</v>
      </c>
      <c r="R4" s="80">
        <v>0</v>
      </c>
      <c r="S4" s="80">
        <v>0</v>
      </c>
      <c r="T4" s="78">
        <f>SUMPRODUCT(LTA!F4:AJ4,LTA!F$101:AJ$101,LTA!F$104:AJ$104)</f>
        <v>20.87</v>
      </c>
      <c r="U4" s="78">
        <f>SUMPRODUCT(LTA!F4:AJ4,LTA!F$102:AJ$102,LTA!F$104:AJ$104)</f>
        <v>60.26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55.38000000000001</v>
      </c>
      <c r="AB4" s="117">
        <f>-STOA!O4</f>
        <v>-210.25</v>
      </c>
      <c r="AC4">
        <f t="shared" ref="AC4:AC67" si="0">SUMIF(B4:AB4,"&gt;0")*$AC$2-SUMIF(B4:AB4,"&lt;0")*($AC$2/(1-$AC$2))+SUMIF(AI4:AR4,"&gt;0")*$AC$2-SUMIF(AI4:AR4,"&lt;0")*($AC$2/(1-$AC$2))</f>
        <v>8.5280243284599244</v>
      </c>
      <c r="AD4">
        <f t="shared" ref="AD4:AD67" si="1">SUM(B4:AB4,AI4:AR4)-AC4</f>
        <v>538.03831279842439</v>
      </c>
      <c r="AE4">
        <f>'IDT-1'!C4</f>
        <v>0</v>
      </c>
      <c r="AF4" s="26"/>
      <c r="AG4">
        <f t="shared" ref="AG4:AG67" si="2">SUM(AD4:AF4)</f>
        <v>538.03831279842439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7.8965058236272876</v>
      </c>
      <c r="F5">
        <f>GT_Spot!Q5</f>
        <v>0</v>
      </c>
      <c r="G5">
        <f>PPCL_NG!Q5</f>
        <v>-0.08</v>
      </c>
      <c r="H5">
        <f>PPCL_Spot!Q5</f>
        <v>0</v>
      </c>
      <c r="I5">
        <f>Bawana_NG!Q5</f>
        <v>48.581709217165873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1.5</v>
      </c>
      <c r="N5">
        <f>'MSW BWN'!T5</f>
        <v>4.3182519999999993</v>
      </c>
      <c r="O5">
        <f>BYPL_ISGS_exbus!BB5</f>
        <v>468.33778705513737</v>
      </c>
      <c r="P5" s="77">
        <v>68.217149065986874</v>
      </c>
      <c r="Q5" s="77">
        <v>9.3116844581147102</v>
      </c>
      <c r="R5" s="80">
        <v>0</v>
      </c>
      <c r="S5" s="80">
        <v>0</v>
      </c>
      <c r="T5" s="78">
        <f>SUMPRODUCT(LTA!F5:AJ5,LTA!F$101:AJ$101,LTA!F$104:AJ$104)</f>
        <v>20.6</v>
      </c>
      <c r="U5" s="78">
        <f>SUMPRODUCT(LTA!F5:AJ5,LTA!F$102:AJ$102,LTA!F$104:AJ$104)</f>
        <v>60.23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55.38000000000001</v>
      </c>
      <c r="AB5" s="117">
        <f>-STOA!O5</f>
        <v>-210.25</v>
      </c>
      <c r="AC5">
        <f t="shared" si="0"/>
        <v>8.5452437327996247</v>
      </c>
      <c r="AD5">
        <f t="shared" si="1"/>
        <v>539.97784388723255</v>
      </c>
      <c r="AE5">
        <f>'IDT-1'!C5</f>
        <v>0</v>
      </c>
      <c r="AF5" s="26"/>
      <c r="AG5">
        <f t="shared" si="2"/>
        <v>539.97784388723255</v>
      </c>
      <c r="AI5" s="75">
        <f>PXIL!I5</f>
        <v>0</v>
      </c>
      <c r="AJ5" s="75">
        <f>PXIL!O5</f>
        <v>0</v>
      </c>
      <c r="AK5" s="75">
        <f>RTM_IEX!I5</f>
        <v>14.48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7.8965058236272876</v>
      </c>
      <c r="F6">
        <f>GT_Spot!Q6</f>
        <v>0</v>
      </c>
      <c r="G6">
        <f>PPCL_NG!Q6</f>
        <v>-0.08</v>
      </c>
      <c r="H6">
        <f>PPCL_Spot!Q6</f>
        <v>0</v>
      </c>
      <c r="I6">
        <f>Bawana_NG!Q6</f>
        <v>48.581709217165873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1.5</v>
      </c>
      <c r="N6">
        <f>'MSW BWN'!T6</f>
        <v>4.3086919999999989</v>
      </c>
      <c r="O6">
        <f>BYPL_ISGS_exbus!BB6</f>
        <v>468.33778705513737</v>
      </c>
      <c r="P6" s="77">
        <v>68.217149065986874</v>
      </c>
      <c r="Q6" s="77">
        <v>9.3116844581147102</v>
      </c>
      <c r="R6" s="80">
        <v>0</v>
      </c>
      <c r="S6" s="80">
        <v>0</v>
      </c>
      <c r="T6" s="78">
        <f>SUMPRODUCT(LTA!F6:AJ6,LTA!F$101:AJ$101,LTA!F$104:AJ$104)</f>
        <v>20.3</v>
      </c>
      <c r="U6" s="78">
        <f>SUMPRODUCT(LTA!F6:AJ6,LTA!F$102:AJ$102,LTA!F$104:AJ$104)</f>
        <v>60.26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55.38000000000001</v>
      </c>
      <c r="AB6" s="117">
        <f>-STOA!O6</f>
        <v>-210.25</v>
      </c>
      <c r="AC6">
        <f t="shared" si="0"/>
        <v>8.5003676047996244</v>
      </c>
      <c r="AD6">
        <f t="shared" si="1"/>
        <v>534.92316001523227</v>
      </c>
      <c r="AE6">
        <f>'IDT-1'!C6</f>
        <v>0</v>
      </c>
      <c r="AF6" s="26"/>
      <c r="AG6">
        <f t="shared" si="2"/>
        <v>534.92316001523227</v>
      </c>
      <c r="AI6" s="75">
        <f>PXIL!I6</f>
        <v>0</v>
      </c>
      <c r="AJ6" s="75">
        <f>PXIL!O6</f>
        <v>0</v>
      </c>
      <c r="AK6" s="75">
        <f>RTM_IEX!I6</f>
        <v>9.66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7.8965058236272876</v>
      </c>
      <c r="F7">
        <f>GT_Spot!Q7</f>
        <v>0</v>
      </c>
      <c r="G7">
        <f>PPCL_NG!Q7</f>
        <v>-0.08</v>
      </c>
      <c r="H7">
        <f>PPCL_Spot!Q7</f>
        <v>0</v>
      </c>
      <c r="I7">
        <f>Bawana_NG!Q7</f>
        <v>48.581709217165873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1.5</v>
      </c>
      <c r="N7">
        <f>'MSW BWN'!T7</f>
        <v>4.2121359999999983</v>
      </c>
      <c r="O7">
        <f>BYPL_ISGS_exbus!BB7</f>
        <v>462.59762805925391</v>
      </c>
      <c r="P7" s="77">
        <v>68.22</v>
      </c>
      <c r="Q7" s="77">
        <v>9.3116844581147102</v>
      </c>
      <c r="R7" s="80">
        <v>0</v>
      </c>
      <c r="S7" s="80">
        <v>0</v>
      </c>
      <c r="T7" s="78">
        <f>SUMPRODUCT(LTA!F7:AJ7,LTA!F$101:AJ$101,LTA!F$104:AJ$104)</f>
        <v>20.43</v>
      </c>
      <c r="U7" s="78">
        <f>SUMPRODUCT(LTA!F7:AJ7,LTA!F$102:AJ$102,LTA!F$104:AJ$104)</f>
        <v>60.33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55.38000000000001</v>
      </c>
      <c r="AB7" s="117">
        <f>-STOA!O7</f>
        <v>-210.25</v>
      </c>
      <c r="AC7">
        <f t="shared" si="0"/>
        <v>8.3657816010551667</v>
      </c>
      <c r="AD7">
        <f t="shared" si="1"/>
        <v>519.76388195710661</v>
      </c>
      <c r="AE7">
        <f>'IDT-1'!C7</f>
        <v>0</v>
      </c>
      <c r="AF7" s="26"/>
      <c r="AG7">
        <f t="shared" si="2"/>
        <v>519.76388195710661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7.8965058236272876</v>
      </c>
      <c r="F8">
        <f>GT_Spot!Q8</f>
        <v>0</v>
      </c>
      <c r="G8">
        <f>PPCL_NG!Q8</f>
        <v>-0.08</v>
      </c>
      <c r="H8">
        <f>PPCL_Spot!Q8</f>
        <v>0</v>
      </c>
      <c r="I8">
        <f>Bawana_NG!Q8</f>
        <v>48.581709217165873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1.5</v>
      </c>
      <c r="N8">
        <f>'MSW BWN'!T8</f>
        <v>4.1165359999999991</v>
      </c>
      <c r="O8">
        <f>BYPL_ISGS_exbus!BB8</f>
        <v>462.59762805925391</v>
      </c>
      <c r="P8" s="77">
        <v>68.22</v>
      </c>
      <c r="Q8" s="77">
        <v>9.3116844581147102</v>
      </c>
      <c r="R8" s="80">
        <v>0</v>
      </c>
      <c r="S8" s="80">
        <v>0</v>
      </c>
      <c r="T8" s="78">
        <f>SUMPRODUCT(LTA!F8:AJ8,LTA!F$101:AJ$101,LTA!F$104:AJ$104)</f>
        <v>20.58</v>
      </c>
      <c r="U8" s="78">
        <f>SUMPRODUCT(LTA!F8:AJ8,LTA!F$102:AJ$102,LTA!F$104:AJ$104)</f>
        <v>60.36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55.38000000000001</v>
      </c>
      <c r="AB8" s="117">
        <f>-STOA!O8</f>
        <v>-210.25</v>
      </c>
      <c r="AC8">
        <f t="shared" si="0"/>
        <v>8.4939483210551661</v>
      </c>
      <c r="AD8">
        <f t="shared" si="1"/>
        <v>534.20011523710662</v>
      </c>
      <c r="AE8">
        <f>'IDT-1'!C8</f>
        <v>0</v>
      </c>
      <c r="AF8" s="26"/>
      <c r="AG8">
        <f t="shared" si="2"/>
        <v>534.20011523710662</v>
      </c>
      <c r="AI8" s="75">
        <f>PXIL!I8</f>
        <v>0</v>
      </c>
      <c r="AJ8" s="75">
        <f>PXIL!O8</f>
        <v>0</v>
      </c>
      <c r="AK8" s="75">
        <f>RTM_IEX!I8</f>
        <v>14.48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7.8965058236272876</v>
      </c>
      <c r="F9">
        <f>GT_Spot!Q9</f>
        <v>0</v>
      </c>
      <c r="G9">
        <f>PPCL_NG!Q9</f>
        <v>-0.08</v>
      </c>
      <c r="H9">
        <f>PPCL_Spot!Q9</f>
        <v>0</v>
      </c>
      <c r="I9">
        <f>Bawana_NG!Q9</f>
        <v>48.581709217165873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1.5</v>
      </c>
      <c r="N9">
        <f>'MSW BWN'!T9</f>
        <v>4.1758079999999991</v>
      </c>
      <c r="O9">
        <f>BYPL_ISGS_exbus!BB9</f>
        <v>460.15270562008067</v>
      </c>
      <c r="P9" s="77">
        <v>68.22</v>
      </c>
      <c r="Q9" s="77">
        <v>9.3116844581147102</v>
      </c>
      <c r="R9" s="80">
        <v>0</v>
      </c>
      <c r="S9" s="80">
        <v>0</v>
      </c>
      <c r="T9" s="78">
        <f>SUMPRODUCT(LTA!F9:AJ9,LTA!F$101:AJ$101,LTA!F$104:AJ$104)</f>
        <v>20.75</v>
      </c>
      <c r="U9" s="78">
        <f>SUMPRODUCT(LTA!F9:AJ9,LTA!F$102:AJ$102,LTA!F$104:AJ$104)</f>
        <v>60.449999999999996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55.38000000000001</v>
      </c>
      <c r="AB9" s="117">
        <f>-STOA!O9</f>
        <v>-210.25</v>
      </c>
      <c r="AC9">
        <f t="shared" si="0"/>
        <v>8.6585530604672769</v>
      </c>
      <c r="AD9">
        <f t="shared" si="1"/>
        <v>482.42986005852129</v>
      </c>
      <c r="AE9">
        <f>'IDT-1'!C9</f>
        <v>0</v>
      </c>
      <c r="AF9" s="26"/>
      <c r="AG9">
        <f t="shared" si="2"/>
        <v>482.42986005852129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-35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7.8965058236272876</v>
      </c>
      <c r="F10">
        <f>GT_Spot!Q10</f>
        <v>0</v>
      </c>
      <c r="G10">
        <f>PPCL_NG!Q10</f>
        <v>-0.08</v>
      </c>
      <c r="H10">
        <f>PPCL_Spot!Q10</f>
        <v>0</v>
      </c>
      <c r="I10">
        <f>Bawana_NG!Q10</f>
        <v>48.581709217165873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1.5</v>
      </c>
      <c r="N10">
        <f>'MSW BWN'!T10</f>
        <v>4.2312559999999992</v>
      </c>
      <c r="O10">
        <f>BYPL_ISGS_exbus!BB10</f>
        <v>455.12819425141731</v>
      </c>
      <c r="P10" s="77">
        <v>68.22</v>
      </c>
      <c r="Q10" s="77">
        <v>9.3116844581147102</v>
      </c>
      <c r="R10" s="80">
        <v>0</v>
      </c>
      <c r="S10" s="80">
        <v>0</v>
      </c>
      <c r="T10" s="78">
        <f>SUMPRODUCT(LTA!F10:AJ10,LTA!F$101:AJ$101,LTA!F$104:AJ$104)</f>
        <v>20.96</v>
      </c>
      <c r="U10" s="78">
        <f>SUMPRODUCT(LTA!F10:AJ10,LTA!F$102:AJ$102,LTA!F$104:AJ$104)</f>
        <v>60.58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-4</v>
      </c>
      <c r="AA10" s="117">
        <f>STOA!I10</f>
        <v>55.38000000000001</v>
      </c>
      <c r="AB10" s="117">
        <f>-STOA!O10</f>
        <v>-210.25</v>
      </c>
      <c r="AC10">
        <f t="shared" si="0"/>
        <v>8.3425953496349852</v>
      </c>
      <c r="AD10">
        <f t="shared" si="1"/>
        <v>509.1167544006903</v>
      </c>
      <c r="AE10">
        <f>'IDT-1'!C10</f>
        <v>0</v>
      </c>
      <c r="AF10" s="26"/>
      <c r="AG10">
        <f t="shared" si="2"/>
        <v>509.1167544006903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7.8965058236272876</v>
      </c>
      <c r="F11">
        <f>GT_Spot!Q11</f>
        <v>0</v>
      </c>
      <c r="G11">
        <f>PPCL_NG!Q11</f>
        <v>-0.08</v>
      </c>
      <c r="H11">
        <f>PPCL_Spot!Q11</f>
        <v>0</v>
      </c>
      <c r="I11">
        <f>Bawana_NG!Q11</f>
        <v>48.581709217165873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1.5</v>
      </c>
      <c r="N11">
        <f>'MSW BWN'!T11</f>
        <v>3.9740919999999993</v>
      </c>
      <c r="O11">
        <f>BYPL_ISGS_exbus!BB11</f>
        <v>456.38139748541727</v>
      </c>
      <c r="P11" s="77">
        <v>28.958439234707622</v>
      </c>
      <c r="Q11" s="77">
        <v>9.3116844581147102</v>
      </c>
      <c r="R11" s="80">
        <v>0</v>
      </c>
      <c r="S11" s="80">
        <v>0</v>
      </c>
      <c r="T11" s="78">
        <f>SUMPRODUCT(LTA!F11:AJ11,LTA!F$101:AJ$101,LTA!F$104:AJ$104)</f>
        <v>21.08</v>
      </c>
      <c r="U11" s="78">
        <f>SUMPRODUCT(LTA!F11:AJ11,LTA!F$102:AJ$102,LTA!F$104:AJ$104)</f>
        <v>60.56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-9</v>
      </c>
      <c r="AA11" s="117">
        <f>STOA!I11</f>
        <v>55.38000000000001</v>
      </c>
      <c r="AB11" s="117">
        <f>-STOA!O11</f>
        <v>-210.25</v>
      </c>
      <c r="AC11">
        <f t="shared" si="0"/>
        <v>8.2730825858254704</v>
      </c>
      <c r="AD11">
        <f t="shared" si="1"/>
        <v>441.02074563320718</v>
      </c>
      <c r="AE11">
        <f>'IDT-1'!C11</f>
        <v>0</v>
      </c>
      <c r="AF11" s="26"/>
      <c r="AG11">
        <f t="shared" si="2"/>
        <v>441.02074563320718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-25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7.8965058236272876</v>
      </c>
      <c r="F12">
        <f>GT_Spot!Q12</f>
        <v>0</v>
      </c>
      <c r="G12">
        <f>PPCL_NG!Q12</f>
        <v>-0.08</v>
      </c>
      <c r="H12">
        <f>PPCL_Spot!Q12</f>
        <v>0</v>
      </c>
      <c r="I12">
        <f>Bawana_NG!Q12</f>
        <v>48.581709217165873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1.5</v>
      </c>
      <c r="N12">
        <f>'MSW BWN'!T12</f>
        <v>4.3364159999999989</v>
      </c>
      <c r="O12">
        <f>BYPL_ISGS_exbus!BB12</f>
        <v>456.38105573958501</v>
      </c>
      <c r="P12" s="77">
        <v>28.958439234707622</v>
      </c>
      <c r="Q12" s="77">
        <v>9.3116844581147102</v>
      </c>
      <c r="R12" s="80">
        <v>0</v>
      </c>
      <c r="S12" s="80">
        <v>0</v>
      </c>
      <c r="T12" s="78">
        <f>SUMPRODUCT(LTA!F12:AJ12,LTA!F$101:AJ$101,LTA!F$104:AJ$104)</f>
        <v>21.23</v>
      </c>
      <c r="U12" s="78">
        <f>SUMPRODUCT(LTA!F12:AJ12,LTA!F$102:AJ$102,LTA!F$104:AJ$104)</f>
        <v>60.55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-14</v>
      </c>
      <c r="AA12" s="117">
        <f>STOA!I12</f>
        <v>55.38000000000001</v>
      </c>
      <c r="AB12" s="117">
        <f>-STOA!O12</f>
        <v>-210.25</v>
      </c>
      <c r="AC12">
        <f t="shared" si="0"/>
        <v>8.1887187544401936</v>
      </c>
      <c r="AD12">
        <f t="shared" si="1"/>
        <v>451.60709171876022</v>
      </c>
      <c r="AE12">
        <f>'IDT-1'!C12</f>
        <v>0</v>
      </c>
      <c r="AF12" s="26"/>
      <c r="AG12">
        <f t="shared" si="2"/>
        <v>451.60709171876022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-10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7.8965058236272876</v>
      </c>
      <c r="F13">
        <f>GT_Spot!Q13</f>
        <v>0</v>
      </c>
      <c r="G13">
        <f>PPCL_NG!Q13</f>
        <v>-0.08</v>
      </c>
      <c r="H13">
        <f>PPCL_Spot!Q13</f>
        <v>0</v>
      </c>
      <c r="I13">
        <f>Bawana_NG!Q13</f>
        <v>48.581709217165873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1.5</v>
      </c>
      <c r="N13">
        <f>'MSW BWN'!T13</f>
        <v>4.1624239999999988</v>
      </c>
      <c r="O13">
        <f>BYPL_ISGS_exbus!BB13</f>
        <v>440.63705398609579</v>
      </c>
      <c r="P13" s="77">
        <v>28.958439234707622</v>
      </c>
      <c r="Q13" s="77">
        <v>9.3116844581147102</v>
      </c>
      <c r="R13" s="80">
        <v>0</v>
      </c>
      <c r="S13" s="80">
        <v>0</v>
      </c>
      <c r="T13" s="78">
        <f>SUMPRODUCT(LTA!F13:AJ13,LTA!F$101:AJ$101,LTA!F$104:AJ$104)</f>
        <v>21.39</v>
      </c>
      <c r="U13" s="78">
        <f>SUMPRODUCT(LTA!F13:AJ13,LTA!F$102:AJ$102,LTA!F$104:AJ$104)</f>
        <v>60.53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-19</v>
      </c>
      <c r="AA13" s="117">
        <f>STOA!I13</f>
        <v>55.38000000000001</v>
      </c>
      <c r="AB13" s="117">
        <f>-STOA!O13</f>
        <v>-210.25</v>
      </c>
      <c r="AC13">
        <f t="shared" si="0"/>
        <v>8.0054817717985109</v>
      </c>
      <c r="AD13">
        <f t="shared" si="1"/>
        <v>441.01233494791268</v>
      </c>
      <c r="AE13">
        <f>'IDT-1'!C13</f>
        <v>0</v>
      </c>
      <c r="AF13" s="26"/>
      <c r="AG13">
        <f t="shared" si="2"/>
        <v>441.01233494791268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8.0367952522255202</v>
      </c>
      <c r="F14">
        <f>GT_Spot!Q14</f>
        <v>0</v>
      </c>
      <c r="G14">
        <f>PPCL_NG!Q14</f>
        <v>-0.08</v>
      </c>
      <c r="H14">
        <f>PPCL_Spot!Q14</f>
        <v>0</v>
      </c>
      <c r="I14">
        <f>Bawana_NG!Q14</f>
        <v>48.581709217165873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1.5</v>
      </c>
      <c r="N14">
        <f>'MSW BWN'!T14</f>
        <v>4.1251399999999991</v>
      </c>
      <c r="O14">
        <f>BYPL_ISGS_exbus!BB14</f>
        <v>441.3670539860957</v>
      </c>
      <c r="P14" s="77">
        <v>28.958439234707622</v>
      </c>
      <c r="Q14" s="77">
        <v>9.3116844581147102</v>
      </c>
      <c r="R14" s="80">
        <v>0</v>
      </c>
      <c r="S14" s="80">
        <v>0</v>
      </c>
      <c r="T14" s="78">
        <f>SUMPRODUCT(LTA!F14:AJ14,LTA!F$101:AJ$101,LTA!F$104:AJ$104)</f>
        <v>21.56</v>
      </c>
      <c r="U14" s="78">
        <f>SUMPRODUCT(LTA!F14:AJ14,LTA!F$102:AJ$102,LTA!F$104:AJ$104)</f>
        <v>60.55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-19</v>
      </c>
      <c r="AA14" s="117">
        <f>STOA!I14</f>
        <v>55.38000000000001</v>
      </c>
      <c r="AB14" s="117">
        <f>-STOA!O14</f>
        <v>-210.25</v>
      </c>
      <c r="AC14">
        <f t="shared" si="0"/>
        <v>8.1920467700140804</v>
      </c>
      <c r="AD14">
        <f t="shared" si="1"/>
        <v>421.84877537829522</v>
      </c>
      <c r="AE14">
        <f>'IDT-1'!C14</f>
        <v>0</v>
      </c>
      <c r="AF14" s="26"/>
      <c r="AG14">
        <f t="shared" si="2"/>
        <v>421.84877537829522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-20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20.32</v>
      </c>
      <c r="F15">
        <f>GT_Spot!Q15</f>
        <v>0</v>
      </c>
      <c r="G15">
        <f>PPCL_NG!Q15</f>
        <v>-0.08</v>
      </c>
      <c r="H15">
        <f>PPCL_Spot!Q15</f>
        <v>0</v>
      </c>
      <c r="I15">
        <f>Bawana_NG!Q15</f>
        <v>48.581709217165873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1.5</v>
      </c>
      <c r="N15">
        <f>'MSW BWN'!T15</f>
        <v>4.0974159999999991</v>
      </c>
      <c r="O15">
        <f>BYPL_ISGS_exbus!BB15</f>
        <v>442.42142040994986</v>
      </c>
      <c r="P15" s="77">
        <v>28.958439234707622</v>
      </c>
      <c r="Q15" s="77">
        <v>9.3116844581147102</v>
      </c>
      <c r="R15" s="80">
        <v>0</v>
      </c>
      <c r="S15" s="80">
        <v>0</v>
      </c>
      <c r="T15" s="78">
        <f>SUMPRODUCT(LTA!F15:AJ15,LTA!F$101:AJ$101,LTA!F$104:AJ$104)</f>
        <v>21.61</v>
      </c>
      <c r="U15" s="78">
        <f>SUMPRODUCT(LTA!F15:AJ15,LTA!F$102:AJ$102,LTA!F$104:AJ$104)</f>
        <v>60.51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-24</v>
      </c>
      <c r="AA15" s="117">
        <f>STOA!I15</f>
        <v>55.38000000000001</v>
      </c>
      <c r="AB15" s="117">
        <f>-STOA!O15</f>
        <v>-210.25</v>
      </c>
      <c r="AC15">
        <f t="shared" si="0"/>
        <v>8.4868239755683206</v>
      </c>
      <c r="AD15">
        <f t="shared" si="1"/>
        <v>414.87384534436967</v>
      </c>
      <c r="AE15">
        <f>'IDT-1'!C15</f>
        <v>0</v>
      </c>
      <c r="AF15" s="26"/>
      <c r="AG15">
        <f t="shared" si="2"/>
        <v>414.87384534436967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-35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8.2563798219584577</v>
      </c>
      <c r="F16">
        <f>GT_Spot!Q16</f>
        <v>0</v>
      </c>
      <c r="G16">
        <f>PPCL_NG!Q16</f>
        <v>-0.08</v>
      </c>
      <c r="H16">
        <f>PPCL_Spot!Q16</f>
        <v>0</v>
      </c>
      <c r="I16">
        <f>Bawana_NG!Q16</f>
        <v>48.581709217165873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1.5</v>
      </c>
      <c r="N16">
        <f>'MSW BWN'!T16</f>
        <v>4.3364159999999989</v>
      </c>
      <c r="O16">
        <f>BYPL_ISGS_exbus!BB16</f>
        <v>443.13751135132935</v>
      </c>
      <c r="P16" s="77">
        <v>28.958439234707622</v>
      </c>
      <c r="Q16" s="77">
        <v>9.3116844581147102</v>
      </c>
      <c r="R16" s="80">
        <v>0</v>
      </c>
      <c r="S16" s="80">
        <v>0</v>
      </c>
      <c r="T16" s="78">
        <f>SUMPRODUCT(LTA!F16:AJ16,LTA!F$101:AJ$101,LTA!F$104:AJ$104)</f>
        <v>21.64</v>
      </c>
      <c r="U16" s="78">
        <f>SUMPRODUCT(LTA!F16:AJ16,LTA!F$102:AJ$102,LTA!F$104:AJ$104)</f>
        <v>66.02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-29</v>
      </c>
      <c r="AA16" s="117">
        <f>STOA!I16</f>
        <v>55.38000000000001</v>
      </c>
      <c r="AB16" s="117">
        <f>-STOA!O16</f>
        <v>-210.25</v>
      </c>
      <c r="AC16">
        <f t="shared" si="0"/>
        <v>8.3046490054527631</v>
      </c>
      <c r="AD16">
        <f t="shared" si="1"/>
        <v>424.48749107782322</v>
      </c>
      <c r="AE16">
        <f>'IDT-1'!C16</f>
        <v>0</v>
      </c>
      <c r="AF16" s="26"/>
      <c r="AG16">
        <f t="shared" si="2"/>
        <v>424.48749107782322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-15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8.2563798219584577</v>
      </c>
      <c r="F17">
        <f>GT_Spot!Q17</f>
        <v>0</v>
      </c>
      <c r="G17">
        <f>PPCL_NG!Q17</f>
        <v>-0.08</v>
      </c>
      <c r="H17">
        <f>PPCL_Spot!Q17</f>
        <v>0</v>
      </c>
      <c r="I17">
        <f>Bawana_NG!Q17</f>
        <v>48.581709217165873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1.5</v>
      </c>
      <c r="N17">
        <f>'MSW BWN'!T17</f>
        <v>3.9788719999999991</v>
      </c>
      <c r="O17">
        <f>BYPL_ISGS_exbus!BB17</f>
        <v>444.2161761822141</v>
      </c>
      <c r="P17" s="77">
        <v>28.958439234707622</v>
      </c>
      <c r="Q17" s="77">
        <v>9.3116844581147102</v>
      </c>
      <c r="R17" s="80">
        <v>0</v>
      </c>
      <c r="S17" s="80">
        <v>0</v>
      </c>
      <c r="T17" s="78">
        <f>SUMPRODUCT(LTA!F17:AJ17,LTA!F$101:AJ$101,LTA!F$104:AJ$104)</f>
        <v>22.1</v>
      </c>
      <c r="U17" s="78">
        <f>SUMPRODUCT(LTA!F17:AJ17,LTA!F$102:AJ$102,LTA!F$104:AJ$104)</f>
        <v>65.61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-34</v>
      </c>
      <c r="AA17" s="117">
        <f>STOA!I17</f>
        <v>55.38000000000001</v>
      </c>
      <c r="AB17" s="117">
        <f>-STOA!O17</f>
        <v>-210.25</v>
      </c>
      <c r="AC17">
        <f t="shared" si="0"/>
        <v>8.4349975935425956</v>
      </c>
      <c r="AD17">
        <f t="shared" si="1"/>
        <v>459.25826332061814</v>
      </c>
      <c r="AE17">
        <f>'IDT-1'!C17</f>
        <v>0</v>
      </c>
      <c r="AF17" s="26"/>
      <c r="AG17">
        <f t="shared" si="2"/>
        <v>459.25826332061814</v>
      </c>
      <c r="AI17" s="75">
        <f>PXIL!I17</f>
        <v>0</v>
      </c>
      <c r="AJ17" s="75">
        <f>PXIL!O17</f>
        <v>0</v>
      </c>
      <c r="AK17" s="75">
        <f>RTM_IEX!I17</f>
        <v>24.13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8.2563798219584577</v>
      </c>
      <c r="F18">
        <f>GT_Spot!Q18</f>
        <v>0</v>
      </c>
      <c r="G18">
        <f>PPCL_NG!Q18</f>
        <v>-0.08</v>
      </c>
      <c r="H18">
        <f>PPCL_Spot!Q18</f>
        <v>0</v>
      </c>
      <c r="I18">
        <f>Bawana_NG!Q18</f>
        <v>48.581709217165873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1.5</v>
      </c>
      <c r="N18">
        <f>'MSW BWN'!T18</f>
        <v>3.9368079999999996</v>
      </c>
      <c r="O18">
        <f>BYPL_ISGS_exbus!BB18</f>
        <v>449.57093212838112</v>
      </c>
      <c r="P18" s="77">
        <v>28.958439234707622</v>
      </c>
      <c r="Q18" s="77">
        <v>9.3116844581147102</v>
      </c>
      <c r="R18" s="80">
        <v>0</v>
      </c>
      <c r="S18" s="80">
        <v>0</v>
      </c>
      <c r="T18" s="78">
        <f>SUMPRODUCT(LTA!F18:AJ18,LTA!F$101:AJ$101,LTA!F$104:AJ$104)</f>
        <v>22.01</v>
      </c>
      <c r="U18" s="78">
        <f>SUMPRODUCT(LTA!F18:AJ18,LTA!F$102:AJ$102,LTA!F$104:AJ$104)</f>
        <v>65.19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-34</v>
      </c>
      <c r="AA18" s="117">
        <f>STOA!I18</f>
        <v>55.38000000000001</v>
      </c>
      <c r="AB18" s="117">
        <f>-STOA!O18</f>
        <v>-210.25</v>
      </c>
      <c r="AC18">
        <f t="shared" si="0"/>
        <v>8.2649172826688684</v>
      </c>
      <c r="AD18">
        <f t="shared" si="1"/>
        <v>440.10103557765876</v>
      </c>
      <c r="AE18">
        <f>'IDT-1'!C18</f>
        <v>0</v>
      </c>
      <c r="AF18" s="26"/>
      <c r="AG18">
        <f t="shared" si="2"/>
        <v>440.10103557765876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7.8965058236272876</v>
      </c>
      <c r="F19">
        <f>GT_Spot!Q19</f>
        <v>0</v>
      </c>
      <c r="G19">
        <f>PPCL_NG!Q19</f>
        <v>-0.08</v>
      </c>
      <c r="H19">
        <f>PPCL_Spot!Q19</f>
        <v>0</v>
      </c>
      <c r="I19">
        <f>Bawana_NG!Q19</f>
        <v>48.581709217165873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1.5</v>
      </c>
      <c r="N19">
        <f>'MSW BWN'!T19</f>
        <v>4.3918639999999991</v>
      </c>
      <c r="O19">
        <f>BYPL_ISGS_exbus!BB19</f>
        <v>475.9306491301125</v>
      </c>
      <c r="P19" s="77">
        <v>28.958439234707622</v>
      </c>
      <c r="Q19" s="77">
        <v>9.3116844581147102</v>
      </c>
      <c r="R19" s="80">
        <v>0</v>
      </c>
      <c r="S19" s="80">
        <v>0</v>
      </c>
      <c r="T19" s="78">
        <f>SUMPRODUCT(LTA!F19:AJ19,LTA!F$101:AJ$101,LTA!F$104:AJ$104)</f>
        <v>21.88</v>
      </c>
      <c r="U19" s="78">
        <f>SUMPRODUCT(LTA!F19:AJ19,LTA!F$102:AJ$102,LTA!F$104:AJ$104)</f>
        <v>64.78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0</v>
      </c>
      <c r="AA19" s="117">
        <f>STOA!I19</f>
        <v>55.38000000000001</v>
      </c>
      <c r="AB19" s="117">
        <f>-STOA!O19</f>
        <v>-295.25</v>
      </c>
      <c r="AC19">
        <f t="shared" si="0"/>
        <v>9.1155928975307496</v>
      </c>
      <c r="AD19">
        <f t="shared" si="1"/>
        <v>433.46525896619715</v>
      </c>
      <c r="AE19">
        <f>'IDT-1'!C19</f>
        <v>0</v>
      </c>
      <c r="AF19" s="26"/>
      <c r="AG19">
        <f t="shared" si="2"/>
        <v>433.46525896619715</v>
      </c>
      <c r="AI19" s="75">
        <f>PXIL!I19</f>
        <v>0</v>
      </c>
      <c r="AJ19" s="75">
        <f>PXIL!O19</f>
        <v>0</v>
      </c>
      <c r="AK19" s="75">
        <f>RTM_IEX!I19</f>
        <v>19.3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7.8965058236272876</v>
      </c>
      <c r="F20">
        <f>GT_Spot!Q20</f>
        <v>0</v>
      </c>
      <c r="G20">
        <f>PPCL_NG!Q20</f>
        <v>-0.08</v>
      </c>
      <c r="H20">
        <f>PPCL_Spot!Q20</f>
        <v>0</v>
      </c>
      <c r="I20">
        <f>Bawana_NG!Q20</f>
        <v>48.581709217165873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1.5</v>
      </c>
      <c r="N20">
        <f>'MSW BWN'!T20</f>
        <v>3.9511479999999994</v>
      </c>
      <c r="O20">
        <f>BYPL_ISGS_exbus!BB20</f>
        <v>476.63064913011254</v>
      </c>
      <c r="P20" s="77">
        <v>28.958439234707622</v>
      </c>
      <c r="Q20" s="77">
        <v>9.3116844581147102</v>
      </c>
      <c r="R20" s="80">
        <v>0</v>
      </c>
      <c r="S20" s="80">
        <v>0</v>
      </c>
      <c r="T20" s="78">
        <f>SUMPRODUCT(LTA!F20:AJ20,LTA!F$101:AJ$101,LTA!F$104:AJ$104)</f>
        <v>27.88</v>
      </c>
      <c r="U20" s="78">
        <f>SUMPRODUCT(LTA!F20:AJ20,LTA!F$102:AJ$102,LTA!F$104:AJ$104)</f>
        <v>64.37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0</v>
      </c>
      <c r="AA20" s="117">
        <f>STOA!I20</f>
        <v>55.38000000000001</v>
      </c>
      <c r="AB20" s="117">
        <f>-STOA!O20</f>
        <v>-295.25</v>
      </c>
      <c r="AC20">
        <f t="shared" si="0"/>
        <v>9.1670665967307503</v>
      </c>
      <c r="AD20">
        <f t="shared" si="1"/>
        <v>439.26306926699726</v>
      </c>
      <c r="AE20">
        <f>'IDT-1'!C20</f>
        <v>0</v>
      </c>
      <c r="AF20" s="26"/>
      <c r="AG20">
        <f t="shared" si="2"/>
        <v>439.26306926699726</v>
      </c>
      <c r="AI20" s="75">
        <f>PXIL!I20</f>
        <v>0</v>
      </c>
      <c r="AJ20" s="75">
        <f>PXIL!O20</f>
        <v>0</v>
      </c>
      <c r="AK20" s="75">
        <f>RTM_IEX!I20</f>
        <v>19.3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7.8965058236272876</v>
      </c>
      <c r="F21">
        <f>GT_Spot!Q21</f>
        <v>0</v>
      </c>
      <c r="G21">
        <f>PPCL_NG!Q21</f>
        <v>-0.08</v>
      </c>
      <c r="H21">
        <f>PPCL_Spot!Q21</f>
        <v>0</v>
      </c>
      <c r="I21">
        <f>Bawana_NG!Q21</f>
        <v>48.581709217165873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1.5</v>
      </c>
      <c r="N21">
        <f>'MSW BWN'!T21</f>
        <v>3.9329839999999989</v>
      </c>
      <c r="O21">
        <f>BYPL_ISGS_exbus!BB21</f>
        <v>485.57375313591251</v>
      </c>
      <c r="P21" s="77">
        <v>28.958439234707622</v>
      </c>
      <c r="Q21" s="77">
        <v>9.3116844581147102</v>
      </c>
      <c r="R21" s="80">
        <v>0</v>
      </c>
      <c r="S21" s="80">
        <v>0</v>
      </c>
      <c r="T21" s="78">
        <f>SUMPRODUCT(LTA!F21:AJ21,LTA!F$101:AJ$101,LTA!F$104:AJ$104)</f>
        <v>27.55</v>
      </c>
      <c r="U21" s="78">
        <f>SUMPRODUCT(LTA!F21:AJ21,LTA!F$102:AJ$102,LTA!F$104:AJ$104)</f>
        <v>63.949999999999996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0</v>
      </c>
      <c r="AA21" s="117">
        <f>STOA!I21</f>
        <v>55.38000000000001</v>
      </c>
      <c r="AB21" s="117">
        <f>-STOA!O21</f>
        <v>-295.25</v>
      </c>
      <c r="AC21">
        <f t="shared" si="0"/>
        <v>9.0691660687817901</v>
      </c>
      <c r="AD21">
        <f t="shared" si="1"/>
        <v>428.23590980074619</v>
      </c>
      <c r="AE21">
        <f>'IDT-1'!C21</f>
        <v>0</v>
      </c>
      <c r="AF21" s="26"/>
      <c r="AG21">
        <f t="shared" si="2"/>
        <v>428.23590980074619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7.8965058236272876</v>
      </c>
      <c r="F22">
        <f>GT_Spot!Q22</f>
        <v>0</v>
      </c>
      <c r="G22">
        <f>PPCL_NG!Q22</f>
        <v>-0.08</v>
      </c>
      <c r="H22">
        <f>PPCL_Spot!Q22</f>
        <v>0</v>
      </c>
      <c r="I22">
        <f>Bawana_NG!Q22</f>
        <v>48.581709217165873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1.5</v>
      </c>
      <c r="N22">
        <f>'MSW BWN'!T22</f>
        <v>4.1203599999999989</v>
      </c>
      <c r="O22">
        <f>BYPL_ISGS_exbus!BB22</f>
        <v>488.77068170042764</v>
      </c>
      <c r="P22" s="77">
        <v>68.22</v>
      </c>
      <c r="Q22" s="77">
        <v>22.113248126928159</v>
      </c>
      <c r="R22" s="80">
        <v>0</v>
      </c>
      <c r="S22" s="80">
        <v>0</v>
      </c>
      <c r="T22" s="78">
        <f>SUMPRODUCT(LTA!F22:AJ22,LTA!F$101:AJ$101,LTA!F$104:AJ$104)</f>
        <v>27.12</v>
      </c>
      <c r="U22" s="78">
        <f>SUMPRODUCT(LTA!F22:AJ22,LTA!F$102:AJ$102,LTA!F$104:AJ$104)</f>
        <v>63.75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0</v>
      </c>
      <c r="AA22" s="117">
        <f>STOA!I22</f>
        <v>55.38000000000001</v>
      </c>
      <c r="AB22" s="117">
        <f>-STOA!O22</f>
        <v>-295.25</v>
      </c>
      <c r="AC22">
        <f t="shared" si="0"/>
        <v>9.551559443969655</v>
      </c>
      <c r="AD22">
        <f t="shared" si="1"/>
        <v>482.57094542417934</v>
      </c>
      <c r="AE22">
        <f>'IDT-1'!C22</f>
        <v>0</v>
      </c>
      <c r="AF22" s="26"/>
      <c r="AG22">
        <f t="shared" si="2"/>
        <v>482.57094542417934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7.8965058236272876</v>
      </c>
      <c r="F23">
        <f>GT_Spot!Q23</f>
        <v>0</v>
      </c>
      <c r="G23">
        <f>PPCL_NG!Q23</f>
        <v>-0.08</v>
      </c>
      <c r="H23">
        <f>PPCL_Spot!Q23</f>
        <v>0</v>
      </c>
      <c r="I23">
        <f>Bawana_NG!Q23</f>
        <v>47.559280688155788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1.5</v>
      </c>
      <c r="N23">
        <f>'MSW BWN'!T23</f>
        <v>4.1480839999999999</v>
      </c>
      <c r="O23">
        <f>BYPL_ISGS_exbus!BB23</f>
        <v>499.77354656114875</v>
      </c>
      <c r="P23" s="77">
        <v>68.22</v>
      </c>
      <c r="Q23" s="77">
        <v>22.113248126928159</v>
      </c>
      <c r="R23" s="80">
        <v>0</v>
      </c>
      <c r="S23" s="80">
        <v>0</v>
      </c>
      <c r="T23" s="78">
        <f>SUMPRODUCT(LTA!F23:AJ23,LTA!F$101:AJ$101,LTA!F$104:AJ$104)</f>
        <v>26.36</v>
      </c>
      <c r="U23" s="78">
        <f>SUMPRODUCT(LTA!F23:AJ23,LTA!F$102:AJ$102,LTA!F$104:AJ$104)</f>
        <v>63.54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0</v>
      </c>
      <c r="AA23" s="117">
        <f>STOA!I23</f>
        <v>55.38000000000001</v>
      </c>
      <c r="AB23" s="117">
        <f>-STOA!O23</f>
        <v>-270.25</v>
      </c>
      <c r="AC23">
        <f t="shared" si="0"/>
        <v>9.7642671677216413</v>
      </c>
      <c r="AD23">
        <f t="shared" si="1"/>
        <v>476.39639803213834</v>
      </c>
      <c r="AE23">
        <f>'IDT-1'!C23</f>
        <v>0</v>
      </c>
      <c r="AF23" s="26"/>
      <c r="AG23">
        <f t="shared" si="2"/>
        <v>476.39639803213834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-40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7.8965058236272876</v>
      </c>
      <c r="F24">
        <f>GT_Spot!Q24</f>
        <v>0</v>
      </c>
      <c r="G24">
        <f>PPCL_NG!Q24</f>
        <v>-0.08</v>
      </c>
      <c r="H24">
        <f>PPCL_Spot!Q24</f>
        <v>0</v>
      </c>
      <c r="I24">
        <f>Bawana_NG!Q24</f>
        <v>47.559280688155788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1.5</v>
      </c>
      <c r="N24">
        <f>'MSW BWN'!T24</f>
        <v>4.0056399999999996</v>
      </c>
      <c r="O24">
        <f>BYPL_ISGS_exbus!BB24</f>
        <v>517.57572349524423</v>
      </c>
      <c r="P24" s="77">
        <v>68.22</v>
      </c>
      <c r="Q24" s="77">
        <v>22.113248126928159</v>
      </c>
      <c r="R24" s="80">
        <v>0</v>
      </c>
      <c r="S24" s="80">
        <v>0</v>
      </c>
      <c r="T24" s="78">
        <f>SUMPRODUCT(LTA!F24:AJ24,LTA!F$101:AJ$101,LTA!F$104:AJ$104)</f>
        <v>25.9</v>
      </c>
      <c r="U24" s="78">
        <f>SUMPRODUCT(LTA!F24:AJ24,LTA!F$102:AJ$102,LTA!F$104:AJ$104)</f>
        <v>63.339999999999996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0</v>
      </c>
      <c r="AA24" s="117">
        <f>STOA!I24</f>
        <v>55.38000000000001</v>
      </c>
      <c r="AB24" s="117">
        <f>-STOA!O24</f>
        <v>-270.25</v>
      </c>
      <c r="AC24">
        <f t="shared" si="0"/>
        <v>9.8250835423197298</v>
      </c>
      <c r="AD24">
        <f t="shared" si="1"/>
        <v>503.33531459163578</v>
      </c>
      <c r="AE24">
        <f>'IDT-1'!C24</f>
        <v>0</v>
      </c>
      <c r="AF24" s="26"/>
      <c r="AG24">
        <f t="shared" si="2"/>
        <v>503.33531459163578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-30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7.8965058236272876</v>
      </c>
      <c r="F25">
        <f>GT_Spot!Q25</f>
        <v>0</v>
      </c>
      <c r="G25">
        <f>PPCL_NG!Q25</f>
        <v>-0.08</v>
      </c>
      <c r="H25">
        <f>PPCL_Spot!Q25</f>
        <v>0</v>
      </c>
      <c r="I25">
        <f>Bawana_NG!Q25</f>
        <v>46.28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1.5</v>
      </c>
      <c r="N25">
        <f>'MSW BWN'!T25</f>
        <v>4.2083119999999994</v>
      </c>
      <c r="O25">
        <f>BYPL_ISGS_exbus!BB25</f>
        <v>526.64064546757629</v>
      </c>
      <c r="P25" s="77">
        <v>68.22</v>
      </c>
      <c r="Q25" s="77">
        <v>22.113248126928159</v>
      </c>
      <c r="R25" s="80">
        <v>0</v>
      </c>
      <c r="S25" s="80">
        <v>0</v>
      </c>
      <c r="T25" s="78">
        <f>SUMPRODUCT(LTA!F25:AJ25,LTA!F$101:AJ$101,LTA!F$104:AJ$104)</f>
        <v>25.4</v>
      </c>
      <c r="U25" s="78">
        <f>SUMPRODUCT(LTA!F25:AJ25,LTA!F$102:AJ$102,LTA!F$104:AJ$104)</f>
        <v>115.97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0</v>
      </c>
      <c r="AA25" s="117">
        <f>STOA!I25</f>
        <v>55.38000000000001</v>
      </c>
      <c r="AB25" s="117">
        <f>-STOA!O25</f>
        <v>-270.25</v>
      </c>
      <c r="AC25">
        <f t="shared" si="0"/>
        <v>10.975593625774152</v>
      </c>
      <c r="AD25">
        <f t="shared" si="1"/>
        <v>492.30311779235768</v>
      </c>
      <c r="AE25">
        <f>'IDT-1'!C25</f>
        <v>0</v>
      </c>
      <c r="AF25" s="26"/>
      <c r="AG25">
        <f t="shared" si="2"/>
        <v>492.30311779235768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-100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7.8965058236272876</v>
      </c>
      <c r="F26">
        <f>GT_Spot!Q26</f>
        <v>0</v>
      </c>
      <c r="G26">
        <f>PPCL_NG!Q26</f>
        <v>-0.08</v>
      </c>
      <c r="H26">
        <f>PPCL_Spot!Q26</f>
        <v>0</v>
      </c>
      <c r="I26">
        <f>Bawana_NG!Q26</f>
        <v>46.28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1.5</v>
      </c>
      <c r="N26">
        <f>'MSW BWN'!T26</f>
        <v>4.1299199999999994</v>
      </c>
      <c r="O26">
        <f>BYPL_ISGS_exbus!BB26</f>
        <v>535.4160281583396</v>
      </c>
      <c r="P26" s="77">
        <v>68.22</v>
      </c>
      <c r="Q26" s="77">
        <v>22.113248126928159</v>
      </c>
      <c r="R26" s="80">
        <v>0</v>
      </c>
      <c r="S26" s="80">
        <v>0</v>
      </c>
      <c r="T26" s="78">
        <f>SUMPRODUCT(LTA!F26:AJ26,LTA!F$101:AJ$101,LTA!F$104:AJ$104)</f>
        <v>24.85</v>
      </c>
      <c r="U26" s="78">
        <f>SUMPRODUCT(LTA!F26:AJ26,LTA!F$102:AJ$102,LTA!F$104:AJ$104)</f>
        <v>115.77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0</v>
      </c>
      <c r="AA26" s="117">
        <f>STOA!I26</f>
        <v>55.38000000000001</v>
      </c>
      <c r="AB26" s="117">
        <f>-STOA!O26</f>
        <v>-270.25</v>
      </c>
      <c r="AC26">
        <f t="shared" si="0"/>
        <v>11.223089694296776</v>
      </c>
      <c r="AD26">
        <f t="shared" si="1"/>
        <v>480.00261241459833</v>
      </c>
      <c r="AE26">
        <f>'IDT-1'!C26</f>
        <v>0</v>
      </c>
      <c r="AF26" s="26"/>
      <c r="AG26">
        <f t="shared" si="2"/>
        <v>480.00261241459833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-120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7.8965058236272876</v>
      </c>
      <c r="F27">
        <f>GT_Spot!Q27</f>
        <v>0</v>
      </c>
      <c r="G27">
        <f>PPCL_NG!Q27</f>
        <v>-0.08</v>
      </c>
      <c r="H27">
        <f>PPCL_Spot!Q27</f>
        <v>0</v>
      </c>
      <c r="I27">
        <f>Bawana_NG!Q27</f>
        <v>46.28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1.5</v>
      </c>
      <c r="N27">
        <f>'MSW BWN'!T27</f>
        <v>4.0018159999999989</v>
      </c>
      <c r="O27">
        <f>BYPL_ISGS_exbus!BB27</f>
        <v>542.91128687073956</v>
      </c>
      <c r="P27" s="77">
        <v>68.22</v>
      </c>
      <c r="Q27" s="77">
        <v>22.113248126928159</v>
      </c>
      <c r="R27" s="80">
        <v>6.96</v>
      </c>
      <c r="S27" s="80">
        <v>0</v>
      </c>
      <c r="T27" s="78">
        <f>SUMPRODUCT(LTA!F27:AJ27,LTA!F$101:AJ$101,LTA!F$104:AJ$104)</f>
        <v>23.73</v>
      </c>
      <c r="U27" s="78">
        <f>SUMPRODUCT(LTA!F27:AJ27,LTA!F$102:AJ$102,LTA!F$104:AJ$104)</f>
        <v>115.56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55.38000000000001</v>
      </c>
      <c r="AB27" s="117">
        <f>-STOA!O27</f>
        <v>-232.89</v>
      </c>
      <c r="AC27">
        <f t="shared" si="0"/>
        <v>10.899240281270334</v>
      </c>
      <c r="AD27">
        <f t="shared" si="1"/>
        <v>542.68361654002479</v>
      </c>
      <c r="AE27">
        <f>'IDT-1'!C27</f>
        <v>0</v>
      </c>
      <c r="AF27" s="26"/>
      <c r="AG27">
        <f t="shared" si="2"/>
        <v>542.68361654002479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-108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7.8965058236272876</v>
      </c>
      <c r="F28">
        <f>GT_Spot!Q28</f>
        <v>0</v>
      </c>
      <c r="G28">
        <f>PPCL_NG!Q28</f>
        <v>-0.08</v>
      </c>
      <c r="H28">
        <f>PPCL_Spot!Q28</f>
        <v>0</v>
      </c>
      <c r="I28">
        <f>Bawana_NG!Q28</f>
        <v>46.28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1.5</v>
      </c>
      <c r="N28">
        <f>'MSW BWN'!T28</f>
        <v>3.9368079999999996</v>
      </c>
      <c r="O28">
        <f>BYPL_ISGS_exbus!BB28</f>
        <v>532.94221867073963</v>
      </c>
      <c r="P28" s="77">
        <v>68.22</v>
      </c>
      <c r="Q28" s="77">
        <v>22.113248126928159</v>
      </c>
      <c r="R28" s="80">
        <v>14.13</v>
      </c>
      <c r="S28" s="80">
        <v>0</v>
      </c>
      <c r="T28" s="78">
        <f>SUMPRODUCT(LTA!F28:AJ28,LTA!F$101:AJ$101,LTA!F$104:AJ$104)</f>
        <v>22.53</v>
      </c>
      <c r="U28" s="78">
        <f>SUMPRODUCT(LTA!F28:AJ28,LTA!F$102:AJ$102,LTA!F$104:AJ$104)</f>
        <v>115.17999999999999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55.38000000000001</v>
      </c>
      <c r="AB28" s="117">
        <f>-STOA!O28</f>
        <v>-232.89</v>
      </c>
      <c r="AC28">
        <f t="shared" si="0"/>
        <v>10.611544840088866</v>
      </c>
      <c r="AD28">
        <f t="shared" si="1"/>
        <v>566.52723578120617</v>
      </c>
      <c r="AE28">
        <f>'IDT-1'!C28</f>
        <v>0</v>
      </c>
      <c r="AF28" s="26"/>
      <c r="AG28">
        <f t="shared" si="2"/>
        <v>566.52723578120617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-80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7.8965058236272876</v>
      </c>
      <c r="F29">
        <f>GT_Spot!Q29</f>
        <v>0</v>
      </c>
      <c r="G29">
        <f>PPCL_NG!Q29</f>
        <v>-0.08</v>
      </c>
      <c r="H29">
        <f>PPCL_Spot!Q29</f>
        <v>0</v>
      </c>
      <c r="I29">
        <f>Bawana_NG!Q29</f>
        <v>46.28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1.5</v>
      </c>
      <c r="N29">
        <f>'MSW BWN'!T29</f>
        <v>3.9004799999999995</v>
      </c>
      <c r="O29">
        <f>BYPL_ISGS_exbus!BB29</f>
        <v>528.66749537266128</v>
      </c>
      <c r="P29" s="77">
        <v>68.22</v>
      </c>
      <c r="Q29" s="77">
        <v>22.11</v>
      </c>
      <c r="R29" s="80">
        <v>17.5</v>
      </c>
      <c r="S29" s="80">
        <v>0</v>
      </c>
      <c r="T29" s="78">
        <f>SUMPRODUCT(LTA!F29:AJ29,LTA!F$101:AJ$101,LTA!F$104:AJ$104)</f>
        <v>22.48</v>
      </c>
      <c r="U29" s="78">
        <f>SUMPRODUCT(LTA!F29:AJ29,LTA!F$102:AJ$102,LTA!F$104:AJ$104)</f>
        <v>114.44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55.38000000000001</v>
      </c>
      <c r="AB29" s="117">
        <f>-STOA!O29</f>
        <v>-232.89</v>
      </c>
      <c r="AC29">
        <f t="shared" si="0"/>
        <v>10.418720454704903</v>
      </c>
      <c r="AD29">
        <f t="shared" si="1"/>
        <v>584.98576074158359</v>
      </c>
      <c r="AE29">
        <f>'IDT-1'!C29</f>
        <v>0</v>
      </c>
      <c r="AF29" s="26"/>
      <c r="AG29">
        <f t="shared" si="2"/>
        <v>584.98576074158359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-60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7.8965058236272876</v>
      </c>
      <c r="F30">
        <f>GT_Spot!Q30</f>
        <v>0</v>
      </c>
      <c r="G30">
        <f>PPCL_NG!Q30</f>
        <v>-0.08</v>
      </c>
      <c r="H30">
        <f>PPCL_Spot!Q30</f>
        <v>0</v>
      </c>
      <c r="I30">
        <f>Bawana_NG!Q30</f>
        <v>55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1.5</v>
      </c>
      <c r="N30">
        <f>'MSW BWN'!T30</f>
        <v>3.9826959999999998</v>
      </c>
      <c r="O30">
        <f>BYPL_ISGS_exbus!BB30</f>
        <v>556.09013884908177</v>
      </c>
      <c r="P30" s="77">
        <v>68.22</v>
      </c>
      <c r="Q30" s="77">
        <v>22.11</v>
      </c>
      <c r="R30" s="80">
        <v>17.5</v>
      </c>
      <c r="S30" s="80">
        <v>0</v>
      </c>
      <c r="T30" s="78">
        <f>SUMPRODUCT(LTA!F30:AJ30,LTA!F$101:AJ$101,LTA!F$104:AJ$104)</f>
        <v>22.84</v>
      </c>
      <c r="U30" s="78">
        <f>SUMPRODUCT(LTA!F30:AJ30,LTA!F$102:AJ$102,LTA!F$104:AJ$104)</f>
        <v>113.69999999999999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-64</v>
      </c>
      <c r="AA30" s="117">
        <f>STOA!I30</f>
        <v>55.540000000000006</v>
      </c>
      <c r="AB30" s="117">
        <f>-STOA!O30</f>
        <v>-232.89</v>
      </c>
      <c r="AC30">
        <f t="shared" si="0"/>
        <v>10.859857003408136</v>
      </c>
      <c r="AD30">
        <f t="shared" si="1"/>
        <v>606.54948366930103</v>
      </c>
      <c r="AE30">
        <f>'IDT-1'!C30</f>
        <v>0</v>
      </c>
      <c r="AF30" s="26"/>
      <c r="AG30">
        <f t="shared" si="2"/>
        <v>606.54948366930103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-10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7.8965058236272876</v>
      </c>
      <c r="F31">
        <f>GT_Spot!Q31</f>
        <v>0</v>
      </c>
      <c r="G31">
        <f>PPCL_NG!Q31</f>
        <v>-0.08</v>
      </c>
      <c r="H31">
        <f>PPCL_Spot!Q31</f>
        <v>0</v>
      </c>
      <c r="I31">
        <f>Bawana_NG!Q31</f>
        <v>54.999443984927851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1.5</v>
      </c>
      <c r="N31">
        <f>'MSW BWN'!T31</f>
        <v>3.7857599999999989</v>
      </c>
      <c r="O31">
        <f>BYPL_ISGS_exbus!BB31</f>
        <v>530.74250440868809</v>
      </c>
      <c r="P31" s="77">
        <v>68.22</v>
      </c>
      <c r="Q31" s="77">
        <v>22.11</v>
      </c>
      <c r="R31" s="80">
        <v>17.5</v>
      </c>
      <c r="S31" s="80">
        <v>0</v>
      </c>
      <c r="T31" s="78">
        <f>SUMPRODUCT(LTA!F31:AJ31,LTA!F$101:AJ$101,LTA!F$104:AJ$104)</f>
        <v>28.54</v>
      </c>
      <c r="U31" s="78">
        <f>SUMPRODUCT(LTA!F31:AJ31,LTA!F$102:AJ$102,LTA!F$104:AJ$104)</f>
        <v>113.25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58.010000000000012</v>
      </c>
      <c r="AB31" s="117">
        <f>-STOA!O31</f>
        <v>-302.89</v>
      </c>
      <c r="AC31">
        <f t="shared" si="0"/>
        <v>10.794907380511257</v>
      </c>
      <c r="AD31">
        <f t="shared" si="1"/>
        <v>607.26930683673197</v>
      </c>
      <c r="AE31">
        <f>'IDT-1'!C31</f>
        <v>0</v>
      </c>
      <c r="AF31" s="26"/>
      <c r="AG31">
        <f t="shared" si="2"/>
        <v>607.26930683673197</v>
      </c>
      <c r="AI31" s="75">
        <f>PXIL!I31</f>
        <v>0</v>
      </c>
      <c r="AJ31" s="75">
        <f>PXIL!O31</f>
        <v>0</v>
      </c>
      <c r="AK31" s="75">
        <f>RTM_IEX!I31</f>
        <v>14.48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7.8965058236272876</v>
      </c>
      <c r="F32">
        <f>GT_Spot!Q32</f>
        <v>0</v>
      </c>
      <c r="G32">
        <f>PPCL_NG!Q32</f>
        <v>-0.08</v>
      </c>
      <c r="H32">
        <f>PPCL_Spot!Q32</f>
        <v>0</v>
      </c>
      <c r="I32">
        <f>Bawana_NG!Q32</f>
        <v>54.999443984927851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1.5</v>
      </c>
      <c r="N32">
        <f>'MSW BWN'!T32</f>
        <v>3.8412079999999991</v>
      </c>
      <c r="O32">
        <f>BYPL_ISGS_exbus!BB32</f>
        <v>546.43841792228807</v>
      </c>
      <c r="P32" s="77">
        <v>68.22</v>
      </c>
      <c r="Q32" s="77">
        <v>22.11</v>
      </c>
      <c r="R32" s="80">
        <v>17.5</v>
      </c>
      <c r="S32" s="80">
        <v>0</v>
      </c>
      <c r="T32" s="78">
        <f>SUMPRODUCT(LTA!F32:AJ32,LTA!F$101:AJ$101,LTA!F$104:AJ$104)</f>
        <v>36.099999999999994</v>
      </c>
      <c r="U32" s="78">
        <f>SUMPRODUCT(LTA!F32:AJ32,LTA!F$102:AJ$102,LTA!F$104:AJ$104)</f>
        <v>112.91999999999999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62.840000000000011</v>
      </c>
      <c r="AB32" s="117">
        <f>-STOA!O32</f>
        <v>-302.89</v>
      </c>
      <c r="AC32">
        <f t="shared" si="0"/>
        <v>10.954727361830935</v>
      </c>
      <c r="AD32">
        <f t="shared" si="1"/>
        <v>625.27084836901236</v>
      </c>
      <c r="AE32">
        <f>'IDT-1'!C32</f>
        <v>0</v>
      </c>
      <c r="AF32" s="26"/>
      <c r="AG32">
        <f t="shared" si="2"/>
        <v>625.27084836901236</v>
      </c>
      <c r="AI32" s="75">
        <f>PXIL!I32</f>
        <v>0</v>
      </c>
      <c r="AJ32" s="75">
        <f>PXIL!O32</f>
        <v>0</v>
      </c>
      <c r="AK32" s="75">
        <f>RTM_IEX!I32</f>
        <v>4.83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7.8965058236272876</v>
      </c>
      <c r="F33">
        <f>GT_Spot!Q33</f>
        <v>0</v>
      </c>
      <c r="G33">
        <f>PPCL_NG!Q33</f>
        <v>-0.08</v>
      </c>
      <c r="H33">
        <f>PPCL_Spot!Q33</f>
        <v>0</v>
      </c>
      <c r="I33">
        <f>Bawana_NG!Q33</f>
        <v>54.999443984927851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1.5</v>
      </c>
      <c r="N33">
        <f>'MSW BWN'!T33</f>
        <v>3.7121479999999991</v>
      </c>
      <c r="O33">
        <f>BYPL_ISGS_exbus!BB33</f>
        <v>528.78793132100111</v>
      </c>
      <c r="P33" s="77">
        <v>68.22</v>
      </c>
      <c r="Q33" s="77">
        <v>22.11</v>
      </c>
      <c r="R33" s="80">
        <v>17.5</v>
      </c>
      <c r="S33" s="80">
        <v>0</v>
      </c>
      <c r="T33" s="78">
        <f>SUMPRODUCT(LTA!F33:AJ33,LTA!F$101:AJ$101,LTA!F$104:AJ$104)</f>
        <v>45.879999999999995</v>
      </c>
      <c r="U33" s="78">
        <f>SUMPRODUCT(LTA!F33:AJ33,LTA!F$102:AJ$102,LTA!F$104:AJ$104)</f>
        <v>112.55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65.88000000000001</v>
      </c>
      <c r="AB33" s="117">
        <f>-STOA!O33</f>
        <v>-302.89</v>
      </c>
      <c r="AC33">
        <f t="shared" si="0"/>
        <v>11.087276539794495</v>
      </c>
      <c r="AD33">
        <f t="shared" si="1"/>
        <v>589.97875258976171</v>
      </c>
      <c r="AE33">
        <f>'IDT-1'!C33</f>
        <v>0</v>
      </c>
      <c r="AF33" s="26"/>
      <c r="AG33">
        <f t="shared" si="2"/>
        <v>589.97875258976171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-25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7.8965058236272876</v>
      </c>
      <c r="F34">
        <f>GT_Spot!Q34</f>
        <v>0</v>
      </c>
      <c r="G34">
        <f>PPCL_NG!Q34</f>
        <v>-0.08</v>
      </c>
      <c r="H34">
        <f>PPCL_Spot!Q34</f>
        <v>0</v>
      </c>
      <c r="I34">
        <f>Bawana_NG!Q34</f>
        <v>54.999443984927851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1.5</v>
      </c>
      <c r="N34">
        <f>'MSW BWN'!T34</f>
        <v>3.6528759999999996</v>
      </c>
      <c r="O34">
        <f>BYPL_ISGS_exbus!BB34</f>
        <v>521.55839478810105</v>
      </c>
      <c r="P34" s="77">
        <v>68.22</v>
      </c>
      <c r="Q34" s="77">
        <v>22.11</v>
      </c>
      <c r="R34" s="80">
        <v>17.5</v>
      </c>
      <c r="S34" s="80">
        <v>0</v>
      </c>
      <c r="T34" s="78">
        <f>SUMPRODUCT(LTA!F34:AJ34,LTA!F$101:AJ$101,LTA!F$104:AJ$104)</f>
        <v>54.010000000000005</v>
      </c>
      <c r="U34" s="78">
        <f>SUMPRODUCT(LTA!F34:AJ34,LTA!F$102:AJ$102,LTA!F$104:AJ$104)</f>
        <v>112.19999999999999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70.38000000000001</v>
      </c>
      <c r="AB34" s="117">
        <f>-STOA!O34</f>
        <v>-302.89</v>
      </c>
      <c r="AC34">
        <f t="shared" si="0"/>
        <v>10.909245836650092</v>
      </c>
      <c r="AD34">
        <f t="shared" si="1"/>
        <v>620.14797476000604</v>
      </c>
      <c r="AE34">
        <f>'IDT-1'!C34</f>
        <v>0</v>
      </c>
      <c r="AF34" s="26"/>
      <c r="AG34">
        <f t="shared" si="2"/>
        <v>620.14797476000604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7.8965058236272876</v>
      </c>
      <c r="F35">
        <f>GT_Spot!Q35</f>
        <v>0</v>
      </c>
      <c r="G35">
        <f>PPCL_NG!Q35</f>
        <v>-0.08</v>
      </c>
      <c r="H35">
        <f>PPCL_Spot!Q35</f>
        <v>0</v>
      </c>
      <c r="I35">
        <f>Bawana_NG!Q35</f>
        <v>54.999443984927851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1.5</v>
      </c>
      <c r="N35">
        <f>'MSW BWN'!T35</f>
        <v>3.6299319999999997</v>
      </c>
      <c r="O35">
        <f>BYPL_ISGS_exbus!BB35</f>
        <v>509.44534926380106</v>
      </c>
      <c r="P35" s="77">
        <v>68.22</v>
      </c>
      <c r="Q35" s="77">
        <v>22.11</v>
      </c>
      <c r="R35" s="80">
        <v>18.350000000000005</v>
      </c>
      <c r="S35" s="80">
        <v>0</v>
      </c>
      <c r="T35" s="78">
        <f>SUMPRODUCT(LTA!F35:AJ35,LTA!F$101:AJ$101,LTA!F$104:AJ$104)</f>
        <v>65.91</v>
      </c>
      <c r="U35" s="78">
        <f>SUMPRODUCT(LTA!F35:AJ35,LTA!F$102:AJ$102,LTA!F$104:AJ$104)</f>
        <v>111.42999999999999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73.38000000000001</v>
      </c>
      <c r="AB35" s="117">
        <f>-STOA!O35</f>
        <v>-302.89</v>
      </c>
      <c r="AC35">
        <f t="shared" si="0"/>
        <v>10.934273128836251</v>
      </c>
      <c r="AD35">
        <f t="shared" si="1"/>
        <v>622.9669579435199</v>
      </c>
      <c r="AE35">
        <f>'IDT-1'!C35</f>
        <v>0</v>
      </c>
      <c r="AF35" s="26"/>
      <c r="AG35">
        <f t="shared" si="2"/>
        <v>622.9669579435199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7.8965058236272876</v>
      </c>
      <c r="F36">
        <f>GT_Spot!Q36</f>
        <v>0</v>
      </c>
      <c r="G36">
        <f>PPCL_NG!Q36</f>
        <v>-0.08</v>
      </c>
      <c r="H36">
        <f>PPCL_Spot!Q36</f>
        <v>0</v>
      </c>
      <c r="I36">
        <f>Bawana_NG!Q36</f>
        <v>54.999443984927851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1.5</v>
      </c>
      <c r="N36">
        <f>'MSW BWN'!T36</f>
        <v>4.0018159999999989</v>
      </c>
      <c r="O36">
        <f>BYPL_ISGS_exbus!BB36</f>
        <v>501.60576536690115</v>
      </c>
      <c r="P36" s="77">
        <v>68.22</v>
      </c>
      <c r="Q36" s="77">
        <v>22.11</v>
      </c>
      <c r="R36" s="80">
        <v>18.350000000000005</v>
      </c>
      <c r="S36" s="80">
        <v>0</v>
      </c>
      <c r="T36" s="78">
        <f>SUMPRODUCT(LTA!F36:AJ36,LTA!F$101:AJ$101,LTA!F$104:AJ$104)</f>
        <v>76.809999999999988</v>
      </c>
      <c r="U36" s="78">
        <f>SUMPRODUCT(LTA!F36:AJ36,LTA!F$102:AJ$102,LTA!F$104:AJ$104)</f>
        <v>110.86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79.38000000000001</v>
      </c>
      <c r="AB36" s="117">
        <f>-STOA!O36</f>
        <v>-302.89</v>
      </c>
      <c r="AC36">
        <f t="shared" si="0"/>
        <v>11.012261369743531</v>
      </c>
      <c r="AD36">
        <f t="shared" si="1"/>
        <v>631.75126980571281</v>
      </c>
      <c r="AE36">
        <f>'IDT-1'!C36</f>
        <v>0</v>
      </c>
      <c r="AF36" s="26"/>
      <c r="AG36">
        <f t="shared" si="2"/>
        <v>631.75126980571281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7.8965058236272876</v>
      </c>
      <c r="F37">
        <f>GT_Spot!Q37</f>
        <v>0</v>
      </c>
      <c r="G37">
        <f>PPCL_NG!Q37</f>
        <v>-0.08</v>
      </c>
      <c r="H37">
        <f>PPCL_Spot!Q37</f>
        <v>0</v>
      </c>
      <c r="I37">
        <f>Bawana_NG!Q37</f>
        <v>48.581709217165873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1.5</v>
      </c>
      <c r="N37">
        <f>'MSW BWN'!T37</f>
        <v>4.3134719999999991</v>
      </c>
      <c r="O37">
        <f>BYPL_ISGS_exbus!BB37</f>
        <v>500.24236680720747</v>
      </c>
      <c r="P37" s="77">
        <v>68.22</v>
      </c>
      <c r="Q37" s="77">
        <v>22.11</v>
      </c>
      <c r="R37" s="80">
        <v>18.350000000000005</v>
      </c>
      <c r="S37" s="80">
        <v>0</v>
      </c>
      <c r="T37" s="78">
        <f>SUMPRODUCT(LTA!F37:AJ37,LTA!F$101:AJ$101,LTA!F$104:AJ$104)</f>
        <v>90.14</v>
      </c>
      <c r="U37" s="78">
        <f>SUMPRODUCT(LTA!F37:AJ37,LTA!F$102:AJ$102,LTA!F$104:AJ$104)</f>
        <v>110.35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82.38000000000001</v>
      </c>
      <c r="AB37" s="117">
        <f>-STOA!O37</f>
        <v>-302.89</v>
      </c>
      <c r="AC37">
        <f t="shared" si="0"/>
        <v>11.085745969261922</v>
      </c>
      <c r="AD37">
        <f t="shared" si="1"/>
        <v>640.02830787873881</v>
      </c>
      <c r="AE37">
        <f>'IDT-1'!C37</f>
        <v>0</v>
      </c>
      <c r="AF37" s="26"/>
      <c r="AG37">
        <f t="shared" si="2"/>
        <v>640.02830787873881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7.8965058236272876</v>
      </c>
      <c r="F38">
        <f>GT_Spot!Q38</f>
        <v>0</v>
      </c>
      <c r="G38">
        <f>PPCL_NG!Q38</f>
        <v>-0.08</v>
      </c>
      <c r="H38">
        <f>PPCL_Spot!Q38</f>
        <v>0</v>
      </c>
      <c r="I38">
        <f>Bawana_NG!Q38</f>
        <v>48.581709217165873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1.5</v>
      </c>
      <c r="N38">
        <f>'MSW BWN'!T38</f>
        <v>4.3545799999999995</v>
      </c>
      <c r="O38">
        <f>BYPL_ISGS_exbus!BB38</f>
        <v>485.35827936246</v>
      </c>
      <c r="P38" s="77">
        <v>68.22</v>
      </c>
      <c r="Q38" s="77">
        <v>22.11</v>
      </c>
      <c r="R38" s="80">
        <v>18.350000000000005</v>
      </c>
      <c r="S38" s="80">
        <v>0</v>
      </c>
      <c r="T38" s="78">
        <f>SUMPRODUCT(LTA!F38:AJ38,LTA!F$101:AJ$101,LTA!F$104:AJ$104)</f>
        <v>98.730000000000018</v>
      </c>
      <c r="U38" s="78">
        <f>SUMPRODUCT(LTA!F38:AJ38,LTA!F$102:AJ$102,LTA!F$104:AJ$104)</f>
        <v>110.08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86.28</v>
      </c>
      <c r="AB38" s="117">
        <f>-STOA!O38</f>
        <v>-302.89</v>
      </c>
      <c r="AC38">
        <f t="shared" si="0"/>
        <v>11.062663750148145</v>
      </c>
      <c r="AD38">
        <f t="shared" si="1"/>
        <v>637.42841065310517</v>
      </c>
      <c r="AE38">
        <f>'IDT-1'!C38</f>
        <v>0</v>
      </c>
      <c r="AF38" s="26"/>
      <c r="AG38">
        <f t="shared" si="2"/>
        <v>637.42841065310517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7.8965058236272876</v>
      </c>
      <c r="F39">
        <f>GT_Spot!Q39</f>
        <v>0</v>
      </c>
      <c r="G39">
        <f>PPCL_NG!Q39</f>
        <v>-0.08</v>
      </c>
      <c r="H39">
        <f>PPCL_Spot!Q39</f>
        <v>0</v>
      </c>
      <c r="I39">
        <f>Bawana_NG!Q39</f>
        <v>48.581709217165873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1.5</v>
      </c>
      <c r="N39">
        <f>'MSW BWN'!T39</f>
        <v>4.0477039999999995</v>
      </c>
      <c r="O39">
        <f>BYPL_ISGS_exbus!BB39</f>
        <v>481.82151427443216</v>
      </c>
      <c r="P39" s="77">
        <v>68.22</v>
      </c>
      <c r="Q39" s="77">
        <v>21.53</v>
      </c>
      <c r="R39" s="80">
        <v>18.350000000000005</v>
      </c>
      <c r="S39" s="80">
        <v>0</v>
      </c>
      <c r="T39" s="78">
        <f>SUMPRODUCT(LTA!F39:AJ39,LTA!F$101:AJ$101,LTA!F$104:AJ$104)</f>
        <v>101.41</v>
      </c>
      <c r="U39" s="78">
        <f>SUMPRODUCT(LTA!F39:AJ39,LTA!F$102:AJ$102,LTA!F$104:AJ$104)</f>
        <v>109.92999999999999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88.980000000000018</v>
      </c>
      <c r="AB39" s="117">
        <f>-STOA!O39</f>
        <v>-302.89</v>
      </c>
      <c r="AC39">
        <f t="shared" si="0"/>
        <v>11.069759708573498</v>
      </c>
      <c r="AD39">
        <f t="shared" si="1"/>
        <v>638.22767360665171</v>
      </c>
      <c r="AE39">
        <f>'IDT-1'!C39</f>
        <v>0</v>
      </c>
      <c r="AF39" s="26"/>
      <c r="AG39">
        <f t="shared" si="2"/>
        <v>638.22767360665171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7.8965058236272876</v>
      </c>
      <c r="F40">
        <f>GT_Spot!Q40</f>
        <v>0</v>
      </c>
      <c r="G40">
        <f>PPCL_NG!Q40</f>
        <v>-0.08</v>
      </c>
      <c r="H40">
        <f>PPCL_Spot!Q40</f>
        <v>0</v>
      </c>
      <c r="I40">
        <f>Bawana_NG!Q40</f>
        <v>48.581709217165873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1.5</v>
      </c>
      <c r="N40">
        <f>'MSW BWN'!T40</f>
        <v>4.1346999999999987</v>
      </c>
      <c r="O40">
        <f>BYPL_ISGS_exbus!BB40</f>
        <v>483.07471750843212</v>
      </c>
      <c r="P40" s="77">
        <v>68.22</v>
      </c>
      <c r="Q40" s="77">
        <v>21.53</v>
      </c>
      <c r="R40" s="80">
        <v>18.350000000000005</v>
      </c>
      <c r="S40" s="80">
        <v>0</v>
      </c>
      <c r="T40" s="78">
        <f>SUMPRODUCT(LTA!F40:AJ40,LTA!F$101:AJ$101,LTA!F$104:AJ$104)</f>
        <v>110.83</v>
      </c>
      <c r="U40" s="78">
        <f>SUMPRODUCT(LTA!F40:AJ40,LTA!F$102:AJ$102,LTA!F$104:AJ$104)</f>
        <v>109.66999999999999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91.38000000000001</v>
      </c>
      <c r="AB40" s="117">
        <f>-STOA!O40</f>
        <v>-302.89</v>
      </c>
      <c r="AC40">
        <f t="shared" si="0"/>
        <v>11.494015925109535</v>
      </c>
      <c r="AD40">
        <f t="shared" si="1"/>
        <v>615.70361662411574</v>
      </c>
      <c r="AE40">
        <f>'IDT-1'!C40</f>
        <v>0</v>
      </c>
      <c r="AF40" s="26"/>
      <c r="AG40">
        <f t="shared" si="2"/>
        <v>615.70361662411574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-35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7.8965058236272876</v>
      </c>
      <c r="F41">
        <f>GT_Spot!Q41</f>
        <v>0</v>
      </c>
      <c r="G41">
        <f>PPCL_NG!Q41</f>
        <v>-0.08</v>
      </c>
      <c r="H41">
        <f>PPCL_Spot!Q41</f>
        <v>0</v>
      </c>
      <c r="I41">
        <f>Bawana_NG!Q41</f>
        <v>46.019747685840919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1.5</v>
      </c>
      <c r="N41">
        <f>'MSW BWN'!T41</f>
        <v>4.1624239999999988</v>
      </c>
      <c r="O41">
        <f>BYPL_ISGS_exbus!BB41</f>
        <v>480.48432274902387</v>
      </c>
      <c r="P41" s="77">
        <v>68.22</v>
      </c>
      <c r="Q41" s="77">
        <v>21.53</v>
      </c>
      <c r="R41" s="80">
        <v>18.350000000000005</v>
      </c>
      <c r="S41" s="80">
        <v>0</v>
      </c>
      <c r="T41" s="78">
        <f>SUMPRODUCT(LTA!F41:AJ41,LTA!F$101:AJ$101,LTA!F$104:AJ$104)</f>
        <v>120.18999999999998</v>
      </c>
      <c r="U41" s="78">
        <f>SUMPRODUCT(LTA!F41:AJ41,LTA!F$102:AJ$102,LTA!F$104:AJ$104)</f>
        <v>107.19999999999999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97.38000000000001</v>
      </c>
      <c r="AB41" s="117">
        <f>-STOA!O41</f>
        <v>-302.89</v>
      </c>
      <c r="AC41">
        <f t="shared" si="0"/>
        <v>11.251616697674248</v>
      </c>
      <c r="AD41">
        <f t="shared" si="1"/>
        <v>658.71138356081781</v>
      </c>
      <c r="AE41">
        <f>'IDT-1'!C41</f>
        <v>0</v>
      </c>
      <c r="AF41" s="26"/>
      <c r="AG41">
        <f t="shared" si="2"/>
        <v>658.71138356081781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7.8965058236272876</v>
      </c>
      <c r="F42">
        <f>GT_Spot!Q42</f>
        <v>0</v>
      </c>
      <c r="G42">
        <f>PPCL_NG!Q42</f>
        <v>-0.08</v>
      </c>
      <c r="H42">
        <f>PPCL_Spot!Q42</f>
        <v>0</v>
      </c>
      <c r="I42">
        <f>Bawana_NG!Q42</f>
        <v>46.019747685840919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1.5</v>
      </c>
      <c r="N42">
        <f>'MSW BWN'!T42</f>
        <v>4.2809679999999988</v>
      </c>
      <c r="O42">
        <f>BYPL_ISGS_exbus!BB42</f>
        <v>476.70977384282389</v>
      </c>
      <c r="P42" s="77">
        <v>68.22</v>
      </c>
      <c r="Q42" s="77">
        <v>21.53</v>
      </c>
      <c r="R42" s="80">
        <v>18.350000000000005</v>
      </c>
      <c r="S42" s="80">
        <v>0</v>
      </c>
      <c r="T42" s="78">
        <f>SUMPRODUCT(LTA!F42:AJ42,LTA!F$101:AJ$101,LTA!F$104:AJ$104)</f>
        <v>129.26</v>
      </c>
      <c r="U42" s="78">
        <f>SUMPRODUCT(LTA!F42:AJ42,LTA!F$102:AJ$102,LTA!F$104:AJ$104)</f>
        <v>107.14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100.38000000000001</v>
      </c>
      <c r="AB42" s="117">
        <f>-STOA!O42</f>
        <v>-302.89</v>
      </c>
      <c r="AC42">
        <f t="shared" si="0"/>
        <v>11.325131854499686</v>
      </c>
      <c r="AD42">
        <f t="shared" si="1"/>
        <v>666.99186349779245</v>
      </c>
      <c r="AE42">
        <f>'IDT-1'!C42</f>
        <v>0</v>
      </c>
      <c r="AF42" s="26"/>
      <c r="AG42">
        <f t="shared" si="2"/>
        <v>666.99186349779245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7.9630541871921192</v>
      </c>
      <c r="F43">
        <f>GT_Spot!Q43</f>
        <v>0</v>
      </c>
      <c r="G43">
        <f>PPCL_NG!Q43</f>
        <v>-0.08</v>
      </c>
      <c r="H43">
        <f>PPCL_Spot!Q43</f>
        <v>0</v>
      </c>
      <c r="I43">
        <f>Bawana_NG!Q43</f>
        <v>46.019747685840919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1.5</v>
      </c>
      <c r="N43">
        <f>'MSW BWN'!T43</f>
        <v>4.2809679999999988</v>
      </c>
      <c r="O43">
        <f>BYPL_ISGS_exbus!BB43</f>
        <v>476.6320286859364</v>
      </c>
      <c r="P43" s="77">
        <v>68.22</v>
      </c>
      <c r="Q43" s="77">
        <v>9.65</v>
      </c>
      <c r="R43" s="80">
        <v>18.350000000000005</v>
      </c>
      <c r="S43" s="80">
        <v>0</v>
      </c>
      <c r="T43" s="78">
        <f>SUMPRODUCT(LTA!F43:AJ43,LTA!F$101:AJ$101,LTA!F$104:AJ$104)</f>
        <v>138.04</v>
      </c>
      <c r="U43" s="78">
        <f>SUMPRODUCT(LTA!F43:AJ43,LTA!F$102:AJ$102,LTA!F$104:AJ$104)</f>
        <v>52.26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103.38000000000001</v>
      </c>
      <c r="AB43" s="117">
        <f>-STOA!O43</f>
        <v>-302.89</v>
      </c>
      <c r="AC43">
        <f t="shared" si="0"/>
        <v>11.393321322718446</v>
      </c>
      <c r="AD43">
        <f t="shared" si="1"/>
        <v>674.67247723625098</v>
      </c>
      <c r="AE43">
        <f>'IDT-1'!C43</f>
        <v>0</v>
      </c>
      <c r="AF43" s="26"/>
      <c r="AG43">
        <f t="shared" si="2"/>
        <v>674.67247723625098</v>
      </c>
      <c r="AI43" s="75">
        <f>PXIL!I43</f>
        <v>0</v>
      </c>
      <c r="AJ43" s="75">
        <f>PXIL!O43</f>
        <v>0</v>
      </c>
      <c r="AK43" s="75">
        <f>RTM_IEX!I43</f>
        <v>62.74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7.9630541871921192</v>
      </c>
      <c r="F44">
        <f>GT_Spot!Q44</f>
        <v>0</v>
      </c>
      <c r="G44">
        <f>PPCL_NG!Q44</f>
        <v>-0.08</v>
      </c>
      <c r="H44">
        <f>PPCL_Spot!Q44</f>
        <v>0</v>
      </c>
      <c r="I44">
        <f>Bawana_NG!Q44</f>
        <v>46.019747685840919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1.5</v>
      </c>
      <c r="N44">
        <f>'MSW BWN'!T44</f>
        <v>4.2446399999999995</v>
      </c>
      <c r="O44">
        <f>BYPL_ISGS_exbus!BB44</f>
        <v>471.9937723528239</v>
      </c>
      <c r="P44" s="77">
        <v>68.22</v>
      </c>
      <c r="Q44" s="77">
        <v>9.65</v>
      </c>
      <c r="R44" s="80">
        <v>18.350000000000005</v>
      </c>
      <c r="S44" s="80">
        <v>0</v>
      </c>
      <c r="T44" s="78">
        <f>SUMPRODUCT(LTA!F44:AJ44,LTA!F$101:AJ$101,LTA!F$104:AJ$104)</f>
        <v>147.94000000000003</v>
      </c>
      <c r="U44" s="78">
        <f>SUMPRODUCT(LTA!F44:AJ44,LTA!F$102:AJ$102,LTA!F$104:AJ$104)</f>
        <v>52.22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103.98000000000002</v>
      </c>
      <c r="AB44" s="117">
        <f>-STOA!O44</f>
        <v>-302.89</v>
      </c>
      <c r="AC44">
        <f t="shared" si="0"/>
        <v>11.444232980587056</v>
      </c>
      <c r="AD44">
        <f t="shared" si="1"/>
        <v>680.40698124527012</v>
      </c>
      <c r="AE44">
        <f>'IDT-1'!C44</f>
        <v>0</v>
      </c>
      <c r="AF44" s="26"/>
      <c r="AG44">
        <f t="shared" si="2"/>
        <v>680.40698124527012</v>
      </c>
      <c r="AI44" s="75">
        <f>PXIL!I44</f>
        <v>0</v>
      </c>
      <c r="AJ44" s="75">
        <f>PXIL!O44</f>
        <v>0</v>
      </c>
      <c r="AK44" s="75">
        <f>RTM_IEX!I44</f>
        <v>62.74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7.9630541871921192</v>
      </c>
      <c r="F45">
        <f>GT_Spot!Q45</f>
        <v>0</v>
      </c>
      <c r="G45">
        <f>PPCL_NG!Q45</f>
        <v>-0.08</v>
      </c>
      <c r="H45">
        <f>PPCL_Spot!Q45</f>
        <v>0</v>
      </c>
      <c r="I45">
        <f>Bawana_NG!Q45</f>
        <v>46.019747685840919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1.5</v>
      </c>
      <c r="N45">
        <f>'MSW BWN'!T45</f>
        <v>4.088811999999999</v>
      </c>
      <c r="O45">
        <f>BYPL_ISGS_exbus!BB45</f>
        <v>486.27450172882379</v>
      </c>
      <c r="P45" s="77">
        <v>68.22</v>
      </c>
      <c r="Q45" s="77">
        <v>9.65</v>
      </c>
      <c r="R45" s="80">
        <v>18.350000000000005</v>
      </c>
      <c r="S45" s="80">
        <v>0</v>
      </c>
      <c r="T45" s="78">
        <f>SUMPRODUCT(LTA!F45:AJ45,LTA!F$101:AJ$101,LTA!F$104:AJ$104)</f>
        <v>152.88</v>
      </c>
      <c r="U45" s="78">
        <f>SUMPRODUCT(LTA!F45:AJ45,LTA!F$102:AJ$102,LTA!F$104:AJ$104)</f>
        <v>52.04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103.98000000000002</v>
      </c>
      <c r="AB45" s="117">
        <f>-STOA!O45</f>
        <v>-302.89</v>
      </c>
      <c r="AC45">
        <f t="shared" si="0"/>
        <v>11.695340112695856</v>
      </c>
      <c r="AD45">
        <f t="shared" si="1"/>
        <v>708.69077548916107</v>
      </c>
      <c r="AE45">
        <f>'IDT-1'!C45</f>
        <v>0</v>
      </c>
      <c r="AF45" s="26"/>
      <c r="AG45">
        <f t="shared" si="2"/>
        <v>708.69077548916107</v>
      </c>
      <c r="AI45" s="75">
        <f>PXIL!I45</f>
        <v>0</v>
      </c>
      <c r="AJ45" s="75">
        <f>PXIL!O45</f>
        <v>0</v>
      </c>
      <c r="AK45" s="75">
        <f>RTM_IEX!I45</f>
        <v>72.39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7.9630541871921192</v>
      </c>
      <c r="F46">
        <f>GT_Spot!Q46</f>
        <v>0</v>
      </c>
      <c r="G46">
        <f>PPCL_NG!Q46</f>
        <v>-0.08</v>
      </c>
      <c r="H46">
        <f>PPCL_Spot!Q46</f>
        <v>0</v>
      </c>
      <c r="I46">
        <f>Bawana_NG!Q46</f>
        <v>46.019747685840919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1.5</v>
      </c>
      <c r="N46">
        <f>'MSW BWN'!T46</f>
        <v>4.1165359999999991</v>
      </c>
      <c r="O46">
        <f>BYPL_ISGS_exbus!BB46</f>
        <v>486.27450172882379</v>
      </c>
      <c r="P46" s="77">
        <v>68.22</v>
      </c>
      <c r="Q46" s="77">
        <v>9.65</v>
      </c>
      <c r="R46" s="80">
        <v>18.350000000000005</v>
      </c>
      <c r="S46" s="80">
        <v>0</v>
      </c>
      <c r="T46" s="78">
        <f>SUMPRODUCT(LTA!F46:AJ46,LTA!F$101:AJ$101,LTA!F$104:AJ$104)</f>
        <v>156.71</v>
      </c>
      <c r="U46" s="78">
        <f>SUMPRODUCT(LTA!F46:AJ46,LTA!F$102:AJ$102,LTA!F$104:AJ$104)</f>
        <v>51.769999999999996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103.98000000000002</v>
      </c>
      <c r="AB46" s="117">
        <f>-STOA!O46</f>
        <v>-302.89</v>
      </c>
      <c r="AC46">
        <f t="shared" si="0"/>
        <v>11.981672083895857</v>
      </c>
      <c r="AD46">
        <f t="shared" si="1"/>
        <v>740.94216751796102</v>
      </c>
      <c r="AE46">
        <f>'IDT-1'!C46</f>
        <v>0</v>
      </c>
      <c r="AF46" s="26"/>
      <c r="AG46">
        <f t="shared" si="2"/>
        <v>740.94216751796102</v>
      </c>
      <c r="AI46" s="75">
        <f>PXIL!I46</f>
        <v>0</v>
      </c>
      <c r="AJ46" s="75">
        <f>PXIL!O46</f>
        <v>0</v>
      </c>
      <c r="AK46" s="75">
        <f>RTM_IEX!I46</f>
        <v>101.34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7.9630541871921192</v>
      </c>
      <c r="F47">
        <f>GT_Spot!Q47</f>
        <v>0</v>
      </c>
      <c r="G47">
        <f>PPCL_NG!Q47</f>
        <v>-0.08</v>
      </c>
      <c r="H47">
        <f>PPCL_Spot!Q47</f>
        <v>0</v>
      </c>
      <c r="I47">
        <f>Bawana_NG!Q47</f>
        <v>46.019747685840919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1.5</v>
      </c>
      <c r="N47">
        <f>'MSW BWN'!T47</f>
        <v>4.0840319999999997</v>
      </c>
      <c r="O47">
        <f>BYPL_ISGS_exbus!BB47</f>
        <v>467.45952480894226</v>
      </c>
      <c r="P47" s="77">
        <v>68.22</v>
      </c>
      <c r="Q47" s="77">
        <v>9.65</v>
      </c>
      <c r="R47" s="80">
        <v>18.350000000000005</v>
      </c>
      <c r="S47" s="80">
        <v>0</v>
      </c>
      <c r="T47" s="78">
        <f>SUMPRODUCT(LTA!F47:AJ47,LTA!F$101:AJ$101,LTA!F$104:AJ$104)</f>
        <v>157.51</v>
      </c>
      <c r="U47" s="78">
        <f>SUMPRODUCT(LTA!F47:AJ47,LTA!F$102:AJ$102,LTA!F$104:AJ$104)</f>
        <v>51.44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103.98000000000002</v>
      </c>
      <c r="AB47" s="117">
        <f>-STOA!O47</f>
        <v>-282.89</v>
      </c>
      <c r="AC47">
        <f t="shared" si="0"/>
        <v>11.464099701356995</v>
      </c>
      <c r="AD47">
        <f t="shared" si="1"/>
        <v>722.82225898061836</v>
      </c>
      <c r="AE47">
        <f>'IDT-1'!C47</f>
        <v>0</v>
      </c>
      <c r="AF47" s="26"/>
      <c r="AG47">
        <f t="shared" si="2"/>
        <v>722.82225898061836</v>
      </c>
      <c r="AI47" s="75">
        <f>PXIL!I47</f>
        <v>0</v>
      </c>
      <c r="AJ47" s="75">
        <f>PXIL!O47</f>
        <v>0</v>
      </c>
      <c r="AK47" s="75">
        <f>RTM_IEX!I47</f>
        <v>81.08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7.9630541871921192</v>
      </c>
      <c r="F48">
        <f>GT_Spot!Q48</f>
        <v>0</v>
      </c>
      <c r="G48">
        <f>PPCL_NG!Q48</f>
        <v>-0.08</v>
      </c>
      <c r="H48">
        <f>PPCL_Spot!Q48</f>
        <v>0</v>
      </c>
      <c r="I48">
        <f>Bawana_NG!Q48</f>
        <v>46.019747685840919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1.5</v>
      </c>
      <c r="N48">
        <f>'MSW BWN'!T48</f>
        <v>4.1528639999999992</v>
      </c>
      <c r="O48">
        <f>BYPL_ISGS_exbus!BB48</f>
        <v>467.45952480894226</v>
      </c>
      <c r="P48" s="77">
        <v>68.22</v>
      </c>
      <c r="Q48" s="77">
        <v>9.65</v>
      </c>
      <c r="R48" s="80">
        <v>18.350000000000005</v>
      </c>
      <c r="S48" s="80">
        <v>0</v>
      </c>
      <c r="T48" s="78">
        <f>SUMPRODUCT(LTA!F48:AJ48,LTA!F$101:AJ$101,LTA!F$104:AJ$104)</f>
        <v>157.99</v>
      </c>
      <c r="U48" s="78">
        <f>SUMPRODUCT(LTA!F48:AJ48,LTA!F$102:AJ$102,LTA!F$104:AJ$104)</f>
        <v>51.03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103.98000000000002</v>
      </c>
      <c r="AB48" s="117">
        <f>-STOA!O48</f>
        <v>-282.89</v>
      </c>
      <c r="AC48">
        <f t="shared" si="0"/>
        <v>11.482305422956992</v>
      </c>
      <c r="AD48">
        <f t="shared" si="1"/>
        <v>724.8728852590184</v>
      </c>
      <c r="AE48">
        <f>'IDT-1'!C48</f>
        <v>0</v>
      </c>
      <c r="AF48" s="26"/>
      <c r="AG48">
        <f t="shared" si="2"/>
        <v>724.8728852590184</v>
      </c>
      <c r="AI48" s="75">
        <f>PXIL!I48</f>
        <v>0</v>
      </c>
      <c r="AJ48" s="75">
        <f>PXIL!O48</f>
        <v>0</v>
      </c>
      <c r="AK48" s="75">
        <f>RTM_IEX!I48</f>
        <v>83.01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7.9630541871921192</v>
      </c>
      <c r="F49">
        <f>GT_Spot!Q49</f>
        <v>0</v>
      </c>
      <c r="G49">
        <f>PPCL_NG!Q49</f>
        <v>-0.08</v>
      </c>
      <c r="H49">
        <f>PPCL_Spot!Q49</f>
        <v>0</v>
      </c>
      <c r="I49">
        <f>Bawana_NG!Q49</f>
        <v>46.019747685840919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1.5</v>
      </c>
      <c r="N49">
        <f>'MSW BWN'!T49</f>
        <v>4.2723639999999996</v>
      </c>
      <c r="O49">
        <f>BYPL_ISGS_exbus!BB49</f>
        <v>467.45952480894226</v>
      </c>
      <c r="P49" s="77">
        <v>68.22</v>
      </c>
      <c r="Q49" s="77">
        <v>9.65</v>
      </c>
      <c r="R49" s="80">
        <v>18.350000000000005</v>
      </c>
      <c r="S49" s="80">
        <v>0</v>
      </c>
      <c r="T49" s="78">
        <f>SUMPRODUCT(LTA!F49:AJ49,LTA!F$101:AJ$101,LTA!F$104:AJ$104)</f>
        <v>159.53</v>
      </c>
      <c r="U49" s="78">
        <f>SUMPRODUCT(LTA!F49:AJ49,LTA!F$102:AJ$102,LTA!F$104:AJ$104)</f>
        <v>50.76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103.98000000000002</v>
      </c>
      <c r="AB49" s="117">
        <f>-STOA!O49</f>
        <v>-282.89</v>
      </c>
      <c r="AC49">
        <f t="shared" si="0"/>
        <v>11.469013022956993</v>
      </c>
      <c r="AD49">
        <f t="shared" si="1"/>
        <v>723.37567765901827</v>
      </c>
      <c r="AE49">
        <f>'IDT-1'!C49</f>
        <v>0</v>
      </c>
      <c r="AF49" s="26"/>
      <c r="AG49">
        <f t="shared" si="2"/>
        <v>723.37567765901827</v>
      </c>
      <c r="AI49" s="75">
        <f>PXIL!I49</f>
        <v>0</v>
      </c>
      <c r="AJ49" s="75">
        <f>PXIL!O49</f>
        <v>0</v>
      </c>
      <c r="AK49" s="75">
        <f>RTM_IEX!I49</f>
        <v>80.11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7.9630541871921192</v>
      </c>
      <c r="F50">
        <f>GT_Spot!Q50</f>
        <v>0</v>
      </c>
      <c r="G50">
        <f>PPCL_NG!Q50</f>
        <v>-0.08</v>
      </c>
      <c r="H50">
        <f>PPCL_Spot!Q50</f>
        <v>0</v>
      </c>
      <c r="I50">
        <f>Bawana_NG!Q50</f>
        <v>46.019747685840919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1.5</v>
      </c>
      <c r="N50">
        <f>'MSW BWN'!T50</f>
        <v>4.3364159999999989</v>
      </c>
      <c r="O50">
        <f>BYPL_ISGS_exbus!BB50</f>
        <v>467.45952480894226</v>
      </c>
      <c r="P50" s="77">
        <v>68.22</v>
      </c>
      <c r="Q50" s="77">
        <v>9.65</v>
      </c>
      <c r="R50" s="80">
        <v>18.350000000000005</v>
      </c>
      <c r="S50" s="80">
        <v>0</v>
      </c>
      <c r="T50" s="78">
        <f>SUMPRODUCT(LTA!F50:AJ50,LTA!F$101:AJ$101,LTA!F$104:AJ$104)</f>
        <v>158.99999999999997</v>
      </c>
      <c r="U50" s="78">
        <f>SUMPRODUCT(LTA!F50:AJ50,LTA!F$102:AJ$102,LTA!F$104:AJ$104)</f>
        <v>50.4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103.98000000000002</v>
      </c>
      <c r="AB50" s="117">
        <f>-STOA!O50</f>
        <v>-282.89</v>
      </c>
      <c r="AC50">
        <f t="shared" si="0"/>
        <v>11.495712680556993</v>
      </c>
      <c r="AD50">
        <f t="shared" si="1"/>
        <v>726.38303000141843</v>
      </c>
      <c r="AE50">
        <f>'IDT-1'!C50</f>
        <v>0</v>
      </c>
      <c r="AF50" s="26"/>
      <c r="AG50">
        <f t="shared" si="2"/>
        <v>726.38303000141843</v>
      </c>
      <c r="AI50" s="75">
        <f>PXIL!I50</f>
        <v>0</v>
      </c>
      <c r="AJ50" s="75">
        <f>PXIL!O50</f>
        <v>0</v>
      </c>
      <c r="AK50" s="75">
        <f>RTM_IEX!I50</f>
        <v>83.97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7.7541488451668092</v>
      </c>
      <c r="F51">
        <f>GT_Spot!Q51</f>
        <v>0</v>
      </c>
      <c r="G51">
        <f>PPCL_NG!Q51</f>
        <v>-0.08</v>
      </c>
      <c r="H51">
        <f>PPCL_Spot!Q51</f>
        <v>0</v>
      </c>
      <c r="I51">
        <f>Bawana_NG!Q51</f>
        <v>46.019747685840919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1.5</v>
      </c>
      <c r="N51">
        <f>'MSW BWN'!T51</f>
        <v>4.364139999999999</v>
      </c>
      <c r="O51">
        <f>BYPL_ISGS_exbus!BB51</f>
        <v>466.18883741778501</v>
      </c>
      <c r="P51" s="77">
        <v>34.128497137824745</v>
      </c>
      <c r="Q51" s="77">
        <v>9.65</v>
      </c>
      <c r="R51" s="80">
        <v>18.350000000000005</v>
      </c>
      <c r="S51" s="80">
        <v>0</v>
      </c>
      <c r="T51" s="78">
        <f>SUMPRODUCT(LTA!F51:AJ51,LTA!F$101:AJ$101,LTA!F$104:AJ$104)</f>
        <v>159.19</v>
      </c>
      <c r="U51" s="78">
        <f>SUMPRODUCT(LTA!F51:AJ51,LTA!F$102:AJ$102,LTA!F$104:AJ$104)</f>
        <v>50.2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103.98000000000002</v>
      </c>
      <c r="AB51" s="117">
        <f>-STOA!O51</f>
        <v>-262.89</v>
      </c>
      <c r="AC51">
        <f t="shared" si="0"/>
        <v>10.945880460073937</v>
      </c>
      <c r="AD51">
        <f t="shared" si="1"/>
        <v>704.62949062654366</v>
      </c>
      <c r="AE51">
        <f>'IDT-1'!C51</f>
        <v>0</v>
      </c>
      <c r="AF51" s="26"/>
      <c r="AG51">
        <f t="shared" si="2"/>
        <v>704.62949062654366</v>
      </c>
      <c r="AI51" s="75">
        <f>PXIL!I51</f>
        <v>0</v>
      </c>
      <c r="AJ51" s="75">
        <f>PXIL!O51</f>
        <v>0</v>
      </c>
      <c r="AK51" s="75">
        <f>RTM_IEX!I51</f>
        <v>77.22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7.6049535603715173</v>
      </c>
      <c r="F52">
        <f>GT_Spot!Q52</f>
        <v>0</v>
      </c>
      <c r="G52">
        <f>PPCL_NG!Q52</f>
        <v>-0.08</v>
      </c>
      <c r="H52">
        <f>PPCL_Spot!Q52</f>
        <v>0</v>
      </c>
      <c r="I52">
        <f>Bawana_NG!Q52</f>
        <v>46.019747685840919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1.5</v>
      </c>
      <c r="N52">
        <f>'MSW BWN'!T52</f>
        <v>4.364139999999999</v>
      </c>
      <c r="O52">
        <f>BYPL_ISGS_exbus!BB52</f>
        <v>466.18883741778501</v>
      </c>
      <c r="P52" s="77">
        <v>34.128497137824745</v>
      </c>
      <c r="Q52" s="77">
        <v>9.65</v>
      </c>
      <c r="R52" s="80">
        <v>18.350000000000005</v>
      </c>
      <c r="S52" s="80">
        <v>0</v>
      </c>
      <c r="T52" s="78">
        <f>SUMPRODUCT(LTA!F52:AJ52,LTA!F$101:AJ$101,LTA!F$104:AJ$104)</f>
        <v>158.49</v>
      </c>
      <c r="U52" s="78">
        <f>SUMPRODUCT(LTA!F52:AJ52,LTA!F$102:AJ$102,LTA!F$104:AJ$104)</f>
        <v>49.84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103.98000000000002</v>
      </c>
      <c r="AB52" s="117">
        <f>-STOA!O52</f>
        <v>-262.89</v>
      </c>
      <c r="AC52">
        <f t="shared" si="0"/>
        <v>11.079647541567738</v>
      </c>
      <c r="AD52">
        <f t="shared" si="1"/>
        <v>719.69652826025447</v>
      </c>
      <c r="AE52">
        <f>'IDT-1'!C52</f>
        <v>0</v>
      </c>
      <c r="AF52" s="26"/>
      <c r="AG52">
        <f t="shared" si="2"/>
        <v>719.69652826025447</v>
      </c>
      <c r="AI52" s="75">
        <f>PXIL!I52</f>
        <v>0</v>
      </c>
      <c r="AJ52" s="75">
        <f>PXIL!O52</f>
        <v>0</v>
      </c>
      <c r="AK52" s="75">
        <f>RTM_IEX!I52</f>
        <v>93.63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7.6049535603715173</v>
      </c>
      <c r="F53">
        <f>GT_Spot!Q53</f>
        <v>0</v>
      </c>
      <c r="G53">
        <f>PPCL_NG!Q53</f>
        <v>-0.08</v>
      </c>
      <c r="H53">
        <f>PPCL_Spot!Q53</f>
        <v>0</v>
      </c>
      <c r="I53">
        <f>Bawana_NG!Q53</f>
        <v>46.019747685840919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1.5</v>
      </c>
      <c r="N53">
        <f>'MSW BWN'!T53</f>
        <v>4.4645199999999985</v>
      </c>
      <c r="O53">
        <f>BYPL_ISGS_exbus!BB53</f>
        <v>448.11435421980724</v>
      </c>
      <c r="P53" s="77">
        <v>34.128497137824745</v>
      </c>
      <c r="Q53" s="77">
        <v>9.65</v>
      </c>
      <c r="R53" s="80">
        <v>18.350000000000005</v>
      </c>
      <c r="S53" s="80">
        <v>0</v>
      </c>
      <c r="T53" s="78">
        <f>SUMPRODUCT(LTA!F53:AJ53,LTA!F$101:AJ$101,LTA!F$104:AJ$104)</f>
        <v>158.82</v>
      </c>
      <c r="U53" s="78">
        <f>SUMPRODUCT(LTA!F53:AJ53,LTA!F$102:AJ$102,LTA!F$104:AJ$104)</f>
        <v>50.97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103.98000000000002</v>
      </c>
      <c r="AB53" s="117">
        <f>-STOA!O53</f>
        <v>-262.89</v>
      </c>
      <c r="AC53">
        <f t="shared" si="0"/>
        <v>10.934235433425535</v>
      </c>
      <c r="AD53">
        <f t="shared" si="1"/>
        <v>703.3178371704189</v>
      </c>
      <c r="AE53">
        <f>'IDT-1'!C53</f>
        <v>0</v>
      </c>
      <c r="AF53" s="26"/>
      <c r="AG53">
        <f t="shared" si="2"/>
        <v>703.3178371704189</v>
      </c>
      <c r="AI53" s="75">
        <f>PXIL!I53</f>
        <v>0</v>
      </c>
      <c r="AJ53" s="75">
        <f>PXIL!O53</f>
        <v>0</v>
      </c>
      <c r="AK53" s="75">
        <f>RTM_IEX!I53</f>
        <v>93.62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20.536924803591468</v>
      </c>
      <c r="F54">
        <f>GT_Spot!Q54</f>
        <v>0</v>
      </c>
      <c r="G54">
        <f>PPCL_NG!Q54</f>
        <v>-0.08</v>
      </c>
      <c r="H54">
        <f>PPCL_Spot!Q54</f>
        <v>0</v>
      </c>
      <c r="I54">
        <f>Bawana_NG!Q54</f>
        <v>48.581709217165873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1.5</v>
      </c>
      <c r="N54">
        <f>'MSW BWN'!T54</f>
        <v>4.4836399999999994</v>
      </c>
      <c r="O54">
        <f>BYPL_ISGS_exbus!BB54</f>
        <v>450.39299832901554</v>
      </c>
      <c r="P54" s="77">
        <v>34.128497137824745</v>
      </c>
      <c r="Q54" s="77">
        <v>9.65</v>
      </c>
      <c r="R54" s="80">
        <v>18.350000000000005</v>
      </c>
      <c r="S54" s="80">
        <v>0</v>
      </c>
      <c r="T54" s="78">
        <f>SUMPRODUCT(LTA!F54:AJ54,LTA!F$101:AJ$101,LTA!F$104:AJ$104)</f>
        <v>159.31</v>
      </c>
      <c r="U54" s="78">
        <f>SUMPRODUCT(LTA!F54:AJ54,LTA!F$102:AJ$102,LTA!F$104:AJ$104)</f>
        <v>50.96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103.98000000000002</v>
      </c>
      <c r="AB54" s="117">
        <f>-STOA!O54</f>
        <v>-262.89</v>
      </c>
      <c r="AC54">
        <f t="shared" si="0"/>
        <v>10.984674366002563</v>
      </c>
      <c r="AD54">
        <f t="shared" si="1"/>
        <v>708.99909512159525</v>
      </c>
      <c r="AE54">
        <f>'IDT-1'!C54</f>
        <v>0</v>
      </c>
      <c r="AF54" s="26"/>
      <c r="AG54">
        <f t="shared" si="2"/>
        <v>708.99909512159525</v>
      </c>
      <c r="AI54" s="75">
        <f>PXIL!I54</f>
        <v>0</v>
      </c>
      <c r="AJ54" s="75">
        <f>PXIL!O54</f>
        <v>0</v>
      </c>
      <c r="AK54" s="75">
        <f>RTM_IEX!I54</f>
        <v>81.08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20.536924803591468</v>
      </c>
      <c r="F55">
        <f>GT_Spot!Q55</f>
        <v>0</v>
      </c>
      <c r="G55">
        <f>PPCL_NG!Q55</f>
        <v>-0.08</v>
      </c>
      <c r="H55">
        <f>PPCL_Spot!Q55</f>
        <v>0</v>
      </c>
      <c r="I55">
        <f>Bawana_NG!Q55</f>
        <v>48.581709217165873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1.5</v>
      </c>
      <c r="N55">
        <f>'MSW BWN'!T55</f>
        <v>4.2035319999999992</v>
      </c>
      <c r="O55">
        <f>BYPL_ISGS_exbus!BB55</f>
        <v>453.61121482401961</v>
      </c>
      <c r="P55" s="77">
        <v>34.128497137824745</v>
      </c>
      <c r="Q55" s="77">
        <v>8.988784149310252</v>
      </c>
      <c r="R55" s="80">
        <v>18.350000000000005</v>
      </c>
      <c r="S55" s="80">
        <v>0</v>
      </c>
      <c r="T55" s="78">
        <f>SUMPRODUCT(LTA!F55:AJ55,LTA!F$101:AJ$101,LTA!F$104:AJ$104)</f>
        <v>159.78</v>
      </c>
      <c r="U55" s="78">
        <f>SUMPRODUCT(LTA!F55:AJ55,LTA!F$102:AJ$102,LTA!F$104:AJ$104)</f>
        <v>51.16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103.98000000000002</v>
      </c>
      <c r="AB55" s="117">
        <f>-STOA!O55</f>
        <v>-182.89</v>
      </c>
      <c r="AC55">
        <f t="shared" si="0"/>
        <v>9.7289028598520293</v>
      </c>
      <c r="AD55">
        <f t="shared" si="1"/>
        <v>696.12175927205988</v>
      </c>
      <c r="AE55">
        <f>'IDT-1'!C55</f>
        <v>0</v>
      </c>
      <c r="AF55" s="26"/>
      <c r="AG55">
        <f t="shared" si="2"/>
        <v>696.12175927205988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-16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19.98</v>
      </c>
      <c r="F56">
        <f>GT_Spot!Q56</f>
        <v>0</v>
      </c>
      <c r="G56">
        <f>PPCL_NG!Q56</f>
        <v>-0.08</v>
      </c>
      <c r="H56">
        <f>PPCL_Spot!Q56</f>
        <v>0</v>
      </c>
      <c r="I56">
        <f>Bawana_NG!Q56</f>
        <v>48.581709217165873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1.5</v>
      </c>
      <c r="N56">
        <f>'MSW BWN'!T56</f>
        <v>4.2035319999999992</v>
      </c>
      <c r="O56">
        <f>BYPL_ISGS_exbus!BB56</f>
        <v>461.47808784678188</v>
      </c>
      <c r="P56" s="77">
        <v>34.128497137824745</v>
      </c>
      <c r="Q56" s="77">
        <v>8.99</v>
      </c>
      <c r="R56" s="80">
        <v>18.350000000000005</v>
      </c>
      <c r="S56" s="80">
        <v>0</v>
      </c>
      <c r="T56" s="78">
        <f>SUMPRODUCT(LTA!F56:AJ56,LTA!F$101:AJ$101,LTA!F$104:AJ$104)</f>
        <v>158.05000000000001</v>
      </c>
      <c r="U56" s="78">
        <f>SUMPRODUCT(LTA!F56:AJ56,LTA!F$102:AJ$102,LTA!F$104:AJ$104)</f>
        <v>51.14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103.98000000000002</v>
      </c>
      <c r="AB56" s="117">
        <f>-STOA!O56</f>
        <v>-182.89</v>
      </c>
      <c r="AC56">
        <f t="shared" si="0"/>
        <v>9.9287692715441214</v>
      </c>
      <c r="AD56">
        <f t="shared" si="1"/>
        <v>684.48305693022849</v>
      </c>
      <c r="AE56">
        <f>'IDT-1'!C56</f>
        <v>0</v>
      </c>
      <c r="AF56" s="26"/>
      <c r="AG56">
        <f t="shared" si="2"/>
        <v>684.48305693022849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-33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7.4643498407182163</v>
      </c>
      <c r="F57">
        <f>GT_Spot!Q57</f>
        <v>0</v>
      </c>
      <c r="G57">
        <f>PPCL_NG!Q57</f>
        <v>-0.08</v>
      </c>
      <c r="H57">
        <f>PPCL_Spot!Q57</f>
        <v>0</v>
      </c>
      <c r="I57">
        <f>Bawana_NG!Q57</f>
        <v>48.581709217165873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1.5</v>
      </c>
      <c r="N57">
        <f>'MSW BWN'!T57</f>
        <v>4.0744719999999992</v>
      </c>
      <c r="O57">
        <f>BYPL_ISGS_exbus!BB57</f>
        <v>461.47808784678188</v>
      </c>
      <c r="P57" s="77">
        <v>34.128497137824745</v>
      </c>
      <c r="Q57" s="77">
        <v>8.988784149310252</v>
      </c>
      <c r="R57" s="80">
        <v>18.350000000000005</v>
      </c>
      <c r="S57" s="80">
        <v>0</v>
      </c>
      <c r="T57" s="78">
        <f>SUMPRODUCT(LTA!F57:AJ57,LTA!F$101:AJ$101,LTA!F$104:AJ$104)</f>
        <v>158.09</v>
      </c>
      <c r="U57" s="78">
        <f>SUMPRODUCT(LTA!F57:AJ57,LTA!F$102:AJ$102,LTA!F$104:AJ$104)</f>
        <v>51.03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-9</v>
      </c>
      <c r="AA57" s="117">
        <f>STOA!I57</f>
        <v>103.98000000000002</v>
      </c>
      <c r="AB57" s="117">
        <f>-STOA!O57</f>
        <v>-182.89</v>
      </c>
      <c r="AC57">
        <f t="shared" si="0"/>
        <v>9.6037940621236846</v>
      </c>
      <c r="AD57">
        <f t="shared" si="1"/>
        <v>696.09210612967729</v>
      </c>
      <c r="AE57">
        <f>'IDT-1'!C57</f>
        <v>0</v>
      </c>
      <c r="AF57" s="26"/>
      <c r="AG57">
        <f t="shared" si="2"/>
        <v>696.09210612967729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7.2546770923834352</v>
      </c>
      <c r="F58">
        <f>GT_Spot!Q58</f>
        <v>0</v>
      </c>
      <c r="G58">
        <f>PPCL_NG!Q58</f>
        <v>-0.08</v>
      </c>
      <c r="H58">
        <f>PPCL_Spot!Q58</f>
        <v>0</v>
      </c>
      <c r="I58">
        <f>Bawana_NG!Q58</f>
        <v>48.581709217165873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1.5</v>
      </c>
      <c r="N58">
        <f>'MSW BWN'!T58</f>
        <v>4.3268559999999994</v>
      </c>
      <c r="O58">
        <f>BYPL_ISGS_exbus!BB58</f>
        <v>466.12113940223691</v>
      </c>
      <c r="P58" s="77">
        <v>34.128497137824745</v>
      </c>
      <c r="Q58" s="77">
        <v>8.988784149310252</v>
      </c>
      <c r="R58" s="80">
        <v>18.350000000000005</v>
      </c>
      <c r="S58" s="80">
        <v>0</v>
      </c>
      <c r="T58" s="78">
        <f>SUMPRODUCT(LTA!F58:AJ58,LTA!F$101:AJ$101,LTA!F$104:AJ$104)</f>
        <v>156.04</v>
      </c>
      <c r="U58" s="78">
        <f>SUMPRODUCT(LTA!F58:AJ58,LTA!F$102:AJ$102,LTA!F$104:AJ$104)</f>
        <v>50.92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-9</v>
      </c>
      <c r="AA58" s="117">
        <f>STOA!I58</f>
        <v>103.98000000000002</v>
      </c>
      <c r="AB58" s="117">
        <f>-STOA!O58</f>
        <v>-182.89</v>
      </c>
      <c r="AC58">
        <f t="shared" si="0"/>
        <v>9.6260207748263422</v>
      </c>
      <c r="AD58">
        <f t="shared" si="1"/>
        <v>698.59564222409495</v>
      </c>
      <c r="AE58">
        <f>'IDT-1'!C58</f>
        <v>0</v>
      </c>
      <c r="AF58" s="26"/>
      <c r="AG58">
        <f t="shared" si="2"/>
        <v>698.59564222409495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7.2546770923834352</v>
      </c>
      <c r="F59">
        <f>GT_Spot!Q59</f>
        <v>0</v>
      </c>
      <c r="G59">
        <f>PPCL_NG!Q59</f>
        <v>-0.08</v>
      </c>
      <c r="H59">
        <f>PPCL_Spot!Q59</f>
        <v>0</v>
      </c>
      <c r="I59">
        <f>Bawana_NG!Q59</f>
        <v>48.581709217165873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1.5</v>
      </c>
      <c r="N59">
        <f>'MSW BWN'!T59</f>
        <v>4.0429239999999993</v>
      </c>
      <c r="O59">
        <f>BYPL_ISGS_exbus!BB59</f>
        <v>485.24982950616612</v>
      </c>
      <c r="P59" s="77">
        <v>34.128497137824745</v>
      </c>
      <c r="Q59" s="77">
        <v>8.988784149310252</v>
      </c>
      <c r="R59" s="80">
        <v>18.350000000000005</v>
      </c>
      <c r="S59" s="80">
        <v>0</v>
      </c>
      <c r="T59" s="78">
        <f>SUMPRODUCT(LTA!F59:AJ59,LTA!F$101:AJ$101,LTA!F$104:AJ$104)</f>
        <v>151.69000000000003</v>
      </c>
      <c r="U59" s="78">
        <f>SUMPRODUCT(LTA!F59:AJ59,LTA!F$102:AJ$102,LTA!F$104:AJ$104)</f>
        <v>50.769999999999996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-14</v>
      </c>
      <c r="AA59" s="117">
        <f>STOA!I59</f>
        <v>101.88000000000001</v>
      </c>
      <c r="AB59" s="117">
        <f>-STOA!O59</f>
        <v>-182.89</v>
      </c>
      <c r="AC59">
        <f t="shared" si="0"/>
        <v>9.8491903039294613</v>
      </c>
      <c r="AD59">
        <f t="shared" si="1"/>
        <v>697.61723079892101</v>
      </c>
      <c r="AE59">
        <f>'IDT-1'!C59</f>
        <v>0</v>
      </c>
      <c r="AF59" s="26"/>
      <c r="AG59">
        <f t="shared" si="2"/>
        <v>697.61723079892101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-8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7.2546770923834352</v>
      </c>
      <c r="F60">
        <f>GT_Spot!Q60</f>
        <v>0</v>
      </c>
      <c r="G60">
        <f>PPCL_NG!Q60</f>
        <v>-0.08</v>
      </c>
      <c r="H60">
        <f>PPCL_Spot!Q60</f>
        <v>0</v>
      </c>
      <c r="I60">
        <f>Bawana_NG!Q60</f>
        <v>48.581709217165873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1.5</v>
      </c>
      <c r="N60">
        <f>'MSW BWN'!T60</f>
        <v>4.2312559999999992</v>
      </c>
      <c r="O60">
        <f>BYPL_ISGS_exbus!BB60</f>
        <v>477.32099957725779</v>
      </c>
      <c r="P60" s="77">
        <v>34.128497137824745</v>
      </c>
      <c r="Q60" s="77">
        <v>8.988784149310252</v>
      </c>
      <c r="R60" s="80">
        <v>18.350000000000005</v>
      </c>
      <c r="S60" s="80">
        <v>0</v>
      </c>
      <c r="T60" s="78">
        <f>SUMPRODUCT(LTA!F60:AJ60,LTA!F$101:AJ$101,LTA!F$104:AJ$104)</f>
        <v>145.13000000000002</v>
      </c>
      <c r="U60" s="78">
        <f>SUMPRODUCT(LTA!F60:AJ60,LTA!F$102:AJ$102,LTA!F$104:AJ$104)</f>
        <v>50.75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-9</v>
      </c>
      <c r="AA60" s="117">
        <f>STOA!I60</f>
        <v>100.38000000000001</v>
      </c>
      <c r="AB60" s="117">
        <f>-STOA!O60</f>
        <v>-182.89</v>
      </c>
      <c r="AC60">
        <f t="shared" si="0"/>
        <v>9.6285222643665271</v>
      </c>
      <c r="AD60">
        <f t="shared" si="1"/>
        <v>698.87740090957561</v>
      </c>
      <c r="AE60">
        <f>'IDT-1'!C60</f>
        <v>0</v>
      </c>
      <c r="AF60" s="26"/>
      <c r="AG60">
        <f t="shared" si="2"/>
        <v>698.87740090957561</v>
      </c>
      <c r="AI60" s="75">
        <f>PXIL!I60</f>
        <v>0</v>
      </c>
      <c r="AJ60" s="75">
        <f>PXIL!O60</f>
        <v>0</v>
      </c>
      <c r="AK60" s="75">
        <f>RTM_IEX!I60</f>
        <v>3.86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7.2546770923834352</v>
      </c>
      <c r="F61">
        <f>GT_Spot!Q61</f>
        <v>0</v>
      </c>
      <c r="G61">
        <f>PPCL_NG!Q61</f>
        <v>-0.08</v>
      </c>
      <c r="H61">
        <f>PPCL_Spot!Q61</f>
        <v>0</v>
      </c>
      <c r="I61">
        <f>Bawana_NG!Q61</f>
        <v>48.581709217165873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1.5</v>
      </c>
      <c r="N61">
        <f>'MSW BWN'!T61</f>
        <v>4.0381439999999991</v>
      </c>
      <c r="O61">
        <f>BYPL_ISGS_exbus!BB61</f>
        <v>490.73019502784592</v>
      </c>
      <c r="P61" s="77">
        <v>68.22</v>
      </c>
      <c r="Q61" s="77">
        <v>8.988784149310252</v>
      </c>
      <c r="R61" s="80">
        <v>18.350000000000005</v>
      </c>
      <c r="S61" s="80">
        <v>0</v>
      </c>
      <c r="T61" s="78">
        <f>SUMPRODUCT(LTA!F61:AJ61,LTA!F$101:AJ$101,LTA!F$104:AJ$104)</f>
        <v>133.42000000000002</v>
      </c>
      <c r="U61" s="78">
        <f>SUMPRODUCT(LTA!F61:AJ61,LTA!F$102:AJ$102,LTA!F$104:AJ$104)</f>
        <v>50.59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96.480000000000018</v>
      </c>
      <c r="AB61" s="117">
        <f>-STOA!O61</f>
        <v>-182.89</v>
      </c>
      <c r="AC61">
        <f t="shared" si="0"/>
        <v>10.449163312861543</v>
      </c>
      <c r="AD61">
        <f t="shared" si="1"/>
        <v>660.73434617384407</v>
      </c>
      <c r="AE61">
        <f>'IDT-1'!C61</f>
        <v>0</v>
      </c>
      <c r="AF61" s="26"/>
      <c r="AG61">
        <f t="shared" si="2"/>
        <v>660.73434617384407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-74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7.2546770923834352</v>
      </c>
      <c r="F62">
        <f>GT_Spot!Q62</f>
        <v>0</v>
      </c>
      <c r="G62">
        <f>PPCL_NG!Q62</f>
        <v>-0.08</v>
      </c>
      <c r="H62">
        <f>PPCL_Spot!Q62</f>
        <v>0</v>
      </c>
      <c r="I62">
        <f>Bawana_NG!Q62</f>
        <v>46.019747685840919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1.5</v>
      </c>
      <c r="N62">
        <f>'MSW BWN'!T62</f>
        <v>3.9693119999999995</v>
      </c>
      <c r="O62">
        <f>BYPL_ISGS_exbus!BB62</f>
        <v>490.73019502784592</v>
      </c>
      <c r="P62" s="77">
        <v>68.22</v>
      </c>
      <c r="Q62" s="77">
        <v>8.988784149310252</v>
      </c>
      <c r="R62" s="80">
        <v>18.350000000000005</v>
      </c>
      <c r="S62" s="80">
        <v>0</v>
      </c>
      <c r="T62" s="78">
        <f>SUMPRODUCT(LTA!F62:AJ62,LTA!F$101:AJ$101,LTA!F$104:AJ$104)</f>
        <v>126.30999999999999</v>
      </c>
      <c r="U62" s="78">
        <f>SUMPRODUCT(LTA!F62:AJ62,LTA!F$102:AJ$102,LTA!F$104:AJ$104)</f>
        <v>50.51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93.18</v>
      </c>
      <c r="AB62" s="117">
        <f>-STOA!O62</f>
        <v>-182.89</v>
      </c>
      <c r="AC62">
        <f t="shared" si="0"/>
        <v>9.9963314839424591</v>
      </c>
      <c r="AD62">
        <f t="shared" si="1"/>
        <v>686.06638447143825</v>
      </c>
      <c r="AE62">
        <f>'IDT-1'!C62</f>
        <v>0</v>
      </c>
      <c r="AF62" s="26"/>
      <c r="AG62">
        <f t="shared" si="2"/>
        <v>686.06638447143825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-36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7.2546770923834352</v>
      </c>
      <c r="F63">
        <f>GT_Spot!Q63</f>
        <v>0</v>
      </c>
      <c r="G63">
        <f>PPCL_NG!Q63</f>
        <v>-0.08</v>
      </c>
      <c r="H63">
        <f>PPCL_Spot!Q63</f>
        <v>0</v>
      </c>
      <c r="I63">
        <f>Bawana_NG!Q63</f>
        <v>46.019747685840919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1.5</v>
      </c>
      <c r="N63">
        <f>'MSW BWN'!T63</f>
        <v>4.5381319999999992</v>
      </c>
      <c r="O63">
        <f>BYPL_ISGS_exbus!BB63</f>
        <v>482.35969721681596</v>
      </c>
      <c r="P63" s="77">
        <v>68.22</v>
      </c>
      <c r="Q63" s="77">
        <v>21.340000000000003</v>
      </c>
      <c r="R63" s="80">
        <v>18.350000000000005</v>
      </c>
      <c r="S63" s="80">
        <v>0</v>
      </c>
      <c r="T63" s="78">
        <f>SUMPRODUCT(LTA!F63:AJ63,LTA!F$101:AJ$101,LTA!F$104:AJ$104)</f>
        <v>118.53</v>
      </c>
      <c r="U63" s="78">
        <f>SUMPRODUCT(LTA!F63:AJ63,LTA!F$102:AJ$102,LTA!F$104:AJ$104)</f>
        <v>50.76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90.480000000000018</v>
      </c>
      <c r="AB63" s="117">
        <f>-STOA!O63</f>
        <v>-292.89</v>
      </c>
      <c r="AC63">
        <f t="shared" si="0"/>
        <v>11.172332855333918</v>
      </c>
      <c r="AD63">
        <f t="shared" si="1"/>
        <v>669.86992113970643</v>
      </c>
      <c r="AE63">
        <f>'IDT-1'!C63</f>
        <v>0</v>
      </c>
      <c r="AF63" s="26"/>
      <c r="AG63">
        <f t="shared" si="2"/>
        <v>669.86992113970643</v>
      </c>
      <c r="AI63" s="75">
        <f>PXIL!I63</f>
        <v>0</v>
      </c>
      <c r="AJ63" s="75">
        <f>PXIL!O63</f>
        <v>0</v>
      </c>
      <c r="AK63" s="75">
        <f>RTM_IEX!I63</f>
        <v>64.66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7.3532232841007819</v>
      </c>
      <c r="F64">
        <f>GT_Spot!Q64</f>
        <v>0</v>
      </c>
      <c r="G64">
        <f>PPCL_NG!Q64</f>
        <v>-0.08</v>
      </c>
      <c r="H64">
        <f>PPCL_Spot!Q64</f>
        <v>0</v>
      </c>
      <c r="I64">
        <f>Bawana_NG!Q64</f>
        <v>46.019747685840919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1.5</v>
      </c>
      <c r="N64">
        <f>'MSW BWN'!T64</f>
        <v>4.5199679999999987</v>
      </c>
      <c r="O64">
        <f>BYPL_ISGS_exbus!BB64</f>
        <v>488.20564373453385</v>
      </c>
      <c r="P64" s="77">
        <v>68.22</v>
      </c>
      <c r="Q64" s="77">
        <v>21.340000000000003</v>
      </c>
      <c r="R64" s="80">
        <v>18.350000000000005</v>
      </c>
      <c r="S64" s="80">
        <v>0</v>
      </c>
      <c r="T64" s="78">
        <f>SUMPRODUCT(LTA!F64:AJ64,LTA!F$101:AJ$101,LTA!F$104:AJ$104)</f>
        <v>108.61000000000001</v>
      </c>
      <c r="U64" s="78">
        <f>SUMPRODUCT(LTA!F64:AJ64,LTA!F$102:AJ$102,LTA!F$104:AJ$104)</f>
        <v>50.79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86.88000000000001</v>
      </c>
      <c r="AB64" s="117">
        <f>-STOA!O64</f>
        <v>-292.89</v>
      </c>
      <c r="AC64">
        <f t="shared" si="0"/>
        <v>11.122756547976948</v>
      </c>
      <c r="AD64">
        <f t="shared" si="1"/>
        <v>664.28582615649873</v>
      </c>
      <c r="AE64">
        <f>'IDT-1'!C64</f>
        <v>0</v>
      </c>
      <c r="AF64" s="26"/>
      <c r="AG64">
        <f t="shared" si="2"/>
        <v>664.28582615649873</v>
      </c>
      <c r="AI64" s="75">
        <f>PXIL!I64</f>
        <v>0</v>
      </c>
      <c r="AJ64" s="75">
        <f>PXIL!O64</f>
        <v>0</v>
      </c>
      <c r="AK64" s="75">
        <f>RTM_IEX!I64</f>
        <v>66.59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7.2546770923834352</v>
      </c>
      <c r="F65">
        <f>GT_Spot!Q65</f>
        <v>0</v>
      </c>
      <c r="G65">
        <f>PPCL_NG!Q65</f>
        <v>-0.08</v>
      </c>
      <c r="H65">
        <f>PPCL_Spot!Q65</f>
        <v>0</v>
      </c>
      <c r="I65">
        <f>Bawana_NG!Q65</f>
        <v>55.000000000000007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1.5</v>
      </c>
      <c r="N65">
        <f>'MSW BWN'!T65</f>
        <v>4.0840319999999997</v>
      </c>
      <c r="O65">
        <f>BYPL_ISGS_exbus!BB65</f>
        <v>512.62160466468981</v>
      </c>
      <c r="P65" s="77">
        <v>68.22</v>
      </c>
      <c r="Q65" s="77">
        <v>21.340000000000003</v>
      </c>
      <c r="R65" s="80">
        <v>18.350000000000005</v>
      </c>
      <c r="S65" s="80">
        <v>0</v>
      </c>
      <c r="T65" s="78">
        <f>SUMPRODUCT(LTA!F65:AJ65,LTA!F$101:AJ$101,LTA!F$104:AJ$104)</f>
        <v>95.6</v>
      </c>
      <c r="U65" s="78">
        <f>SUMPRODUCT(LTA!F65:AJ65,LTA!F$102:AJ$102,LTA!F$104:AJ$104)</f>
        <v>50.91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83.88000000000001</v>
      </c>
      <c r="AB65" s="117">
        <f>-STOA!O65</f>
        <v>-292.89</v>
      </c>
      <c r="AC65">
        <f t="shared" si="0"/>
        <v>11.059851781239807</v>
      </c>
      <c r="AD65">
        <f t="shared" si="1"/>
        <v>657.2004619758336</v>
      </c>
      <c r="AE65">
        <f>'IDT-1'!C65</f>
        <v>0</v>
      </c>
      <c r="AF65" s="26"/>
      <c r="AG65">
        <f t="shared" si="2"/>
        <v>657.2004619758336</v>
      </c>
      <c r="AI65" s="75">
        <f>PXIL!I65</f>
        <v>0</v>
      </c>
      <c r="AJ65" s="75">
        <f>PXIL!O65</f>
        <v>0</v>
      </c>
      <c r="AK65" s="75">
        <f>RTM_IEX!I65</f>
        <v>42.47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7.2546770923834352</v>
      </c>
      <c r="F66">
        <f>GT_Spot!Q66</f>
        <v>0</v>
      </c>
      <c r="G66">
        <f>PPCL_NG!Q66</f>
        <v>-0.08</v>
      </c>
      <c r="H66">
        <f>PPCL_Spot!Q66</f>
        <v>0</v>
      </c>
      <c r="I66">
        <f>Bawana_NG!Q66</f>
        <v>55.000000000000007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1.5</v>
      </c>
      <c r="N66">
        <f>'MSW BWN'!T66</f>
        <v>3.8450319999999993</v>
      </c>
      <c r="O66">
        <f>BYPL_ISGS_exbus!BB66</f>
        <v>511.25871835242185</v>
      </c>
      <c r="P66" s="77">
        <v>68.22</v>
      </c>
      <c r="Q66" s="77">
        <v>21.340000000000003</v>
      </c>
      <c r="R66" s="80">
        <v>18.350000000000005</v>
      </c>
      <c r="S66" s="80">
        <v>0</v>
      </c>
      <c r="T66" s="78">
        <f>SUMPRODUCT(LTA!F66:AJ66,LTA!F$101:AJ$101,LTA!F$104:AJ$104)</f>
        <v>84.61999999999999</v>
      </c>
      <c r="U66" s="78">
        <f>SUMPRODUCT(LTA!F66:AJ66,LTA!F$102:AJ$102,LTA!F$104:AJ$104)</f>
        <v>51.29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80.28</v>
      </c>
      <c r="AB66" s="117">
        <f>-STOA!O66</f>
        <v>-292.89</v>
      </c>
      <c r="AC66">
        <f t="shared" si="0"/>
        <v>11.005803181691849</v>
      </c>
      <c r="AD66">
        <f t="shared" si="1"/>
        <v>651.1126242631135</v>
      </c>
      <c r="AE66">
        <f>'IDT-1'!C66</f>
        <v>0</v>
      </c>
      <c r="AF66" s="26"/>
      <c r="AG66">
        <f t="shared" si="2"/>
        <v>651.1126242631135</v>
      </c>
      <c r="AI66" s="75">
        <f>PXIL!I66</f>
        <v>0</v>
      </c>
      <c r="AJ66" s="75">
        <f>PXIL!O66</f>
        <v>0</v>
      </c>
      <c r="AK66" s="75">
        <f>RTM_IEX!I66</f>
        <v>52.13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19.381158989598809</v>
      </c>
      <c r="F67">
        <f>GT_Spot!Q67</f>
        <v>0</v>
      </c>
      <c r="G67">
        <f>PPCL_NG!Q67</f>
        <v>-0.08</v>
      </c>
      <c r="H67">
        <f>PPCL_Spot!Q67</f>
        <v>0</v>
      </c>
      <c r="I67">
        <f>Bawana_NG!Q67</f>
        <v>55.000000000000007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1.5</v>
      </c>
      <c r="N67">
        <f>'MSW BWN'!T67</f>
        <v>4.2675839999999994</v>
      </c>
      <c r="O67">
        <f>BYPL_ISGS_exbus!BB67</f>
        <v>509.66950568333334</v>
      </c>
      <c r="P67" s="77">
        <v>68.22</v>
      </c>
      <c r="Q67" s="77">
        <v>21.340000000000003</v>
      </c>
      <c r="R67" s="80">
        <v>18.350000000000005</v>
      </c>
      <c r="S67" s="80">
        <v>0</v>
      </c>
      <c r="T67" s="78">
        <f>SUMPRODUCT(LTA!F67:AJ67,LTA!F$101:AJ$101,LTA!F$104:AJ$104)</f>
        <v>72.889999999999986</v>
      </c>
      <c r="U67" s="78">
        <f>SUMPRODUCT(LTA!F67:AJ67,LTA!F$102:AJ$102,LTA!F$104:AJ$104)</f>
        <v>51.6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77.28</v>
      </c>
      <c r="AB67" s="117">
        <f>-STOA!O67</f>
        <v>-182.89</v>
      </c>
      <c r="AC67">
        <f t="shared" si="0"/>
        <v>10.161484507611556</v>
      </c>
      <c r="AD67">
        <f t="shared" si="1"/>
        <v>636.36676416532066</v>
      </c>
      <c r="AE67">
        <f>'IDT-1'!C67</f>
        <v>0</v>
      </c>
      <c r="AF67" s="26"/>
      <c r="AG67">
        <f t="shared" si="2"/>
        <v>636.36676416532066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-70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6.902325581395349</v>
      </c>
      <c r="F68">
        <f>GT_Spot!Q68</f>
        <v>0</v>
      </c>
      <c r="G68">
        <f>PPCL_NG!Q68</f>
        <v>-0.08</v>
      </c>
      <c r="H68">
        <f>PPCL_Spot!Q68</f>
        <v>0</v>
      </c>
      <c r="I68">
        <f>Bawana_NG!Q68</f>
        <v>55.000000000000007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1.5</v>
      </c>
      <c r="N68">
        <f>'MSW BWN'!T68</f>
        <v>3.9788719999999991</v>
      </c>
      <c r="O68">
        <f>BYPL_ISGS_exbus!BB68</f>
        <v>509.66950568333334</v>
      </c>
      <c r="P68" s="77">
        <v>68.22</v>
      </c>
      <c r="Q68" s="77">
        <v>21.340000000000003</v>
      </c>
      <c r="R68" s="80">
        <v>18.350000000000005</v>
      </c>
      <c r="S68" s="80">
        <v>0</v>
      </c>
      <c r="T68" s="78">
        <f>SUMPRODUCT(LTA!F68:AJ68,LTA!F$101:AJ$101,LTA!F$104:AJ$104)</f>
        <v>62.46</v>
      </c>
      <c r="U68" s="78">
        <f>SUMPRODUCT(LTA!F68:AJ68,LTA!F$102:AJ$102,LTA!F$104:AJ$104)</f>
        <v>51.96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72.78</v>
      </c>
      <c r="AB68" s="117">
        <f>-STOA!O68</f>
        <v>-182.89</v>
      </c>
      <c r="AC68">
        <f t="shared" ref="AC68:AC98" si="3">SUMIF(B68:AB68,"&gt;0")*$AC$2-SUMIF(B68:AB68,"&lt;0")*($AC$2/(1-$AC$2))+SUMIF(AI68:AR68,"&gt;0")*$AC$2-SUMIF(AI68:AR68,"&lt;0")*($AC$2/(1-$AC$2))</f>
        <v>9.5391546245649668</v>
      </c>
      <c r="AD68">
        <f t="shared" ref="AD68:AD98" si="4">SUM(B68:AB68,AI68:AR68)-AC68</f>
        <v>652.65154864016392</v>
      </c>
      <c r="AE68">
        <f>'IDT-1'!C68</f>
        <v>0</v>
      </c>
      <c r="AF68" s="26"/>
      <c r="AG68">
        <f t="shared" ref="AG68:AG98" si="5">SUM(AD68:AF68)</f>
        <v>652.65154864016392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-27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6.8276988206833984</v>
      </c>
      <c r="F69">
        <f>GT_Spot!Q69</f>
        <v>0</v>
      </c>
      <c r="G69">
        <f>PPCL_NG!Q69</f>
        <v>-0.08</v>
      </c>
      <c r="H69">
        <f>PPCL_Spot!Q69</f>
        <v>0</v>
      </c>
      <c r="I69">
        <f>Bawana_NG!Q69</f>
        <v>55.000000000000007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1.5</v>
      </c>
      <c r="N69">
        <f>'MSW BWN'!T69</f>
        <v>3.9511479999999994</v>
      </c>
      <c r="O69">
        <f>BYPL_ISGS_exbus!BB69</f>
        <v>511.62841321063337</v>
      </c>
      <c r="P69" s="77">
        <v>68.22</v>
      </c>
      <c r="Q69" s="77">
        <v>21.340000000000003</v>
      </c>
      <c r="R69" s="80">
        <v>18.350000000000005</v>
      </c>
      <c r="S69" s="80">
        <v>0</v>
      </c>
      <c r="T69" s="78">
        <f>SUMPRODUCT(LTA!F69:AJ69,LTA!F$101:AJ$101,LTA!F$104:AJ$104)</f>
        <v>50.94</v>
      </c>
      <c r="U69" s="78">
        <f>SUMPRODUCT(LTA!F69:AJ69,LTA!F$102:AJ$102,LTA!F$104:AJ$104)</f>
        <v>104.25999999999999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69.780000000000015</v>
      </c>
      <c r="AB69" s="117">
        <f>-STOA!O69</f>
        <v>-182.89</v>
      </c>
      <c r="AC69">
        <f t="shared" si="3"/>
        <v>10.234203297476556</v>
      </c>
      <c r="AD69">
        <f t="shared" si="4"/>
        <v>652.59305673384017</v>
      </c>
      <c r="AE69">
        <f>'IDT-1'!C69</f>
        <v>0</v>
      </c>
      <c r="AF69" s="26"/>
      <c r="AG69">
        <f t="shared" si="5"/>
        <v>652.59305673384017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-66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6.8276988206833984</v>
      </c>
      <c r="F70">
        <f>GT_Spot!Q70</f>
        <v>0</v>
      </c>
      <c r="G70">
        <f>PPCL_NG!Q70</f>
        <v>-0.08</v>
      </c>
      <c r="H70">
        <f>PPCL_Spot!Q70</f>
        <v>0</v>
      </c>
      <c r="I70">
        <f>Bawana_NG!Q70</f>
        <v>55.000000000000007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1.5</v>
      </c>
      <c r="N70">
        <f>'MSW BWN'!T70</f>
        <v>4.3956879999999989</v>
      </c>
      <c r="O70">
        <f>BYPL_ISGS_exbus!BB70</f>
        <v>514.00052633833332</v>
      </c>
      <c r="P70" s="77">
        <v>68.22</v>
      </c>
      <c r="Q70" s="77">
        <v>21.340000000000003</v>
      </c>
      <c r="R70" s="80">
        <v>18.350000000000001</v>
      </c>
      <c r="S70" s="80">
        <v>0</v>
      </c>
      <c r="T70" s="78">
        <f>SUMPRODUCT(LTA!F70:AJ70,LTA!F$101:AJ$101,LTA!F$104:AJ$104)</f>
        <v>38.010000000000005</v>
      </c>
      <c r="U70" s="78">
        <f>SUMPRODUCT(LTA!F70:AJ70,LTA!F$102:AJ$102,LTA!F$104:AJ$104)</f>
        <v>104.25999999999999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66.780000000000015</v>
      </c>
      <c r="AB70" s="117">
        <f>-STOA!O70</f>
        <v>-182.89</v>
      </c>
      <c r="AC70">
        <f t="shared" si="3"/>
        <v>9.9678776771229973</v>
      </c>
      <c r="AD70">
        <f t="shared" si="4"/>
        <v>656.74603548189384</v>
      </c>
      <c r="AE70">
        <f>'IDT-1'!C70</f>
        <v>0</v>
      </c>
      <c r="AF70" s="26"/>
      <c r="AG70">
        <f t="shared" si="5"/>
        <v>656.74603548189384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-49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6.8276988206833984</v>
      </c>
      <c r="F71">
        <f>GT_Spot!Q71</f>
        <v>0</v>
      </c>
      <c r="G71">
        <f>PPCL_NG!Q71</f>
        <v>-0.08</v>
      </c>
      <c r="H71">
        <f>PPCL_Spot!Q71</f>
        <v>0</v>
      </c>
      <c r="I71">
        <f>Bawana_NG!Q71</f>
        <v>55.000000000000007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1.5</v>
      </c>
      <c r="N71">
        <f>'MSW BWN'!T71</f>
        <v>4.423411999999999</v>
      </c>
      <c r="O71">
        <f>BYPL_ISGS_exbus!BB71</f>
        <v>506.99519388347466</v>
      </c>
      <c r="P71" s="77">
        <v>68.22</v>
      </c>
      <c r="Q71" s="77">
        <v>21.340000000000003</v>
      </c>
      <c r="R71" s="80">
        <v>12.949999999999998</v>
      </c>
      <c r="S71" s="80">
        <v>0</v>
      </c>
      <c r="T71" s="78">
        <f>SUMPRODUCT(LTA!F71:AJ71,LTA!F$101:AJ$101,LTA!F$104:AJ$104)</f>
        <v>26.119999999999997</v>
      </c>
      <c r="U71" s="78">
        <f>SUMPRODUCT(LTA!F71:AJ71,LTA!F$102:AJ$102,LTA!F$104:AJ$104)</f>
        <v>104.25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33.78</v>
      </c>
      <c r="Z71" s="75">
        <f>IEX!O71</f>
        <v>0</v>
      </c>
      <c r="AA71" s="117">
        <f>STOA!I71</f>
        <v>63.780000000000008</v>
      </c>
      <c r="AB71" s="117">
        <f>-STOA!O71</f>
        <v>-182.89</v>
      </c>
      <c r="AC71">
        <f t="shared" si="3"/>
        <v>10.051733105286827</v>
      </c>
      <c r="AD71">
        <f t="shared" si="4"/>
        <v>660.16457159887125</v>
      </c>
      <c r="AE71">
        <f>'IDT-1'!C71</f>
        <v>0</v>
      </c>
      <c r="AF71" s="26"/>
      <c r="AG71">
        <f t="shared" si="5"/>
        <v>660.16457159887125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-52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6.8276988206833984</v>
      </c>
      <c r="F72">
        <f>GT_Spot!Q72</f>
        <v>0</v>
      </c>
      <c r="G72">
        <f>PPCL_NG!Q72</f>
        <v>-0.08</v>
      </c>
      <c r="H72">
        <f>PPCL_Spot!Q72</f>
        <v>0</v>
      </c>
      <c r="I72">
        <f>Bawana_NG!Q72</f>
        <v>55.000000000000007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1.5</v>
      </c>
      <c r="N72">
        <f>'MSW BWN'!T72</f>
        <v>3.6480959999999993</v>
      </c>
      <c r="O72">
        <f>BYPL_ISGS_exbus!BB72</f>
        <v>511.17451901809108</v>
      </c>
      <c r="P72" s="77">
        <v>68.22</v>
      </c>
      <c r="Q72" s="77">
        <v>21.340000000000003</v>
      </c>
      <c r="R72" s="80">
        <v>6.94</v>
      </c>
      <c r="S72" s="80">
        <v>0</v>
      </c>
      <c r="T72" s="78">
        <f>SUMPRODUCT(LTA!F72:AJ72,LTA!F$101:AJ$101,LTA!F$104:AJ$104)</f>
        <v>18.130000000000003</v>
      </c>
      <c r="U72" s="78">
        <f>SUMPRODUCT(LTA!F72:AJ72,LTA!F$102:AJ$102,LTA!F$104:AJ$104)</f>
        <v>104.19999999999999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57.91</v>
      </c>
      <c r="Z72" s="75">
        <f>IEX!O72</f>
        <v>0</v>
      </c>
      <c r="AA72" s="117">
        <f>STOA!I72</f>
        <v>61.38000000000001</v>
      </c>
      <c r="AB72" s="117">
        <f>-STOA!O72</f>
        <v>-182.89</v>
      </c>
      <c r="AC72">
        <f t="shared" si="3"/>
        <v>10.113759875582673</v>
      </c>
      <c r="AD72">
        <f t="shared" si="4"/>
        <v>675.18655396319184</v>
      </c>
      <c r="AE72">
        <f>'IDT-1'!C72</f>
        <v>0</v>
      </c>
      <c r="AF72" s="26"/>
      <c r="AG72">
        <f t="shared" si="5"/>
        <v>675.18655396319184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-48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6.8276988206833984</v>
      </c>
      <c r="F73">
        <f>GT_Spot!Q73</f>
        <v>0</v>
      </c>
      <c r="G73">
        <f>PPCL_NG!Q73</f>
        <v>-0.08</v>
      </c>
      <c r="H73">
        <f>PPCL_Spot!Q73</f>
        <v>0</v>
      </c>
      <c r="I73">
        <f>Bawana_NG!Q73</f>
        <v>55.000000000000007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1.5</v>
      </c>
      <c r="N73">
        <f>'MSW BWN'!T73</f>
        <v>3.6385359999999993</v>
      </c>
      <c r="O73">
        <f>BYPL_ISGS_exbus!BB73</f>
        <v>518.62891337510177</v>
      </c>
      <c r="P73" s="77">
        <v>68.22</v>
      </c>
      <c r="Q73" s="77">
        <v>21.340000000000003</v>
      </c>
      <c r="R73" s="80">
        <v>3.1073418803418802</v>
      </c>
      <c r="S73" s="80">
        <v>0</v>
      </c>
      <c r="T73" s="78">
        <f>SUMPRODUCT(LTA!F73:AJ73,LTA!F$101:AJ$101,LTA!F$104:AJ$104)</f>
        <v>14.47</v>
      </c>
      <c r="U73" s="78">
        <f>SUMPRODUCT(LTA!F73:AJ73,LTA!F$102:AJ$102,LTA!F$104:AJ$104)</f>
        <v>104.19999999999999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77.22</v>
      </c>
      <c r="Z73" s="75">
        <f>IEX!O73</f>
        <v>0</v>
      </c>
      <c r="AA73" s="117">
        <f>STOA!I73</f>
        <v>58.980000000000011</v>
      </c>
      <c r="AB73" s="117">
        <f>-STOA!O73</f>
        <v>-182.89</v>
      </c>
      <c r="AC73">
        <f t="shared" si="3"/>
        <v>10.626150254881383</v>
      </c>
      <c r="AD73">
        <f t="shared" si="4"/>
        <v>650.53633982124586</v>
      </c>
      <c r="AE73">
        <f>'IDT-1'!C73</f>
        <v>0</v>
      </c>
      <c r="AF73" s="26"/>
      <c r="AG73">
        <f t="shared" si="5"/>
        <v>650.53633982124586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-89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6.8276988206833984</v>
      </c>
      <c r="F74">
        <f>GT_Spot!Q74</f>
        <v>0</v>
      </c>
      <c r="G74">
        <f>PPCL_NG!Q74</f>
        <v>-0.08</v>
      </c>
      <c r="H74">
        <f>PPCL_Spot!Q74</f>
        <v>0</v>
      </c>
      <c r="I74">
        <f>Bawana_NG!Q74</f>
        <v>55.000000000000007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1.5</v>
      </c>
      <c r="N74">
        <f>'MSW BWN'!T74</f>
        <v>3.7761999999999993</v>
      </c>
      <c r="O74">
        <f>BYPL_ISGS_exbus!BB74</f>
        <v>532.42902532647622</v>
      </c>
      <c r="P74" s="77">
        <v>68.22</v>
      </c>
      <c r="Q74" s="77">
        <v>21.340000000000003</v>
      </c>
      <c r="R74" s="80">
        <v>0.6626612903225807</v>
      </c>
      <c r="S74" s="80">
        <v>0</v>
      </c>
      <c r="T74" s="78">
        <f>SUMPRODUCT(LTA!F74:AJ74,LTA!F$101:AJ$101,LTA!F$104:AJ$104)</f>
        <v>12.95</v>
      </c>
      <c r="U74" s="78">
        <f>SUMPRODUCT(LTA!F74:AJ74,LTA!F$102:AJ$102,LTA!F$104:AJ$104)</f>
        <v>104.25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91.69</v>
      </c>
      <c r="Z74" s="75">
        <f>IEX!O74</f>
        <v>0</v>
      </c>
      <c r="AA74" s="117">
        <f>STOA!I74</f>
        <v>57.70000000000001</v>
      </c>
      <c r="AB74" s="117">
        <f>-STOA!O74</f>
        <v>-182.89</v>
      </c>
      <c r="AC74">
        <f t="shared" si="3"/>
        <v>10.599594178484228</v>
      </c>
      <c r="AD74">
        <f t="shared" si="4"/>
        <v>699.77599125899803</v>
      </c>
      <c r="AE74">
        <f>'IDT-1'!C74</f>
        <v>0</v>
      </c>
      <c r="AF74" s="26"/>
      <c r="AG74">
        <f t="shared" si="5"/>
        <v>699.77599125899803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-63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6.8276988206833984</v>
      </c>
      <c r="F75">
        <f>GT_Spot!Q75</f>
        <v>0</v>
      </c>
      <c r="G75">
        <f>PPCL_NG!Q75</f>
        <v>-0.08</v>
      </c>
      <c r="H75">
        <f>PPCL_Spot!Q75</f>
        <v>0</v>
      </c>
      <c r="I75">
        <f>Bawana_NG!Q75</f>
        <v>55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1.5</v>
      </c>
      <c r="N75">
        <f>'MSW BWN'!T75</f>
        <v>4.0018159999999989</v>
      </c>
      <c r="O75">
        <f>BYPL_ISGS_exbus!BB75</f>
        <v>542.99713008424874</v>
      </c>
      <c r="P75" s="77">
        <v>68.22</v>
      </c>
      <c r="Q75" s="77">
        <v>21.340000000000003</v>
      </c>
      <c r="R75" s="80">
        <v>0</v>
      </c>
      <c r="S75" s="80">
        <v>0</v>
      </c>
      <c r="T75" s="78">
        <f>SUMPRODUCT(LTA!F75:AJ75,LTA!F$101:AJ$101,LTA!F$104:AJ$104)</f>
        <v>10.3</v>
      </c>
      <c r="U75" s="78">
        <f>SUMPRODUCT(LTA!F75:AJ75,LTA!F$102:AJ$102,LTA!F$104:AJ$104)</f>
        <v>104.89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-5</v>
      </c>
      <c r="AA75" s="117">
        <f>STOA!I75</f>
        <v>56.670000000000009</v>
      </c>
      <c r="AB75" s="117">
        <f>-STOA!O75</f>
        <v>-55</v>
      </c>
      <c r="AC75">
        <f t="shared" si="3"/>
        <v>9.0037998536944759</v>
      </c>
      <c r="AD75">
        <f t="shared" si="4"/>
        <v>712.6628450512377</v>
      </c>
      <c r="AE75">
        <f>'IDT-1'!C75</f>
        <v>0</v>
      </c>
      <c r="AF75" s="26"/>
      <c r="AG75">
        <f t="shared" si="5"/>
        <v>712.6628450512377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-90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6.8276988206833984</v>
      </c>
      <c r="F76">
        <f>GT_Spot!Q76</f>
        <v>0</v>
      </c>
      <c r="G76">
        <f>PPCL_NG!Q76</f>
        <v>-0.08</v>
      </c>
      <c r="H76">
        <f>PPCL_Spot!Q76</f>
        <v>0</v>
      </c>
      <c r="I76">
        <f>Bawana_NG!Q76</f>
        <v>55.000000000000007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1.5</v>
      </c>
      <c r="N76">
        <f>'MSW BWN'!T76</f>
        <v>3.9597519999999999</v>
      </c>
      <c r="O76">
        <f>BYPL_ISGS_exbus!BB76</f>
        <v>566.11557198485696</v>
      </c>
      <c r="P76" s="77">
        <v>68.22</v>
      </c>
      <c r="Q76" s="77">
        <v>21.340000000000003</v>
      </c>
      <c r="R76" s="80">
        <v>0</v>
      </c>
      <c r="S76" s="80">
        <v>0</v>
      </c>
      <c r="T76" s="78">
        <f>SUMPRODUCT(LTA!F76:AJ76,LTA!F$101:AJ$101,LTA!F$104:AJ$104)</f>
        <v>7.35</v>
      </c>
      <c r="U76" s="78">
        <f>SUMPRODUCT(LTA!F76:AJ76,LTA!F$102:AJ$102,LTA!F$104:AJ$104)</f>
        <v>105.00999999999999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-10</v>
      </c>
      <c r="AA76" s="117">
        <f>STOA!I76</f>
        <v>55.780000000000008</v>
      </c>
      <c r="AB76" s="117">
        <f>-STOA!O76</f>
        <v>-55</v>
      </c>
      <c r="AC76">
        <f t="shared" si="3"/>
        <v>9.236282871875197</v>
      </c>
      <c r="AD76">
        <f t="shared" si="4"/>
        <v>724.78673993366522</v>
      </c>
      <c r="AE76">
        <f>'IDT-1'!C76</f>
        <v>0</v>
      </c>
      <c r="AF76" s="26"/>
      <c r="AG76">
        <f t="shared" si="5"/>
        <v>724.78673993366522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-92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7.1901379512767836</v>
      </c>
      <c r="F77">
        <f>GT_Spot!Q77</f>
        <v>0</v>
      </c>
      <c r="G77">
        <f>PPCL_NG!Q77</f>
        <v>-0.08</v>
      </c>
      <c r="H77">
        <f>PPCL_Spot!Q77</f>
        <v>0</v>
      </c>
      <c r="I77">
        <f>Bawana_NG!Q77</f>
        <v>55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1.5</v>
      </c>
      <c r="N77">
        <f>'MSW BWN'!T77</f>
        <v>4.364139999999999</v>
      </c>
      <c r="O77">
        <f>BYPL_ISGS_exbus!BB77</f>
        <v>581.19326230649938</v>
      </c>
      <c r="P77" s="77">
        <v>68.22</v>
      </c>
      <c r="Q77" s="77">
        <v>21.340000000000003</v>
      </c>
      <c r="R77" s="80">
        <v>0</v>
      </c>
      <c r="S77" s="80">
        <v>0</v>
      </c>
      <c r="T77" s="78">
        <f>SUMPRODUCT(LTA!F77:AJ77,LTA!F$101:AJ$101,LTA!F$104:AJ$104)</f>
        <v>5.7</v>
      </c>
      <c r="U77" s="78">
        <f>SUMPRODUCT(LTA!F77:AJ77,LTA!F$102:AJ$102,LTA!F$104:AJ$104)</f>
        <v>105.05999999999999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-15</v>
      </c>
      <c r="AA77" s="117">
        <f>STOA!I77</f>
        <v>55.38000000000001</v>
      </c>
      <c r="AB77" s="117">
        <f>-STOA!O77</f>
        <v>-55</v>
      </c>
      <c r="AC77">
        <f t="shared" si="3"/>
        <v>9.4735302832434094</v>
      </c>
      <c r="AD77">
        <f t="shared" si="4"/>
        <v>725.39400997453276</v>
      </c>
      <c r="AE77">
        <f>'IDT-1'!C77</f>
        <v>0</v>
      </c>
      <c r="AF77" s="26"/>
      <c r="AG77">
        <f t="shared" si="5"/>
        <v>725.39400997453276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-100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7.1901379512767836</v>
      </c>
      <c r="F78">
        <f>GT_Spot!Q78</f>
        <v>0</v>
      </c>
      <c r="G78">
        <f>PPCL_NG!Q78</f>
        <v>-0.08</v>
      </c>
      <c r="H78">
        <f>PPCL_Spot!Q78</f>
        <v>0</v>
      </c>
      <c r="I78">
        <f>Bawana_NG!Q78</f>
        <v>55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1.5</v>
      </c>
      <c r="N78">
        <f>'MSW BWN'!T78</f>
        <v>4.3593599999999988</v>
      </c>
      <c r="O78">
        <f>BYPL_ISGS_exbus!BB78</f>
        <v>592.0195632344994</v>
      </c>
      <c r="P78" s="77">
        <v>68.22</v>
      </c>
      <c r="Q78" s="77">
        <v>21.340000000000003</v>
      </c>
      <c r="R78" s="80">
        <v>0</v>
      </c>
      <c r="S78" s="80">
        <v>0</v>
      </c>
      <c r="T78" s="78">
        <f>SUMPRODUCT(LTA!F78:AJ78,LTA!F$101:AJ$101,LTA!F$104:AJ$104)</f>
        <v>7.03</v>
      </c>
      <c r="U78" s="78">
        <f>SUMPRODUCT(LTA!F78:AJ78,LTA!F$102:AJ$102,LTA!F$104:AJ$104)</f>
        <v>105.11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-30</v>
      </c>
      <c r="AA78" s="117">
        <f>STOA!I78</f>
        <v>55.38000000000001</v>
      </c>
      <c r="AB78" s="117">
        <f>-STOA!O78</f>
        <v>-55</v>
      </c>
      <c r="AC78">
        <f t="shared" si="3"/>
        <v>9.6252943050207875</v>
      </c>
      <c r="AD78">
        <f t="shared" si="4"/>
        <v>732.44376688075545</v>
      </c>
      <c r="AE78">
        <f>'IDT-1'!C78</f>
        <v>0</v>
      </c>
      <c r="AF78" s="26"/>
      <c r="AG78">
        <f t="shared" si="5"/>
        <v>732.44376688075545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-90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7.1901379512767836</v>
      </c>
      <c r="F79">
        <f>GT_Spot!Q79</f>
        <v>0</v>
      </c>
      <c r="G79">
        <f>PPCL_NG!Q79</f>
        <v>-0.08</v>
      </c>
      <c r="H79">
        <f>PPCL_Spot!Q79</f>
        <v>0</v>
      </c>
      <c r="I79">
        <f>Bawana_NG!Q79</f>
        <v>55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1.5</v>
      </c>
      <c r="N79">
        <f>'MSW BWN'!T79</f>
        <v>3.9922559999999994</v>
      </c>
      <c r="O79">
        <f>BYPL_ISGS_exbus!BB79</f>
        <v>595.48236149049944</v>
      </c>
      <c r="P79" s="77">
        <v>68.22</v>
      </c>
      <c r="Q79" s="77">
        <v>21.340000000000003</v>
      </c>
      <c r="R79" s="80">
        <v>0</v>
      </c>
      <c r="S79" s="80">
        <v>0</v>
      </c>
      <c r="T79" s="78">
        <f>SUMPRODUCT(LTA!F79:AJ79,LTA!F$101:AJ$101,LTA!F$104:AJ$104)</f>
        <v>8.0399999999999991</v>
      </c>
      <c r="U79" s="78">
        <f>SUMPRODUCT(LTA!F79:AJ79,LTA!F$102:AJ$102,LTA!F$104:AJ$104)</f>
        <v>105.22999999999999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-65</v>
      </c>
      <c r="AA79" s="117">
        <f>STOA!I79</f>
        <v>55.38000000000001</v>
      </c>
      <c r="AB79" s="117">
        <f>-STOA!O79</f>
        <v>-55</v>
      </c>
      <c r="AC79">
        <f t="shared" si="3"/>
        <v>10.195168065805307</v>
      </c>
      <c r="AD79">
        <f t="shared" si="4"/>
        <v>676.09958737597094</v>
      </c>
      <c r="AE79">
        <f>'IDT-1'!C79</f>
        <v>0</v>
      </c>
      <c r="AF79" s="26"/>
      <c r="AG79">
        <f t="shared" si="5"/>
        <v>676.09958737597094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-115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7.5422868548617048</v>
      </c>
      <c r="F80">
        <f>GT_Spot!Q80</f>
        <v>0</v>
      </c>
      <c r="G80">
        <f>PPCL_NG!Q80</f>
        <v>-0.08</v>
      </c>
      <c r="H80">
        <f>PPCL_Spot!Q80</f>
        <v>0</v>
      </c>
      <c r="I80">
        <f>Bawana_NG!Q80</f>
        <v>55.000000000000007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1.5</v>
      </c>
      <c r="N80">
        <f>'MSW BWN'!T80</f>
        <v>4.0563079999999996</v>
      </c>
      <c r="O80">
        <f>BYPL_ISGS_exbus!BB80</f>
        <v>584.11474566849938</v>
      </c>
      <c r="P80" s="77">
        <v>68.22</v>
      </c>
      <c r="Q80" s="77">
        <v>21.340000000000003</v>
      </c>
      <c r="R80" s="80">
        <v>0</v>
      </c>
      <c r="S80" s="80">
        <v>0</v>
      </c>
      <c r="T80" s="78">
        <f>SUMPRODUCT(LTA!F80:AJ80,LTA!F$101:AJ$101,LTA!F$104:AJ$104)</f>
        <v>8.44</v>
      </c>
      <c r="U80" s="78">
        <f>SUMPRODUCT(LTA!F80:AJ80,LTA!F$102:AJ$102,LTA!F$104:AJ$104)</f>
        <v>105.3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-70</v>
      </c>
      <c r="AA80" s="117">
        <f>STOA!I80</f>
        <v>55.38000000000001</v>
      </c>
      <c r="AB80" s="117">
        <f>-STOA!O80</f>
        <v>-55</v>
      </c>
      <c r="AC80">
        <f t="shared" si="3"/>
        <v>9.8365877888573969</v>
      </c>
      <c r="AD80">
        <f t="shared" si="4"/>
        <v>695.97675273450375</v>
      </c>
      <c r="AE80">
        <f>'IDT-1'!C80</f>
        <v>0</v>
      </c>
      <c r="AF80" s="26"/>
      <c r="AG80">
        <f t="shared" si="5"/>
        <v>695.97675273450375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-80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7.5422868548617048</v>
      </c>
      <c r="F81">
        <f>GT_Spot!Q81</f>
        <v>0</v>
      </c>
      <c r="G81">
        <f>PPCL_NG!Q81</f>
        <v>-0.08</v>
      </c>
      <c r="H81">
        <f>PPCL_Spot!Q81</f>
        <v>0</v>
      </c>
      <c r="I81">
        <f>Bawana_NG!Q81</f>
        <v>55.000000000000007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1.5</v>
      </c>
      <c r="N81">
        <f>'MSW BWN'!T81</f>
        <v>3.9511479999999994</v>
      </c>
      <c r="O81">
        <f>BYPL_ISGS_exbus!BB81</f>
        <v>577.72660644547545</v>
      </c>
      <c r="P81" s="77">
        <v>68.22</v>
      </c>
      <c r="Q81" s="77">
        <v>21.340000000000003</v>
      </c>
      <c r="R81" s="80">
        <v>0</v>
      </c>
      <c r="S81" s="80">
        <v>0</v>
      </c>
      <c r="T81" s="78">
        <f>SUMPRODUCT(LTA!F81:AJ81,LTA!F$101:AJ$101,LTA!F$104:AJ$104)</f>
        <v>8.77</v>
      </c>
      <c r="U81" s="78">
        <f>SUMPRODUCT(LTA!F81:AJ81,LTA!F$102:AJ$102,LTA!F$104:AJ$104)</f>
        <v>105.41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-65.38</v>
      </c>
      <c r="AA81" s="117">
        <f>STOA!I81</f>
        <v>55.38000000000001</v>
      </c>
      <c r="AB81" s="117">
        <f>-STOA!O81</f>
        <v>-55</v>
      </c>
      <c r="AC81">
        <f t="shared" si="3"/>
        <v>9.919864356986146</v>
      </c>
      <c r="AD81">
        <f t="shared" si="4"/>
        <v>674.46017694335103</v>
      </c>
      <c r="AE81">
        <f>'IDT-1'!C81</f>
        <v>0</v>
      </c>
      <c r="AF81" s="26"/>
      <c r="AG81">
        <f t="shared" si="5"/>
        <v>674.46017694335103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-100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7.5422868548617048</v>
      </c>
      <c r="F82">
        <f>GT_Spot!Q82</f>
        <v>0</v>
      </c>
      <c r="G82">
        <f>PPCL_NG!Q82</f>
        <v>-0.08</v>
      </c>
      <c r="H82">
        <f>PPCL_Spot!Q82</f>
        <v>0</v>
      </c>
      <c r="I82">
        <f>Bawana_NG!Q82</f>
        <v>55.000000000000007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1.5</v>
      </c>
      <c r="N82">
        <f>'MSW BWN'!T82</f>
        <v>2.6289999999999996</v>
      </c>
      <c r="O82">
        <f>BYPL_ISGS_exbus!BB82</f>
        <v>569.16224120101322</v>
      </c>
      <c r="P82" s="77">
        <v>68.22</v>
      </c>
      <c r="Q82" s="77">
        <v>21.340000000000003</v>
      </c>
      <c r="R82" s="80">
        <v>0</v>
      </c>
      <c r="S82" s="80">
        <v>0</v>
      </c>
      <c r="T82" s="78">
        <f>SUMPRODUCT(LTA!F82:AJ82,LTA!F$101:AJ$101,LTA!F$104:AJ$104)</f>
        <v>9.44</v>
      </c>
      <c r="U82" s="78">
        <f>SUMPRODUCT(LTA!F82:AJ82,LTA!F$102:AJ$102,LTA!F$104:AJ$104)</f>
        <v>105.46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-74</v>
      </c>
      <c r="AA82" s="117">
        <f>STOA!I82</f>
        <v>55.38000000000001</v>
      </c>
      <c r="AB82" s="117">
        <f>-STOA!O82</f>
        <v>-55</v>
      </c>
      <c r="AC82">
        <f t="shared" si="3"/>
        <v>9.8713378620652286</v>
      </c>
      <c r="AD82">
        <f t="shared" si="4"/>
        <v>661.72219019380975</v>
      </c>
      <c r="AE82">
        <f>'IDT-1'!C82</f>
        <v>0</v>
      </c>
      <c r="AF82" s="26"/>
      <c r="AG82">
        <f t="shared" si="5"/>
        <v>661.72219019380975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-95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7.5422868548617048</v>
      </c>
      <c r="F83">
        <f>GT_Spot!Q83</f>
        <v>0</v>
      </c>
      <c r="G83">
        <f>PPCL_NG!Q83</f>
        <v>-0.08</v>
      </c>
      <c r="H83">
        <f>PPCL_Spot!Q83</f>
        <v>0</v>
      </c>
      <c r="I83">
        <f>Bawana_NG!Q83</f>
        <v>55.000000000000007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1.5</v>
      </c>
      <c r="N83">
        <f>'MSW BWN'!T83</f>
        <v>2.5467839999999997</v>
      </c>
      <c r="O83">
        <f>BYPL_ISGS_exbus!BB83</f>
        <v>561.94388611853412</v>
      </c>
      <c r="P83" s="77">
        <v>68.22</v>
      </c>
      <c r="Q83" s="77">
        <v>21.340000000000003</v>
      </c>
      <c r="R83" s="80">
        <v>0</v>
      </c>
      <c r="S83" s="80">
        <v>0</v>
      </c>
      <c r="T83" s="78">
        <f>SUMPRODUCT(LTA!F83:AJ83,LTA!F$101:AJ$101,LTA!F$104:AJ$104)</f>
        <v>6.87</v>
      </c>
      <c r="U83" s="78">
        <f>SUMPRODUCT(LTA!F83:AJ83,LTA!F$102:AJ$102,LTA!F$104:AJ$104)</f>
        <v>105.50999999999999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55.38000000000001</v>
      </c>
      <c r="AB83" s="117">
        <f>-STOA!O83</f>
        <v>-205</v>
      </c>
      <c r="AC83">
        <f t="shared" si="3"/>
        <v>10.060138789727466</v>
      </c>
      <c r="AD83">
        <f t="shared" si="4"/>
        <v>620.71281818366845</v>
      </c>
      <c r="AE83">
        <f>'IDT-1'!C83</f>
        <v>0</v>
      </c>
      <c r="AF83" s="26"/>
      <c r="AG83">
        <f t="shared" si="5"/>
        <v>620.71281818366845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-50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7.5422868548617048</v>
      </c>
      <c r="F84">
        <f>GT_Spot!Q84</f>
        <v>0</v>
      </c>
      <c r="G84">
        <f>PPCL_NG!Q84</f>
        <v>-0.08</v>
      </c>
      <c r="H84">
        <f>PPCL_Spot!Q84</f>
        <v>0</v>
      </c>
      <c r="I84">
        <f>Bawana_NG!Q84</f>
        <v>48.581709217165873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1.5</v>
      </c>
      <c r="N84">
        <f>'MSW BWN'!T84</f>
        <v>3.3775479999999996</v>
      </c>
      <c r="O84">
        <f>BYPL_ISGS_exbus!BB84</f>
        <v>535.01350325605347</v>
      </c>
      <c r="P84" s="77">
        <v>68.22</v>
      </c>
      <c r="Q84" s="77">
        <v>21.340000000000003</v>
      </c>
      <c r="R84" s="80">
        <v>0</v>
      </c>
      <c r="S84" s="80">
        <v>0</v>
      </c>
      <c r="T84" s="78">
        <f>SUMPRODUCT(LTA!F84:AJ84,LTA!F$101:AJ$101,LTA!F$104:AJ$104)</f>
        <v>8.16</v>
      </c>
      <c r="U84" s="78">
        <f>SUMPRODUCT(LTA!F84:AJ84,LTA!F$102:AJ$102,LTA!F$104:AJ$104)</f>
        <v>105.64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55.38000000000001</v>
      </c>
      <c r="AB84" s="117">
        <f>-STOA!O84</f>
        <v>-205</v>
      </c>
      <c r="AC84">
        <f t="shared" si="3"/>
        <v>9.4699948087389298</v>
      </c>
      <c r="AD84">
        <f t="shared" si="4"/>
        <v>654.68505251934221</v>
      </c>
      <c r="AE84">
        <f>'IDT-1'!C84</f>
        <v>0</v>
      </c>
      <c r="AF84" s="26"/>
      <c r="AG84">
        <f t="shared" si="5"/>
        <v>654.68505251934221</v>
      </c>
      <c r="AI84" s="75">
        <f>PXIL!I84</f>
        <v>0</v>
      </c>
      <c r="AJ84" s="75">
        <f>PXIL!O84</f>
        <v>0</v>
      </c>
      <c r="AK84" s="75">
        <f>RTM_IEX!I84</f>
        <v>14.48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7.5422868548617048</v>
      </c>
      <c r="F85">
        <f>GT_Spot!Q85</f>
        <v>0</v>
      </c>
      <c r="G85">
        <f>PPCL_NG!Q85</f>
        <v>-0.08</v>
      </c>
      <c r="H85">
        <f>PPCL_Spot!Q85</f>
        <v>0</v>
      </c>
      <c r="I85">
        <f>Bawana_NG!Q85</f>
        <v>48.582544517278919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1.5</v>
      </c>
      <c r="N85">
        <f>'MSW BWN'!T85</f>
        <v>3.4320399999999989</v>
      </c>
      <c r="O85">
        <f>BYPL_ISGS_exbus!BB85</f>
        <v>565.05242487765634</v>
      </c>
      <c r="P85" s="77">
        <v>68.22</v>
      </c>
      <c r="Q85" s="77">
        <v>21.340000000000003</v>
      </c>
      <c r="R85" s="80">
        <v>0</v>
      </c>
      <c r="S85" s="80">
        <v>0</v>
      </c>
      <c r="T85" s="78">
        <f>SUMPRODUCT(LTA!F85:AJ85,LTA!F$101:AJ$101,LTA!F$104:AJ$104)</f>
        <v>8.77</v>
      </c>
      <c r="U85" s="78">
        <f>SUMPRODUCT(LTA!F85:AJ85,LTA!F$102:AJ$102,LTA!F$104:AJ$104)</f>
        <v>105.78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55.38000000000001</v>
      </c>
      <c r="AB85" s="117">
        <f>-STOA!O85</f>
        <v>-205</v>
      </c>
      <c r="AC85">
        <f t="shared" si="3"/>
        <v>9.7027814744719834</v>
      </c>
      <c r="AD85">
        <f t="shared" si="4"/>
        <v>660.816514775325</v>
      </c>
      <c r="AE85">
        <f>'IDT-1'!C85</f>
        <v>0</v>
      </c>
      <c r="AF85" s="26"/>
      <c r="AG85">
        <f t="shared" si="5"/>
        <v>660.816514775325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-10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7.5422868548617048</v>
      </c>
      <c r="F86">
        <f>GT_Spot!Q86</f>
        <v>0</v>
      </c>
      <c r="G86">
        <f>PPCL_NG!Q86</f>
        <v>-0.08</v>
      </c>
      <c r="H86">
        <f>PPCL_Spot!Q86</f>
        <v>0</v>
      </c>
      <c r="I86">
        <f>Bawana_NG!Q86</f>
        <v>48.581709217165873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1.5</v>
      </c>
      <c r="N86">
        <f>'MSW BWN'!T86</f>
        <v>3.6022079999999987</v>
      </c>
      <c r="O86">
        <f>BYPL_ISGS_exbus!BB86</f>
        <v>569.74079544093843</v>
      </c>
      <c r="P86" s="77">
        <v>68.22</v>
      </c>
      <c r="Q86" s="77">
        <v>21.340000000000003</v>
      </c>
      <c r="R86" s="80">
        <v>0</v>
      </c>
      <c r="S86" s="80">
        <v>0</v>
      </c>
      <c r="T86" s="78">
        <f>SUMPRODUCT(LTA!F86:AJ86,LTA!F$101:AJ$101,LTA!F$104:AJ$104)</f>
        <v>9.44</v>
      </c>
      <c r="U86" s="78">
        <f>SUMPRODUCT(LTA!F86:AJ86,LTA!F$102:AJ$102,LTA!F$104:AJ$104)</f>
        <v>105.92999999999999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55.38000000000001</v>
      </c>
      <c r="AB86" s="117">
        <f>-STOA!O86</f>
        <v>-205</v>
      </c>
      <c r="AC86">
        <f t="shared" si="3"/>
        <v>9.8859171760208007</v>
      </c>
      <c r="AD86">
        <f t="shared" si="4"/>
        <v>651.31108233694522</v>
      </c>
      <c r="AE86">
        <f>'IDT-1'!C86</f>
        <v>0</v>
      </c>
      <c r="AF86" s="26"/>
      <c r="AG86">
        <f t="shared" si="5"/>
        <v>651.31108233694522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-25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7.5422868548617048</v>
      </c>
      <c r="F87">
        <f>GT_Spot!Q87</f>
        <v>0</v>
      </c>
      <c r="G87">
        <f>PPCL_NG!Q87</f>
        <v>-0.08</v>
      </c>
      <c r="H87">
        <f>PPCL_Spot!Q87</f>
        <v>0</v>
      </c>
      <c r="I87">
        <f>Bawana_NG!Q87</f>
        <v>48.581709217165873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1.5</v>
      </c>
      <c r="N87">
        <f>'MSW BWN'!T87</f>
        <v>3.7905399999999991</v>
      </c>
      <c r="O87">
        <f>BYPL_ISGS_exbus!BB87</f>
        <v>570.45315491208623</v>
      </c>
      <c r="P87" s="77">
        <v>68.22</v>
      </c>
      <c r="Q87" s="77">
        <v>21.340000000000003</v>
      </c>
      <c r="R87" s="80">
        <v>0</v>
      </c>
      <c r="S87" s="80">
        <v>0</v>
      </c>
      <c r="T87" s="78">
        <f>SUMPRODUCT(LTA!F87:AJ87,LTA!F$101:AJ$101,LTA!F$104:AJ$104)</f>
        <v>10.08</v>
      </c>
      <c r="U87" s="78">
        <f>SUMPRODUCT(LTA!F87:AJ87,LTA!F$102:AJ$102,LTA!F$104:AJ$104)</f>
        <v>51.78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55.38000000000001</v>
      </c>
      <c r="AB87" s="117">
        <f>-STOA!O87</f>
        <v>-255</v>
      </c>
      <c r="AC87">
        <f t="shared" si="3"/>
        <v>10.137532449021784</v>
      </c>
      <c r="AD87">
        <f t="shared" si="4"/>
        <v>629.43015853509212</v>
      </c>
      <c r="AE87">
        <f>'IDT-1'!C87</f>
        <v>0</v>
      </c>
      <c r="AF87" s="26"/>
      <c r="AG87">
        <f t="shared" si="5"/>
        <v>629.43015853509212</v>
      </c>
      <c r="AI87" s="75">
        <f>PXIL!I87</f>
        <v>0</v>
      </c>
      <c r="AJ87" s="75">
        <f>PXIL!O87</f>
        <v>0</v>
      </c>
      <c r="AK87" s="75">
        <f>RTM_IEX!I87</f>
        <v>55.98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7.5422868548617048</v>
      </c>
      <c r="F88">
        <f>GT_Spot!Q88</f>
        <v>0</v>
      </c>
      <c r="G88">
        <f>PPCL_NG!Q88</f>
        <v>-0.08</v>
      </c>
      <c r="H88">
        <f>PPCL_Spot!Q88</f>
        <v>0</v>
      </c>
      <c r="I88">
        <f>Bawana_NG!Q88</f>
        <v>48.581709217165873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1.5</v>
      </c>
      <c r="N88">
        <f>'MSW BWN'!T88</f>
        <v>4.3000879999999997</v>
      </c>
      <c r="O88">
        <f>BYPL_ISGS_exbus!BB88</f>
        <v>539.91609206018632</v>
      </c>
      <c r="P88" s="77">
        <v>68.22</v>
      </c>
      <c r="Q88" s="77">
        <v>21.340000000000003</v>
      </c>
      <c r="R88" s="80">
        <v>0</v>
      </c>
      <c r="S88" s="80">
        <v>0</v>
      </c>
      <c r="T88" s="78">
        <f>SUMPRODUCT(LTA!F88:AJ88,LTA!F$101:AJ$101,LTA!F$104:AJ$104)</f>
        <v>18.440000000000001</v>
      </c>
      <c r="U88" s="78">
        <f>SUMPRODUCT(LTA!F88:AJ88,LTA!F$102:AJ$102,LTA!F$104:AJ$104)</f>
        <v>56.4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55.38000000000001</v>
      </c>
      <c r="AB88" s="117">
        <f>-STOA!O88</f>
        <v>-255</v>
      </c>
      <c r="AC88">
        <f t="shared" si="3"/>
        <v>10.089506318325066</v>
      </c>
      <c r="AD88">
        <f t="shared" si="4"/>
        <v>624.02066981388896</v>
      </c>
      <c r="AE88">
        <f>'IDT-1'!C88</f>
        <v>0</v>
      </c>
      <c r="AF88" s="26"/>
      <c r="AG88">
        <f t="shared" si="5"/>
        <v>624.02066981388896</v>
      </c>
      <c r="AI88" s="75">
        <f>PXIL!I88</f>
        <v>0</v>
      </c>
      <c r="AJ88" s="75">
        <f>PXIL!O88</f>
        <v>0</v>
      </c>
      <c r="AK88" s="75">
        <f>RTM_IEX!I88</f>
        <v>67.569999999999993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7.8965058236272876</v>
      </c>
      <c r="F89">
        <f>GT_Spot!Q89</f>
        <v>0</v>
      </c>
      <c r="G89">
        <f>PPCL_NG!Q89</f>
        <v>-0.08</v>
      </c>
      <c r="H89">
        <f>PPCL_Spot!Q89</f>
        <v>0</v>
      </c>
      <c r="I89">
        <f>Bawana_NG!Q89</f>
        <v>48.581709217165873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1.5</v>
      </c>
      <c r="N89">
        <f>'MSW BWN'!T89</f>
        <v>4.1710279999999997</v>
      </c>
      <c r="O89">
        <f>BYPL_ISGS_exbus!BB89</f>
        <v>553.13760631492801</v>
      </c>
      <c r="P89" s="77">
        <v>68.22</v>
      </c>
      <c r="Q89" s="77">
        <v>21.340000000000003</v>
      </c>
      <c r="R89" s="80">
        <v>0</v>
      </c>
      <c r="S89" s="80">
        <v>0</v>
      </c>
      <c r="T89" s="78">
        <f>SUMPRODUCT(LTA!F89:AJ89,LTA!F$101:AJ$101,LTA!F$104:AJ$104)</f>
        <v>19.079999999999998</v>
      </c>
      <c r="U89" s="78">
        <f>SUMPRODUCT(LTA!F89:AJ89,LTA!F$102:AJ$102,LTA!F$104:AJ$104)</f>
        <v>56.64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55.38000000000001</v>
      </c>
      <c r="AB89" s="117">
        <f>-STOA!O89</f>
        <v>-255</v>
      </c>
      <c r="AC89">
        <f t="shared" si="3"/>
        <v>9.8333090426919298</v>
      </c>
      <c r="AD89">
        <f t="shared" si="4"/>
        <v>595.16354031302933</v>
      </c>
      <c r="AE89">
        <f>'IDT-1'!C89</f>
        <v>0</v>
      </c>
      <c r="AF89" s="26"/>
      <c r="AG89">
        <f t="shared" si="5"/>
        <v>595.16354031302933</v>
      </c>
      <c r="AI89" s="75">
        <f>PXIL!I89</f>
        <v>0</v>
      </c>
      <c r="AJ89" s="75">
        <f>PXIL!O89</f>
        <v>0</v>
      </c>
      <c r="AK89" s="75">
        <f>RTM_IEX!I89</f>
        <v>24.13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7.8965058236272876</v>
      </c>
      <c r="F90">
        <f>GT_Spot!Q90</f>
        <v>0</v>
      </c>
      <c r="G90">
        <f>PPCL_NG!Q90</f>
        <v>-0.08</v>
      </c>
      <c r="H90">
        <f>PPCL_Spot!Q90</f>
        <v>0</v>
      </c>
      <c r="I90">
        <f>Bawana_NG!Q90</f>
        <v>48.581709217165873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1.5</v>
      </c>
      <c r="N90">
        <f>'MSW BWN'!T90</f>
        <v>4.1165359999999991</v>
      </c>
      <c r="O90">
        <f>BYPL_ISGS_exbus!BB90</f>
        <v>549.84257402950448</v>
      </c>
      <c r="P90" s="77">
        <v>68.22</v>
      </c>
      <c r="Q90" s="77">
        <v>21.340000000000003</v>
      </c>
      <c r="R90" s="80">
        <v>0</v>
      </c>
      <c r="S90" s="80">
        <v>0</v>
      </c>
      <c r="T90" s="78">
        <f>SUMPRODUCT(LTA!F90:AJ90,LTA!F$101:AJ$101,LTA!F$104:AJ$104)</f>
        <v>20.94</v>
      </c>
      <c r="U90" s="78">
        <f>SUMPRODUCT(LTA!F90:AJ90,LTA!F$102:AJ$102,LTA!F$104:AJ$104)</f>
        <v>56.95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55.38000000000001</v>
      </c>
      <c r="AB90" s="117">
        <f>-STOA!O90</f>
        <v>-255</v>
      </c>
      <c r="AC90">
        <f t="shared" si="3"/>
        <v>9.9503532289802017</v>
      </c>
      <c r="AD90">
        <f t="shared" si="4"/>
        <v>608.34697184131755</v>
      </c>
      <c r="AE90">
        <f>'IDT-1'!C90</f>
        <v>0</v>
      </c>
      <c r="AF90" s="26"/>
      <c r="AG90">
        <f t="shared" si="5"/>
        <v>608.34697184131755</v>
      </c>
      <c r="AI90" s="75">
        <f>PXIL!I90</f>
        <v>0</v>
      </c>
      <c r="AJ90" s="75">
        <f>PXIL!O90</f>
        <v>0</v>
      </c>
      <c r="AK90" s="75">
        <f>RTM_IEX!I90</f>
        <v>38.61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7.8965058236272876</v>
      </c>
      <c r="F91">
        <f>GT_Spot!Q91</f>
        <v>0</v>
      </c>
      <c r="G91">
        <f>PPCL_NG!Q91</f>
        <v>-0.08</v>
      </c>
      <c r="H91">
        <f>PPCL_Spot!Q91</f>
        <v>0</v>
      </c>
      <c r="I91">
        <f>Bawana_NG!Q91</f>
        <v>48.581709217165873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1.5</v>
      </c>
      <c r="N91">
        <f>'MSW BWN'!T91</f>
        <v>3.8316479999999991</v>
      </c>
      <c r="O91">
        <f>BYPL_ISGS_exbus!BB91</f>
        <v>527.08541332935226</v>
      </c>
      <c r="P91" s="77">
        <v>34.128497137824745</v>
      </c>
      <c r="Q91" s="77">
        <v>21.340000000000003</v>
      </c>
      <c r="R91" s="80">
        <v>0</v>
      </c>
      <c r="S91" s="80">
        <v>0</v>
      </c>
      <c r="T91" s="78">
        <f>SUMPRODUCT(LTA!F91:AJ91,LTA!F$101:AJ$101,LTA!F$104:AJ$104)</f>
        <v>22.44</v>
      </c>
      <c r="U91" s="78">
        <f>SUMPRODUCT(LTA!F91:AJ91,LTA!F$102:AJ$102,LTA!F$104:AJ$104)</f>
        <v>57.31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55.38000000000001</v>
      </c>
      <c r="AB91" s="117">
        <f>-STOA!O91</f>
        <v>-220.25</v>
      </c>
      <c r="AC91">
        <f t="shared" si="3"/>
        <v>9.3252710438354338</v>
      </c>
      <c r="AD91">
        <f t="shared" si="4"/>
        <v>607.74850246413473</v>
      </c>
      <c r="AE91">
        <f>'IDT-1'!C91</f>
        <v>0</v>
      </c>
      <c r="AF91" s="26"/>
      <c r="AG91">
        <f t="shared" si="5"/>
        <v>607.74850246413473</v>
      </c>
      <c r="AI91" s="75">
        <f>PXIL!I91</f>
        <v>0</v>
      </c>
      <c r="AJ91" s="75">
        <f>PXIL!O91</f>
        <v>0</v>
      </c>
      <c r="AK91" s="75">
        <f>RTM_IEX!I91</f>
        <v>57.91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7.8965058236272876</v>
      </c>
      <c r="F92">
        <f>GT_Spot!Q92</f>
        <v>0</v>
      </c>
      <c r="G92">
        <f>PPCL_NG!Q92</f>
        <v>-0.08</v>
      </c>
      <c r="H92">
        <f>PPCL_Spot!Q92</f>
        <v>0</v>
      </c>
      <c r="I92">
        <f>Bawana_NG!Q92</f>
        <v>48.581709217165873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1.5</v>
      </c>
      <c r="N92">
        <f>'MSW BWN'!T92</f>
        <v>3.4463799999999991</v>
      </c>
      <c r="O92">
        <f>BYPL_ISGS_exbus!BB92</f>
        <v>525.25754553665229</v>
      </c>
      <c r="P92" s="77">
        <v>34.128497137824745</v>
      </c>
      <c r="Q92" s="77">
        <v>21.340000000000003</v>
      </c>
      <c r="R92" s="80">
        <v>0</v>
      </c>
      <c r="S92" s="80">
        <v>0</v>
      </c>
      <c r="T92" s="78">
        <f>SUMPRODUCT(LTA!F92:AJ92,LTA!F$101:AJ$101,LTA!F$104:AJ$104)</f>
        <v>29.44</v>
      </c>
      <c r="U92" s="78">
        <f>SUMPRODUCT(LTA!F92:AJ92,LTA!F$102:AJ$102,LTA!F$104:AJ$104)</f>
        <v>57.66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55.38000000000001</v>
      </c>
      <c r="AB92" s="117">
        <f>-STOA!O92</f>
        <v>-220.25</v>
      </c>
      <c r="AC92">
        <f t="shared" si="3"/>
        <v>9.3280594488596744</v>
      </c>
      <c r="AD92">
        <f t="shared" si="4"/>
        <v>608.06257826641058</v>
      </c>
      <c r="AE92">
        <f>'IDT-1'!C92</f>
        <v>0</v>
      </c>
      <c r="AF92" s="26"/>
      <c r="AG92">
        <f t="shared" si="5"/>
        <v>608.06257826641058</v>
      </c>
      <c r="AI92" s="75">
        <f>PXIL!I92</f>
        <v>0</v>
      </c>
      <c r="AJ92" s="75">
        <f>PXIL!O92</f>
        <v>0</v>
      </c>
      <c r="AK92" s="75">
        <f>RTM_IEX!I92</f>
        <v>53.09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7.5422868548617048</v>
      </c>
      <c r="F93">
        <f>GT_Spot!Q93</f>
        <v>0</v>
      </c>
      <c r="G93">
        <f>PPCL_NG!Q93</f>
        <v>-0.08</v>
      </c>
      <c r="H93">
        <f>PPCL_Spot!Q93</f>
        <v>0</v>
      </c>
      <c r="I93">
        <f>Bawana_NG!Q93</f>
        <v>48.581709217165873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1.5</v>
      </c>
      <c r="N93">
        <f>'MSW BWN'!T93</f>
        <v>3.4138759999999997</v>
      </c>
      <c r="O93">
        <f>BYPL_ISGS_exbus!BB93</f>
        <v>522.94106882334404</v>
      </c>
      <c r="P93" s="77">
        <v>34.128497137824745</v>
      </c>
      <c r="Q93" s="77">
        <v>21.340000000000003</v>
      </c>
      <c r="R93" s="80">
        <v>0</v>
      </c>
      <c r="S93" s="80">
        <v>0</v>
      </c>
      <c r="T93" s="78">
        <f>SUMPRODUCT(LTA!F93:AJ93,LTA!F$101:AJ$101,LTA!F$104:AJ$104)</f>
        <v>29.03</v>
      </c>
      <c r="U93" s="78">
        <f>SUMPRODUCT(LTA!F93:AJ93,LTA!F$102:AJ$102,LTA!F$104:AJ$104)</f>
        <v>63.129999999999995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55.38000000000001</v>
      </c>
      <c r="AB93" s="117">
        <f>-STOA!O93</f>
        <v>-220.25</v>
      </c>
      <c r="AC93">
        <f t="shared" si="3"/>
        <v>9.4336312916574219</v>
      </c>
      <c r="AD93">
        <f t="shared" si="4"/>
        <v>619.95380674153898</v>
      </c>
      <c r="AE93">
        <f>'IDT-1'!C93</f>
        <v>0</v>
      </c>
      <c r="AF93" s="26"/>
      <c r="AG93">
        <f t="shared" si="5"/>
        <v>619.95380674153898</v>
      </c>
      <c r="AI93" s="75">
        <f>PXIL!I93</f>
        <v>0</v>
      </c>
      <c r="AJ93" s="75">
        <f>PXIL!O93</f>
        <v>0</v>
      </c>
      <c r="AK93" s="75">
        <f>RTM_IEX!I93</f>
        <v>62.73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7.5422868548617048</v>
      </c>
      <c r="F94">
        <f>GT_Spot!Q94</f>
        <v>0</v>
      </c>
      <c r="G94">
        <f>PPCL_NG!Q94</f>
        <v>-0.08</v>
      </c>
      <c r="H94">
        <f>PPCL_Spot!Q94</f>
        <v>0</v>
      </c>
      <c r="I94">
        <f>Bawana_NG!Q94</f>
        <v>48.581709217165873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1.5</v>
      </c>
      <c r="N94">
        <f>'MSW BWN'!T94</f>
        <v>3.3909319999999994</v>
      </c>
      <c r="O94">
        <f>BYPL_ISGS_exbus!BB94</f>
        <v>522.94106882334404</v>
      </c>
      <c r="P94" s="77">
        <v>34.128497137824745</v>
      </c>
      <c r="Q94" s="77">
        <v>21.340000000000003</v>
      </c>
      <c r="R94" s="80">
        <v>0</v>
      </c>
      <c r="S94" s="80">
        <v>0</v>
      </c>
      <c r="T94" s="78">
        <f>SUMPRODUCT(LTA!F94:AJ94,LTA!F$101:AJ$101,LTA!F$104:AJ$104)</f>
        <v>28.99</v>
      </c>
      <c r="U94" s="78">
        <f>SUMPRODUCT(LTA!F94:AJ94,LTA!F$102:AJ$102,LTA!F$104:AJ$104)</f>
        <v>63.84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55.38000000000001</v>
      </c>
      <c r="AB94" s="117">
        <f>-STOA!O94</f>
        <v>-220.25</v>
      </c>
      <c r="AC94">
        <f t="shared" si="3"/>
        <v>9.099645384457423</v>
      </c>
      <c r="AD94">
        <f t="shared" si="4"/>
        <v>582.33484864873901</v>
      </c>
      <c r="AE94">
        <f>'IDT-1'!C94</f>
        <v>0</v>
      </c>
      <c r="AF94" s="26"/>
      <c r="AG94">
        <f t="shared" si="5"/>
        <v>582.33484864873901</v>
      </c>
      <c r="AI94" s="75">
        <f>PXIL!I94</f>
        <v>0</v>
      </c>
      <c r="AJ94" s="75">
        <f>PXIL!O94</f>
        <v>0</v>
      </c>
      <c r="AK94" s="75">
        <f>RTM_IEX!I94</f>
        <v>24.13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7.5422868548617048</v>
      </c>
      <c r="F95">
        <f>GT_Spot!Q95</f>
        <v>0</v>
      </c>
      <c r="G95">
        <f>PPCL_NG!Q95</f>
        <v>-0.08</v>
      </c>
      <c r="H95">
        <f>PPCL_Spot!Q95</f>
        <v>0</v>
      </c>
      <c r="I95">
        <f>Bawana_NG!Q95</f>
        <v>48.581709217165873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1.5</v>
      </c>
      <c r="N95">
        <f>'MSW BWN'!T95</f>
        <v>2.9731599999999991</v>
      </c>
      <c r="O95">
        <f>BYPL_ISGS_exbus!BB95</f>
        <v>520.56895569564392</v>
      </c>
      <c r="P95" s="77">
        <v>34.128497137824745</v>
      </c>
      <c r="Q95" s="77">
        <v>21.340000000000003</v>
      </c>
      <c r="R95" s="80">
        <v>0</v>
      </c>
      <c r="S95" s="80">
        <v>0</v>
      </c>
      <c r="T95" s="78">
        <f>SUMPRODUCT(LTA!F95:AJ95,LTA!F$101:AJ$101,LTA!F$104:AJ$104)</f>
        <v>28.91</v>
      </c>
      <c r="U95" s="78">
        <f>SUMPRODUCT(LTA!F95:AJ95,LTA!F$102:AJ$102,LTA!F$104:AJ$104)</f>
        <v>63.28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55.38000000000001</v>
      </c>
      <c r="AB95" s="117">
        <f>-STOA!O95</f>
        <v>-220.25</v>
      </c>
      <c r="AC95">
        <f t="shared" si="3"/>
        <v>8.8571183953336625</v>
      </c>
      <c r="AD95">
        <f t="shared" si="4"/>
        <v>555.01749051016247</v>
      </c>
      <c r="AE95">
        <f>'IDT-1'!C95</f>
        <v>0</v>
      </c>
      <c r="AF95" s="26"/>
      <c r="AG95">
        <f t="shared" si="5"/>
        <v>555.01749051016247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7.5422868548617048</v>
      </c>
      <c r="F96">
        <f>GT_Spot!Q96</f>
        <v>0</v>
      </c>
      <c r="G96">
        <f>PPCL_NG!Q96</f>
        <v>-0.08</v>
      </c>
      <c r="H96">
        <f>PPCL_Spot!Q96</f>
        <v>0</v>
      </c>
      <c r="I96">
        <f>Bawana_NG!Q96</f>
        <v>48.581709217165873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1.5</v>
      </c>
      <c r="N96">
        <f>'MSW BWN'!T96</f>
        <v>2.7073919999999996</v>
      </c>
      <c r="O96">
        <f>BYPL_ISGS_exbus!BB96</f>
        <v>517.33939621644402</v>
      </c>
      <c r="P96" s="77">
        <v>34.128497137824745</v>
      </c>
      <c r="Q96" s="77">
        <v>21.340000000000003</v>
      </c>
      <c r="R96" s="80">
        <v>0</v>
      </c>
      <c r="S96" s="80">
        <v>0</v>
      </c>
      <c r="T96" s="78">
        <f>SUMPRODUCT(LTA!F96:AJ96,LTA!F$101:AJ$101,LTA!F$104:AJ$104)</f>
        <v>28.82</v>
      </c>
      <c r="U96" s="78">
        <f>SUMPRODUCT(LTA!F96:AJ96,LTA!F$102:AJ$102,LTA!F$104:AJ$104)</f>
        <v>63.1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55.38000000000001</v>
      </c>
      <c r="AB96" s="117">
        <f>-STOA!O96</f>
        <v>-220.25</v>
      </c>
      <c r="AC96">
        <f t="shared" si="3"/>
        <v>9.090327339182565</v>
      </c>
      <c r="AD96">
        <f t="shared" si="4"/>
        <v>521.01895408711391</v>
      </c>
      <c r="AE96">
        <f>'IDT-1'!C96</f>
        <v>0</v>
      </c>
      <c r="AF96" s="26"/>
      <c r="AG96">
        <f t="shared" si="5"/>
        <v>521.01895408711391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-30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7.5422868548617048</v>
      </c>
      <c r="F97">
        <f>GT_Spot!Q97</f>
        <v>0</v>
      </c>
      <c r="G97">
        <f>PPCL_NG!Q97</f>
        <v>-0.08</v>
      </c>
      <c r="H97">
        <f>PPCL_Spot!Q97</f>
        <v>0</v>
      </c>
      <c r="I97">
        <f>Bawana_NG!Q97</f>
        <v>48.581709217165873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1.5</v>
      </c>
      <c r="N97">
        <f>'MSW BWN'!T97</f>
        <v>2.9731599999999991</v>
      </c>
      <c r="O97">
        <f>BYPL_ISGS_exbus!BB97</f>
        <v>530.01604889222119</v>
      </c>
      <c r="P97" s="77">
        <v>34.128497137824745</v>
      </c>
      <c r="Q97" s="77">
        <v>21.340000000000003</v>
      </c>
      <c r="R97" s="80">
        <v>0</v>
      </c>
      <c r="S97" s="80">
        <v>0</v>
      </c>
      <c r="T97" s="78">
        <f>SUMPRODUCT(LTA!F97:AJ97,LTA!F$101:AJ$101,LTA!F$104:AJ$104)</f>
        <v>28.5</v>
      </c>
      <c r="U97" s="78">
        <f>SUMPRODUCT(LTA!F97:AJ97,LTA!F$102:AJ$102,LTA!F$104:AJ$104)</f>
        <v>62.83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55.38000000000001</v>
      </c>
      <c r="AB97" s="117">
        <f>-STOA!O97</f>
        <v>-220.25</v>
      </c>
      <c r="AC97">
        <f t="shared" si="3"/>
        <v>9.1102473659074477</v>
      </c>
      <c r="AD97">
        <f t="shared" si="4"/>
        <v>543.35145473616615</v>
      </c>
      <c r="AE97">
        <f>'IDT-1'!C97</f>
        <v>0</v>
      </c>
      <c r="AF97" s="26"/>
      <c r="AG97">
        <f t="shared" si="5"/>
        <v>543.35145473616615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-20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7.5422868548617048</v>
      </c>
      <c r="F98">
        <f>GT_Spot!Q98</f>
        <v>0</v>
      </c>
      <c r="G98">
        <f>PPCL_NG!Q98</f>
        <v>-0.08</v>
      </c>
      <c r="H98">
        <f>PPCL_Spot!Q98</f>
        <v>0</v>
      </c>
      <c r="I98">
        <f>Bawana_NG!Q98</f>
        <v>48.581709217165873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1.5</v>
      </c>
      <c r="N98">
        <f>'MSW BWN'!T98</f>
        <v>3.2025999999999994</v>
      </c>
      <c r="O98">
        <f>BYPL_ISGS_exbus!BB98</f>
        <v>531.2692521262212</v>
      </c>
      <c r="P98" s="77">
        <v>34.128497137824745</v>
      </c>
      <c r="Q98" s="77">
        <v>21.340000000000003</v>
      </c>
      <c r="R98" s="80">
        <v>0</v>
      </c>
      <c r="S98" s="80">
        <v>0</v>
      </c>
      <c r="T98" s="78">
        <f>SUMPRODUCT(LTA!F98:AJ98,LTA!F$101:AJ$101,LTA!F$104:AJ$104)</f>
        <v>28.17</v>
      </c>
      <c r="U98" s="78">
        <f>SUMPRODUCT(LTA!F98:AJ98,LTA!F$102:AJ$102,LTA!F$104:AJ$104)</f>
        <v>62.16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55.38000000000001</v>
      </c>
      <c r="AB98" s="117">
        <f>-STOA!O98</f>
        <v>-220.25</v>
      </c>
      <c r="AC98">
        <f t="shared" si="3"/>
        <v>9.1855196465442113</v>
      </c>
      <c r="AD98">
        <f t="shared" si="4"/>
        <v>535.75882568952932</v>
      </c>
      <c r="AE98">
        <f>'IDT-1'!C98</f>
        <v>0</v>
      </c>
      <c r="AF98" s="26"/>
      <c r="AG98">
        <f t="shared" si="5"/>
        <v>535.75882568952932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-28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0.19942707140944255</v>
      </c>
      <c r="F99">
        <f t="shared" si="6"/>
        <v>0</v>
      </c>
      <c r="G99">
        <f t="shared" si="6"/>
        <v>-1.9200000000000013E-3</v>
      </c>
      <c r="H99">
        <f t="shared" si="6"/>
        <v>0</v>
      </c>
      <c r="I99">
        <f t="shared" si="6"/>
        <v>1.1940430891915605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3.5999999999999997E-2</v>
      </c>
      <c r="N99">
        <f t="shared" si="6"/>
        <v>9.5773991999999988E-2</v>
      </c>
      <c r="O99">
        <f t="shared" si="6"/>
        <v>12.074966180055366</v>
      </c>
      <c r="P99" s="77">
        <f t="shared" si="6"/>
        <v>1.3758960940816429</v>
      </c>
      <c r="Q99" s="77">
        <f t="shared" si="6"/>
        <v>0.3987215576594616</v>
      </c>
      <c r="R99" s="80">
        <f t="shared" si="6"/>
        <v>0.2025875007926663</v>
      </c>
      <c r="S99" s="80">
        <f t="shared" si="6"/>
        <v>0</v>
      </c>
      <c r="T99" s="78">
        <f t="shared" si="6"/>
        <v>1.4357424999999997</v>
      </c>
      <c r="U99" s="78">
        <f t="shared" si="6"/>
        <v>1.8293050000000002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6.515E-2</v>
      </c>
      <c r="Z99" s="75">
        <f t="shared" si="6"/>
        <v>-0.15634500000000001</v>
      </c>
      <c r="AA99" s="117">
        <f t="shared" si="6"/>
        <v>1.6908100000000006</v>
      </c>
      <c r="AB99" s="117">
        <f t="shared" si="6"/>
        <v>-5.4316799999999956</v>
      </c>
      <c r="AC99">
        <f t="shared" si="6"/>
        <v>0.2397964142745159</v>
      </c>
      <c r="AD99">
        <f t="shared" si="6"/>
        <v>14.623164070915621</v>
      </c>
      <c r="AE99">
        <f t="shared" si="6"/>
        <v>0</v>
      </c>
      <c r="AG99">
        <f t="shared" si="6"/>
        <v>14.623164070915621</v>
      </c>
      <c r="AI99">
        <f t="shared" si="6"/>
        <v>0</v>
      </c>
      <c r="AJ99">
        <f t="shared" si="6"/>
        <v>0</v>
      </c>
      <c r="AK99">
        <f t="shared" si="6"/>
        <v>0.43048250000000005</v>
      </c>
      <c r="AL99">
        <f t="shared" si="6"/>
        <v>-0.57599999999999996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44864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299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230" t="s">
        <v>338</v>
      </c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9" t="s">
        <v>334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383</v>
      </c>
      <c r="AJ1" s="229" t="s">
        <v>384</v>
      </c>
      <c r="AK1" s="229" t="s">
        <v>385</v>
      </c>
      <c r="AL1" s="229" t="s">
        <v>386</v>
      </c>
      <c r="AM1" s="229" t="s">
        <v>387</v>
      </c>
      <c r="AN1" s="229" t="s">
        <v>388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230"/>
      <c r="S2" s="79"/>
      <c r="T2" s="82" t="s">
        <v>314</v>
      </c>
      <c r="U2" s="227"/>
      <c r="V2" s="107" t="s">
        <v>303</v>
      </c>
      <c r="W2" s="107" t="s">
        <v>303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GT_NG!T3</f>
        <v>12.512479201331114</v>
      </c>
      <c r="F3">
        <f>GT_Spot!T3</f>
        <v>0</v>
      </c>
      <c r="G3">
        <f>PPCL_NG!T3</f>
        <v>-0.1</v>
      </c>
      <c r="H3">
        <f>PPCL_Spot!T3</f>
        <v>0</v>
      </c>
      <c r="I3">
        <f>Bawana_NG!T3</f>
        <v>58.712065626591368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4.8939199999999996</v>
      </c>
      <c r="O3">
        <f>TPDDL_ISGS_exbus!BB3</f>
        <v>291.90583992575563</v>
      </c>
      <c r="P3" s="77">
        <v>53.087781353169802</v>
      </c>
      <c r="Q3" s="77">
        <v>7.7213967794463541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315.84000000000003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6.83</v>
      </c>
      <c r="AB3" s="117">
        <f>-STOA!P3</f>
        <v>0</v>
      </c>
      <c r="AC3">
        <f>SUMIF(B3:AB3,"&gt;0")*$AC$2-SUMIF(B3:AB3,"&lt;0")*($AC$2/(1-$AC$2))+SUMIF(AI3:AR3,"&gt;0")*$AC$2-SUMIF(AI3:AR3,"&lt;0")*($AC$2/(1-$AC$2))</f>
        <v>6.6141184621516107</v>
      </c>
      <c r="AD3">
        <f>SUM(B3:AB3,AI3:AR3)-AC3</f>
        <v>744.78936442414272</v>
      </c>
      <c r="AE3">
        <f>'IDT-1'!F3</f>
        <v>0</v>
      </c>
      <c r="AF3" s="26"/>
      <c r="AG3">
        <f>SUM(AD3:AF3)</f>
        <v>744.78936442414272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12.512479201331114</v>
      </c>
      <c r="F4">
        <f>GT_Spot!T4</f>
        <v>0</v>
      </c>
      <c r="G4">
        <f>PPCL_NG!T4</f>
        <v>-0.1</v>
      </c>
      <c r="H4">
        <f>PPCL_Spot!T4</f>
        <v>0</v>
      </c>
      <c r="I4">
        <f>Bawana_NG!T4</f>
        <v>58.712065626591368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5.0737919999999992</v>
      </c>
      <c r="O4">
        <f>TPDDL_ISGS_exbus!BB4</f>
        <v>284.86290381481433</v>
      </c>
      <c r="P4" s="77">
        <v>53.087781353169802</v>
      </c>
      <c r="Q4" s="77">
        <v>7.7213967794463541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315.69000000000005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6.83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6.7299660484192341</v>
      </c>
      <c r="AD4">
        <f t="shared" ref="AD4:AD67" si="1">SUM(B4:AB4,AI4:AR4)-AC4</f>
        <v>717.66045272693395</v>
      </c>
      <c r="AE4">
        <f>'IDT-1'!F4</f>
        <v>0</v>
      </c>
      <c r="AF4" s="26"/>
      <c r="AG4">
        <f t="shared" ref="AG4:AG67" si="2">SUM(AD4:AF4)</f>
        <v>717.66045272693395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-20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12.179700499168053</v>
      </c>
      <c r="F5">
        <f>GT_Spot!T5</f>
        <v>0</v>
      </c>
      <c r="G5">
        <f>PPCL_NG!T5</f>
        <v>-0.1</v>
      </c>
      <c r="H5">
        <f>PPCL_Spot!T5</f>
        <v>0</v>
      </c>
      <c r="I5">
        <f>Bawana_NG!T5</f>
        <v>58.712065626591368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5.2758559999999992</v>
      </c>
      <c r="O5">
        <f>TPDDL_ISGS_exbus!BB5</f>
        <v>270.14945439230155</v>
      </c>
      <c r="P5" s="77">
        <v>53.087781353169802</v>
      </c>
      <c r="Q5" s="77">
        <v>7.7213967794463541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315.66000000000008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6.83</v>
      </c>
      <c r="AB5" s="117">
        <f>-STOA!P5</f>
        <v>0</v>
      </c>
      <c r="AC5">
        <f t="shared" si="0"/>
        <v>6.5990734041220858</v>
      </c>
      <c r="AD5">
        <f t="shared" si="1"/>
        <v>702.91718124655517</v>
      </c>
      <c r="AE5">
        <f>'IDT-1'!F5</f>
        <v>0</v>
      </c>
      <c r="AF5" s="26"/>
      <c r="AG5">
        <f t="shared" si="2"/>
        <v>702.91718124655517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-20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12.179700499168053</v>
      </c>
      <c r="F6">
        <f>GT_Spot!T6</f>
        <v>0</v>
      </c>
      <c r="G6">
        <f>PPCL_NG!T6</f>
        <v>-0.1</v>
      </c>
      <c r="H6">
        <f>PPCL_Spot!T6</f>
        <v>0</v>
      </c>
      <c r="I6">
        <f>Bawana_NG!T6</f>
        <v>58.712065626591368</v>
      </c>
      <c r="J6">
        <f>Bawana_RLNG!T6</f>
        <v>0</v>
      </c>
      <c r="K6">
        <f>Bawana_Spot!T6</f>
        <v>0</v>
      </c>
      <c r="L6">
        <f>TWOMCL!S6</f>
        <v>2.2873303167420813</v>
      </c>
      <c r="M6">
        <f>EDWPCL!W6</f>
        <v>0</v>
      </c>
      <c r="N6">
        <f>'MSW BWN'!W6</f>
        <v>5.2641759999999991</v>
      </c>
      <c r="O6">
        <f>TPDDL_ISGS_exbus!BB6</f>
        <v>270.14945439230155</v>
      </c>
      <c r="P6" s="77">
        <v>53.087781353169802</v>
      </c>
      <c r="Q6" s="77">
        <v>7.7213967794463541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315.69000000000005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6.83</v>
      </c>
      <c r="AB6" s="117">
        <f>-STOA!P6</f>
        <v>0</v>
      </c>
      <c r="AC6">
        <f t="shared" si="0"/>
        <v>6.4418005764655106</v>
      </c>
      <c r="AD6">
        <f t="shared" si="1"/>
        <v>725.38010439095376</v>
      </c>
      <c r="AE6">
        <f>'IDT-1'!F6</f>
        <v>0</v>
      </c>
      <c r="AF6" s="26"/>
      <c r="AG6">
        <f t="shared" si="2"/>
        <v>725.38010439095376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12.179700499168053</v>
      </c>
      <c r="F7">
        <f>GT_Spot!T7</f>
        <v>0</v>
      </c>
      <c r="G7">
        <f>PPCL_NG!T7</f>
        <v>-0.1</v>
      </c>
      <c r="H7">
        <f>PPCL_Spot!T7</f>
        <v>0</v>
      </c>
      <c r="I7">
        <f>Bawana_NG!T7</f>
        <v>58.712065626591368</v>
      </c>
      <c r="J7">
        <f>Bawana_RLNG!T7</f>
        <v>0</v>
      </c>
      <c r="K7">
        <f>Bawana_Spot!T7</f>
        <v>0</v>
      </c>
      <c r="L7">
        <f>TWOMCL!S7</f>
        <v>2.3850678733031669</v>
      </c>
      <c r="M7">
        <f>EDWPCL!W7</f>
        <v>0</v>
      </c>
      <c r="N7">
        <f>'MSW BWN'!W7</f>
        <v>5.1462079999999988</v>
      </c>
      <c r="O7">
        <f>TPDDL_ISGS_exbus!BB7</f>
        <v>263.22385693751437</v>
      </c>
      <c r="P7" s="77">
        <v>38.61</v>
      </c>
      <c r="Q7" s="77">
        <v>7.7213967794463541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315.75000000000006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6.74</v>
      </c>
      <c r="AB7" s="117">
        <f>-STOA!P7</f>
        <v>0</v>
      </c>
      <c r="AC7">
        <f t="shared" si="0"/>
        <v>6.4305713654971335</v>
      </c>
      <c r="AD7">
        <f t="shared" si="1"/>
        <v>683.9377243505262</v>
      </c>
      <c r="AE7">
        <f>'IDT-1'!F7</f>
        <v>0</v>
      </c>
      <c r="AF7" s="26"/>
      <c r="AG7">
        <f t="shared" si="2"/>
        <v>683.9377243505262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-20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12.179700499168053</v>
      </c>
      <c r="F8">
        <f>GT_Spot!T8</f>
        <v>0</v>
      </c>
      <c r="G8">
        <f>PPCL_NG!T8</f>
        <v>-0.1</v>
      </c>
      <c r="H8">
        <f>PPCL_Spot!T8</f>
        <v>0</v>
      </c>
      <c r="I8">
        <f>Bawana_NG!T8</f>
        <v>58.712065626591368</v>
      </c>
      <c r="J8">
        <f>Bawana_RLNG!T8</f>
        <v>0</v>
      </c>
      <c r="K8">
        <f>Bawana_Spot!T8</f>
        <v>0</v>
      </c>
      <c r="L8">
        <f>TWOMCL!S8</f>
        <v>2.841176470588235</v>
      </c>
      <c r="M8">
        <f>EDWPCL!W8</f>
        <v>0</v>
      </c>
      <c r="N8">
        <f>'MSW BWN'!W8</f>
        <v>5.0294079999999992</v>
      </c>
      <c r="O8">
        <f>TPDDL_ISGS_exbus!BB8</f>
        <v>263.22385693751437</v>
      </c>
      <c r="P8" s="77">
        <v>38.61</v>
      </c>
      <c r="Q8" s="77">
        <v>7.7213967794463541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315.79000000000008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6.74</v>
      </c>
      <c r="AB8" s="117">
        <f>-STOA!P8</f>
        <v>0</v>
      </c>
      <c r="AC8">
        <f t="shared" si="0"/>
        <v>6.4261867307093343</v>
      </c>
      <c r="AD8">
        <f t="shared" si="1"/>
        <v>723.62141758259918</v>
      </c>
      <c r="AE8">
        <f>'IDT-1'!F8</f>
        <v>0</v>
      </c>
      <c r="AF8" s="26"/>
      <c r="AG8">
        <f t="shared" si="2"/>
        <v>723.62141758259918</v>
      </c>
      <c r="AI8" s="75">
        <f>PXIL!J8</f>
        <v>0</v>
      </c>
      <c r="AJ8" s="75">
        <f>PXIL!P8</f>
        <v>0</v>
      </c>
      <c r="AK8" s="75">
        <f>RTM_IEX!J8</f>
        <v>19.3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12.179700499168053</v>
      </c>
      <c r="F9">
        <f>GT_Spot!T9</f>
        <v>0</v>
      </c>
      <c r="G9">
        <f>PPCL_NG!T9</f>
        <v>-0.1</v>
      </c>
      <c r="H9">
        <f>PPCL_Spot!T9</f>
        <v>0</v>
      </c>
      <c r="I9">
        <f>Bawana_NG!T9</f>
        <v>58.712065626591368</v>
      </c>
      <c r="J9">
        <f>Bawana_RLNG!T9</f>
        <v>0</v>
      </c>
      <c r="K9">
        <f>Bawana_Spot!T9</f>
        <v>0</v>
      </c>
      <c r="L9">
        <f>TWOMCL!S9</f>
        <v>4.0723981900452486</v>
      </c>
      <c r="M9">
        <f>EDWPCL!W9</f>
        <v>0</v>
      </c>
      <c r="N9">
        <f>'MSW BWN'!W9</f>
        <v>5.1018239999999997</v>
      </c>
      <c r="O9">
        <f>TPDDL_ISGS_exbus!BB9</f>
        <v>258.30414769588748</v>
      </c>
      <c r="P9" s="77">
        <v>38.61</v>
      </c>
      <c r="Q9" s="77">
        <v>7.7213967794463541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315.88000000000005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6.74</v>
      </c>
      <c r="AB9" s="117">
        <f>-STOA!P9</f>
        <v>0</v>
      </c>
      <c r="AC9">
        <f t="shared" si="0"/>
        <v>6.4472704893691226</v>
      </c>
      <c r="AD9">
        <f t="shared" si="1"/>
        <v>675.77426230176945</v>
      </c>
      <c r="AE9">
        <f>'IDT-1'!F9</f>
        <v>0</v>
      </c>
      <c r="AF9" s="26"/>
      <c r="AG9">
        <f t="shared" si="2"/>
        <v>675.77426230176945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-25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12.179700499168053</v>
      </c>
      <c r="F10">
        <f>GT_Spot!T10</f>
        <v>0</v>
      </c>
      <c r="G10">
        <f>PPCL_NG!T10</f>
        <v>-0.1</v>
      </c>
      <c r="H10">
        <f>PPCL_Spot!T10</f>
        <v>0</v>
      </c>
      <c r="I10">
        <f>Bawana_NG!T10</f>
        <v>58.712065626591368</v>
      </c>
      <c r="J10">
        <f>Bawana_RLNG!T10</f>
        <v>0</v>
      </c>
      <c r="K10">
        <f>Bawana_Spot!T10</f>
        <v>0</v>
      </c>
      <c r="L10">
        <f>TWOMCL!S10</f>
        <v>5.5384615384615374</v>
      </c>
      <c r="M10">
        <f>EDWPCL!W10</f>
        <v>0</v>
      </c>
      <c r="N10">
        <f>'MSW BWN'!W10</f>
        <v>5.1695679999999999</v>
      </c>
      <c r="O10">
        <f>TPDDL_ISGS_exbus!BB10</f>
        <v>243.31583581265124</v>
      </c>
      <c r="P10" s="77">
        <v>38.61</v>
      </c>
      <c r="Q10" s="77">
        <v>7.7213967794463541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316.01000000000005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6.74</v>
      </c>
      <c r="AB10" s="117">
        <f>-STOA!P10</f>
        <v>0</v>
      </c>
      <c r="AC10">
        <f t="shared" si="0"/>
        <v>6.1080616614078238</v>
      </c>
      <c r="AD10">
        <f t="shared" si="1"/>
        <v>687.78896659491079</v>
      </c>
      <c r="AE10">
        <f>'IDT-1'!F10</f>
        <v>0</v>
      </c>
      <c r="AF10" s="26"/>
      <c r="AG10">
        <f t="shared" si="2"/>
        <v>687.78896659491079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12.179700499168053</v>
      </c>
      <c r="F11">
        <f>GT_Spot!T11</f>
        <v>0</v>
      </c>
      <c r="G11">
        <f>PPCL_NG!T11</f>
        <v>-0.1</v>
      </c>
      <c r="H11">
        <f>PPCL_Spot!T11</f>
        <v>0</v>
      </c>
      <c r="I11">
        <f>Bawana_NG!T11</f>
        <v>58.712065626591368</v>
      </c>
      <c r="J11">
        <f>Bawana_RLNG!T11</f>
        <v>0</v>
      </c>
      <c r="K11">
        <f>Bawana_Spot!T11</f>
        <v>0</v>
      </c>
      <c r="L11">
        <f>TWOMCL!S11</f>
        <v>6.1267902481104981</v>
      </c>
      <c r="M11">
        <f>EDWPCL!W11</f>
        <v>0</v>
      </c>
      <c r="N11">
        <f>'MSW BWN'!W11</f>
        <v>4.8553759999999997</v>
      </c>
      <c r="O11">
        <f>TPDDL_ISGS_exbus!BB11</f>
        <v>244.82954743545125</v>
      </c>
      <c r="P11" s="77">
        <v>38.607919159256262</v>
      </c>
      <c r="Q11" s="77">
        <v>7.7213967794463541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315.98000000000008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6.74</v>
      </c>
      <c r="AB11" s="117">
        <f>-STOA!P11</f>
        <v>0</v>
      </c>
      <c r="AC11">
        <f t="shared" si="0"/>
        <v>6.5674187914445952</v>
      </c>
      <c r="AD11">
        <f t="shared" si="1"/>
        <v>639.08537695657924</v>
      </c>
      <c r="AE11">
        <f>'IDT-1'!F11</f>
        <v>0</v>
      </c>
      <c r="AF11" s="26"/>
      <c r="AG11">
        <f t="shared" si="2"/>
        <v>639.08537695657924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-50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12.179700499168053</v>
      </c>
      <c r="F12">
        <f>GT_Spot!T12</f>
        <v>0</v>
      </c>
      <c r="G12">
        <f>PPCL_NG!T12</f>
        <v>-0.1</v>
      </c>
      <c r="H12">
        <f>PPCL_Spot!T12</f>
        <v>0</v>
      </c>
      <c r="I12">
        <f>Bawana_NG!T12</f>
        <v>58.712065626591368</v>
      </c>
      <c r="J12">
        <f>Bawana_RLNG!T12</f>
        <v>0</v>
      </c>
      <c r="K12">
        <f>Bawana_Spot!T12</f>
        <v>0</v>
      </c>
      <c r="L12">
        <f>TWOMCL!S12</f>
        <v>6.1267902481104981</v>
      </c>
      <c r="M12">
        <f>EDWPCL!W12</f>
        <v>0</v>
      </c>
      <c r="N12">
        <f>'MSW BWN'!W12</f>
        <v>5.2980479999999979</v>
      </c>
      <c r="O12">
        <f>TPDDL_ISGS_exbus!BB12</f>
        <v>230.10113786365775</v>
      </c>
      <c r="P12" s="77">
        <v>38.607919159256262</v>
      </c>
      <c r="Q12" s="77">
        <v>7.7213967794463541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315.98000000000008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6.74</v>
      </c>
      <c r="AB12" s="117">
        <f>-STOA!P12</f>
        <v>0</v>
      </c>
      <c r="AC12">
        <f t="shared" si="0"/>
        <v>5.9977979247030477</v>
      </c>
      <c r="AD12">
        <f t="shared" si="1"/>
        <v>675.36926025152729</v>
      </c>
      <c r="AE12">
        <f>'IDT-1'!F12</f>
        <v>0</v>
      </c>
      <c r="AF12" s="26"/>
      <c r="AG12">
        <f t="shared" si="2"/>
        <v>675.36926025152729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12.179700499168053</v>
      </c>
      <c r="F13">
        <f>GT_Spot!T13</f>
        <v>0</v>
      </c>
      <c r="G13">
        <f>PPCL_NG!T13</f>
        <v>-0.1</v>
      </c>
      <c r="H13">
        <f>PPCL_Spot!T13</f>
        <v>0</v>
      </c>
      <c r="I13">
        <f>Bawana_NG!T13</f>
        <v>58.712065626591368</v>
      </c>
      <c r="J13">
        <f>Bawana_RLNG!T13</f>
        <v>0</v>
      </c>
      <c r="K13">
        <f>Bawana_Spot!T13</f>
        <v>0</v>
      </c>
      <c r="L13">
        <f>TWOMCL!S13</f>
        <v>6.1267902481104981</v>
      </c>
      <c r="M13">
        <f>EDWPCL!W13</f>
        <v>0</v>
      </c>
      <c r="N13">
        <f>'MSW BWN'!W13</f>
        <v>5.0854719999999993</v>
      </c>
      <c r="O13">
        <f>TPDDL_ISGS_exbus!BB13</f>
        <v>239.49854128962718</v>
      </c>
      <c r="P13" s="77">
        <v>38.607919159256262</v>
      </c>
      <c r="Q13" s="77">
        <v>7.7213967794463541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315.97000000000003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6.74</v>
      </c>
      <c r="AB13" s="117">
        <f>-STOA!P13</f>
        <v>0</v>
      </c>
      <c r="AC13">
        <f t="shared" si="0"/>
        <v>6.121040406051578</v>
      </c>
      <c r="AD13">
        <f t="shared" si="1"/>
        <v>689.25084519614813</v>
      </c>
      <c r="AE13">
        <f>'IDT-1'!F13</f>
        <v>0</v>
      </c>
      <c r="AF13" s="26"/>
      <c r="AG13">
        <f t="shared" si="2"/>
        <v>689.25084519614813</v>
      </c>
      <c r="AI13" s="75">
        <f>PXIL!J13</f>
        <v>0</v>
      </c>
      <c r="AJ13" s="75">
        <f>PXIL!P13</f>
        <v>0</v>
      </c>
      <c r="AK13" s="75">
        <f>RTM_IEX!J13</f>
        <v>4.83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11.84785540868627</v>
      </c>
      <c r="F14">
        <f>GT_Spot!T14</f>
        <v>0</v>
      </c>
      <c r="G14">
        <f>PPCL_NG!T14</f>
        <v>-0.1</v>
      </c>
      <c r="H14">
        <f>PPCL_Spot!T14</f>
        <v>0</v>
      </c>
      <c r="I14">
        <f>Bawana_NG!T14</f>
        <v>58.712065626591368</v>
      </c>
      <c r="J14">
        <f>Bawana_RLNG!T14</f>
        <v>0</v>
      </c>
      <c r="K14">
        <f>Bawana_Spot!T14</f>
        <v>0</v>
      </c>
      <c r="L14">
        <f>TWOMCL!S14</f>
        <v>6.1267902481104981</v>
      </c>
      <c r="M14">
        <f>EDWPCL!W14</f>
        <v>0</v>
      </c>
      <c r="N14">
        <f>'MSW BWN'!W14</f>
        <v>5.0399199999999995</v>
      </c>
      <c r="O14">
        <f>TPDDL_ISGS_exbus!BB14</f>
        <v>229.95854128962714</v>
      </c>
      <c r="P14" s="77">
        <v>38.607919159256262</v>
      </c>
      <c r="Q14" s="77">
        <v>7.7213967794463541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315.97000000000003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6.74</v>
      </c>
      <c r="AB14" s="117">
        <f>-STOA!P14</f>
        <v>0</v>
      </c>
      <c r="AC14">
        <f t="shared" si="0"/>
        <v>5.991263311655338</v>
      </c>
      <c r="AD14">
        <f t="shared" si="1"/>
        <v>674.63322520006261</v>
      </c>
      <c r="AE14">
        <f>'IDT-1'!F14</f>
        <v>0</v>
      </c>
      <c r="AF14" s="26"/>
      <c r="AG14">
        <f t="shared" si="2"/>
        <v>674.63322520006261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10.79376765576972</v>
      </c>
      <c r="F15">
        <f>GT_Spot!T15</f>
        <v>0</v>
      </c>
      <c r="G15">
        <f>PPCL_NG!T15</f>
        <v>-0.1</v>
      </c>
      <c r="H15">
        <f>PPCL_Spot!T15</f>
        <v>0</v>
      </c>
      <c r="I15">
        <f>Bawana_NG!T15</f>
        <v>58.712065626591368</v>
      </c>
      <c r="J15">
        <f>Bawana_RLNG!T15</f>
        <v>0</v>
      </c>
      <c r="K15">
        <f>Bawana_Spot!T15</f>
        <v>0</v>
      </c>
      <c r="L15">
        <f>TWOMCL!S15</f>
        <v>6.1267902481104981</v>
      </c>
      <c r="M15">
        <f>EDWPCL!W15</f>
        <v>0</v>
      </c>
      <c r="N15">
        <f>'MSW BWN'!W15</f>
        <v>5.0060479999999989</v>
      </c>
      <c r="O15">
        <f>TPDDL_ISGS_exbus!BB15</f>
        <v>230.57532658353713</v>
      </c>
      <c r="P15" s="77">
        <v>38.607919159256262</v>
      </c>
      <c r="Q15" s="77">
        <v>7.7213967794463541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315.55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6.74</v>
      </c>
      <c r="AB15" s="117">
        <f>-STOA!P15</f>
        <v>0</v>
      </c>
      <c r="AC15">
        <f t="shared" si="0"/>
        <v>6.2497648020819394</v>
      </c>
      <c r="AD15">
        <f t="shared" si="1"/>
        <v>643.48354925062949</v>
      </c>
      <c r="AE15">
        <f>'IDT-1'!F15</f>
        <v>0</v>
      </c>
      <c r="AF15" s="26"/>
      <c r="AG15">
        <f t="shared" si="2"/>
        <v>643.48354925062949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-30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12.171567305098463</v>
      </c>
      <c r="F16">
        <f>GT_Spot!T16</f>
        <v>0</v>
      </c>
      <c r="G16">
        <f>PPCL_NG!T16</f>
        <v>-0.1</v>
      </c>
      <c r="H16">
        <f>PPCL_Spot!T16</f>
        <v>0</v>
      </c>
      <c r="I16">
        <f>Bawana_NG!T16</f>
        <v>58.712065626591368</v>
      </c>
      <c r="J16">
        <f>Bawana_RLNG!T16</f>
        <v>0</v>
      </c>
      <c r="K16">
        <f>Bawana_Spot!T16</f>
        <v>0</v>
      </c>
      <c r="L16">
        <f>TWOMCL!S16</f>
        <v>6.1267902481104981</v>
      </c>
      <c r="M16">
        <f>EDWPCL!W16</f>
        <v>0</v>
      </c>
      <c r="N16">
        <f>'MSW BWN'!W16</f>
        <v>5.2980479999999979</v>
      </c>
      <c r="O16">
        <f>TPDDL_ISGS_exbus!BB16</f>
        <v>231.01909654078455</v>
      </c>
      <c r="P16" s="77">
        <v>38.607919159256262</v>
      </c>
      <c r="Q16" s="77">
        <v>7.7213967794463541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321.06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6.74</v>
      </c>
      <c r="AB16" s="117">
        <f>-STOA!P16</f>
        <v>0</v>
      </c>
      <c r="AC16">
        <f t="shared" si="0"/>
        <v>6.5388054026746936</v>
      </c>
      <c r="AD16">
        <f t="shared" si="1"/>
        <v>625.81807825661281</v>
      </c>
      <c r="AE16">
        <f>'IDT-1'!F16</f>
        <v>0</v>
      </c>
      <c r="AF16" s="26"/>
      <c r="AG16">
        <f t="shared" si="2"/>
        <v>625.81807825661281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-55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12.171567305098463</v>
      </c>
      <c r="F17">
        <f>GT_Spot!T17</f>
        <v>0</v>
      </c>
      <c r="G17">
        <f>PPCL_NG!T17</f>
        <v>-0.1</v>
      </c>
      <c r="H17">
        <f>PPCL_Spot!T17</f>
        <v>0</v>
      </c>
      <c r="I17">
        <f>Bawana_NG!T17</f>
        <v>58.712065626591368</v>
      </c>
      <c r="J17">
        <f>Bawana_RLNG!T17</f>
        <v>0</v>
      </c>
      <c r="K17">
        <f>Bawana_Spot!T17</f>
        <v>0</v>
      </c>
      <c r="L17">
        <f>TWOMCL!S17</f>
        <v>6.1267902481104981</v>
      </c>
      <c r="M17">
        <f>EDWPCL!W17</f>
        <v>0</v>
      </c>
      <c r="N17">
        <f>'MSW BWN'!W17</f>
        <v>4.8612159999999998</v>
      </c>
      <c r="O17">
        <f>TPDDL_ISGS_exbus!BB17</f>
        <v>231.68827009971139</v>
      </c>
      <c r="P17" s="77">
        <v>38.607919159256262</v>
      </c>
      <c r="Q17" s="77">
        <v>7.7213967794463541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320.64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6.74</v>
      </c>
      <c r="AB17" s="117">
        <f>-STOA!P17</f>
        <v>0</v>
      </c>
      <c r="AC17">
        <f t="shared" si="0"/>
        <v>6.0932476322834832</v>
      </c>
      <c r="AD17">
        <f t="shared" si="1"/>
        <v>676.0759775859309</v>
      </c>
      <c r="AE17">
        <f>'IDT-1'!F17</f>
        <v>0</v>
      </c>
      <c r="AF17" s="26"/>
      <c r="AG17">
        <f t="shared" si="2"/>
        <v>676.0759775859309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-5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12.171567305098463</v>
      </c>
      <c r="F18">
        <f>GT_Spot!T18</f>
        <v>0</v>
      </c>
      <c r="G18">
        <f>PPCL_NG!T18</f>
        <v>-0.1</v>
      </c>
      <c r="H18">
        <f>PPCL_Spot!T18</f>
        <v>0</v>
      </c>
      <c r="I18">
        <f>Bawana_NG!T18</f>
        <v>58.712065626591368</v>
      </c>
      <c r="J18">
        <f>Bawana_RLNG!T18</f>
        <v>0</v>
      </c>
      <c r="K18">
        <f>Bawana_Spot!T18</f>
        <v>0</v>
      </c>
      <c r="L18">
        <f>TWOMCL!S18</f>
        <v>6.1267902481104981</v>
      </c>
      <c r="M18">
        <f>EDWPCL!W18</f>
        <v>0</v>
      </c>
      <c r="N18">
        <f>'MSW BWN'!W18</f>
        <v>4.8098239999999999</v>
      </c>
      <c r="O18">
        <f>TPDDL_ISGS_exbus!BB18</f>
        <v>232.9227617185029</v>
      </c>
      <c r="P18" s="77">
        <v>38.607919159256262</v>
      </c>
      <c r="Q18" s="77">
        <v>7.7213967794463541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320.24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6.74</v>
      </c>
      <c r="AB18" s="117">
        <f>-STOA!P18</f>
        <v>0</v>
      </c>
      <c r="AC18">
        <f t="shared" si="0"/>
        <v>6.3220920969837318</v>
      </c>
      <c r="AD18">
        <f t="shared" si="1"/>
        <v>651.63023274002217</v>
      </c>
      <c r="AE18">
        <f>'IDT-1'!F18</f>
        <v>0</v>
      </c>
      <c r="AF18" s="26"/>
      <c r="AG18">
        <f t="shared" si="2"/>
        <v>651.63023274002217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-30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12.179700499168053</v>
      </c>
      <c r="F19">
        <f>GT_Spot!T19</f>
        <v>0</v>
      </c>
      <c r="G19">
        <f>PPCL_NG!T19</f>
        <v>-0.1</v>
      </c>
      <c r="H19">
        <f>PPCL_Spot!T19</f>
        <v>0</v>
      </c>
      <c r="I19">
        <f>Bawana_NG!T19</f>
        <v>58.712065626591368</v>
      </c>
      <c r="J19">
        <f>Bawana_RLNG!T19</f>
        <v>0</v>
      </c>
      <c r="K19">
        <f>Bawana_Spot!T19</f>
        <v>0</v>
      </c>
      <c r="L19">
        <f>TWOMCL!S19</f>
        <v>6.1267902481104981</v>
      </c>
      <c r="M19">
        <f>EDWPCL!W19</f>
        <v>0</v>
      </c>
      <c r="N19">
        <f>'MSW BWN'!W19</f>
        <v>5.365791999999999</v>
      </c>
      <c r="O19">
        <f>TPDDL_ISGS_exbus!BB19</f>
        <v>232.38580084124317</v>
      </c>
      <c r="P19" s="77">
        <v>38.607919159256262</v>
      </c>
      <c r="Q19" s="77">
        <v>7.7213967794463541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319.82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6.6499999999999995</v>
      </c>
      <c r="AB19" s="117">
        <f>-STOA!P19</f>
        <v>0</v>
      </c>
      <c r="AC19">
        <f t="shared" si="0"/>
        <v>6.1402803813277513</v>
      </c>
      <c r="AD19">
        <f t="shared" si="1"/>
        <v>671.32918477248791</v>
      </c>
      <c r="AE19">
        <f>'IDT-1'!F19</f>
        <v>0</v>
      </c>
      <c r="AF19" s="26"/>
      <c r="AG19">
        <f t="shared" si="2"/>
        <v>671.32918477248791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12.179700499168053</v>
      </c>
      <c r="F20">
        <f>GT_Spot!T20</f>
        <v>0</v>
      </c>
      <c r="G20">
        <f>PPCL_NG!T20</f>
        <v>-0.1</v>
      </c>
      <c r="H20">
        <f>PPCL_Spot!T20</f>
        <v>0</v>
      </c>
      <c r="I20">
        <f>Bawana_NG!T20</f>
        <v>58.712065626591368</v>
      </c>
      <c r="J20">
        <f>Bawana_RLNG!T20</f>
        <v>0</v>
      </c>
      <c r="K20">
        <f>Bawana_Spot!T20</f>
        <v>0</v>
      </c>
      <c r="L20">
        <f>TWOMCL!S20</f>
        <v>6.1267902481104981</v>
      </c>
      <c r="M20">
        <f>EDWPCL!W20</f>
        <v>0</v>
      </c>
      <c r="N20">
        <f>'MSW BWN'!W20</f>
        <v>4.8273439999999992</v>
      </c>
      <c r="O20">
        <f>TPDDL_ISGS_exbus!BB20</f>
        <v>232.66518779689272</v>
      </c>
      <c r="P20" s="77">
        <v>38.607919159256262</v>
      </c>
      <c r="Q20" s="77">
        <v>7.7213967794463541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319.40000000000003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6.6499999999999995</v>
      </c>
      <c r="AB20" s="117">
        <f>-STOA!P20</f>
        <v>0</v>
      </c>
      <c r="AC20">
        <f t="shared" si="0"/>
        <v>6.4450391074143036</v>
      </c>
      <c r="AD20">
        <f t="shared" si="1"/>
        <v>635.34536500205093</v>
      </c>
      <c r="AE20">
        <f>'IDT-1'!F20</f>
        <v>0</v>
      </c>
      <c r="AF20" s="26"/>
      <c r="AG20">
        <f t="shared" si="2"/>
        <v>635.34536500205093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-45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12.179700499168053</v>
      </c>
      <c r="F21">
        <f>GT_Spot!T21</f>
        <v>0</v>
      </c>
      <c r="G21">
        <f>PPCL_NG!T21</f>
        <v>-0.1</v>
      </c>
      <c r="H21">
        <f>PPCL_Spot!T21</f>
        <v>0</v>
      </c>
      <c r="I21">
        <f>Bawana_NG!T21</f>
        <v>58.712065626591368</v>
      </c>
      <c r="J21">
        <f>Bawana_RLNG!T21</f>
        <v>0</v>
      </c>
      <c r="K21">
        <f>Bawana_Spot!T21</f>
        <v>0</v>
      </c>
      <c r="L21">
        <f>TWOMCL!S21</f>
        <v>6.1267902481104981</v>
      </c>
      <c r="M21">
        <f>EDWPCL!W21</f>
        <v>0</v>
      </c>
      <c r="N21">
        <f>'MSW BWN'!W21</f>
        <v>4.8051519999999996</v>
      </c>
      <c r="O21">
        <f>TPDDL_ISGS_exbus!BB21</f>
        <v>243.47133139179277</v>
      </c>
      <c r="P21" s="77">
        <v>38.607919159256262</v>
      </c>
      <c r="Q21" s="77">
        <v>7.7213967794463541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319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6.6499999999999995</v>
      </c>
      <c r="AB21" s="117">
        <f>-STOA!P21</f>
        <v>0</v>
      </c>
      <c r="AC21">
        <f t="shared" si="0"/>
        <v>6.2218221429506357</v>
      </c>
      <c r="AD21">
        <f t="shared" si="1"/>
        <v>700.6025335614147</v>
      </c>
      <c r="AE21">
        <f>'IDT-1'!F21</f>
        <v>0</v>
      </c>
      <c r="AF21" s="26"/>
      <c r="AG21">
        <f t="shared" si="2"/>
        <v>700.6025335614147</v>
      </c>
      <c r="AI21" s="75">
        <f>PXIL!J21</f>
        <v>0</v>
      </c>
      <c r="AJ21" s="75">
        <f>PXIL!P21</f>
        <v>0</v>
      </c>
      <c r="AK21" s="75">
        <f>RTM_IEX!J21</f>
        <v>9.65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12.179700499168053</v>
      </c>
      <c r="F22">
        <f>GT_Spot!T22</f>
        <v>0</v>
      </c>
      <c r="G22">
        <f>PPCL_NG!T22</f>
        <v>-0.1</v>
      </c>
      <c r="H22">
        <f>PPCL_Spot!T22</f>
        <v>0</v>
      </c>
      <c r="I22">
        <f>Bawana_NG!T22</f>
        <v>58.712065626591368</v>
      </c>
      <c r="J22">
        <f>Bawana_RLNG!T22</f>
        <v>0</v>
      </c>
      <c r="K22">
        <f>Bawana_Spot!T22</f>
        <v>0</v>
      </c>
      <c r="L22">
        <f>TWOMCL!S22</f>
        <v>6.1267902481104981</v>
      </c>
      <c r="M22">
        <f>EDWPCL!W22</f>
        <v>0</v>
      </c>
      <c r="N22">
        <f>'MSW BWN'!W22</f>
        <v>5.0340799999999986</v>
      </c>
      <c r="O22">
        <f>TPDDL_ISGS_exbus!BB22</f>
        <v>252.16596072635252</v>
      </c>
      <c r="P22" s="77">
        <v>38.61</v>
      </c>
      <c r="Q22" s="77">
        <v>7.7211341266343458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318.78000000000003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6.6499999999999995</v>
      </c>
      <c r="AB22" s="117">
        <f>-STOA!P22</f>
        <v>0</v>
      </c>
      <c r="AC22">
        <f t="shared" si="0"/>
        <v>6.3200469778149051</v>
      </c>
      <c r="AD22">
        <f t="shared" si="1"/>
        <v>687.55968424904199</v>
      </c>
      <c r="AE22">
        <f>'IDT-1'!F22</f>
        <v>0</v>
      </c>
      <c r="AF22" s="26"/>
      <c r="AG22">
        <f t="shared" si="2"/>
        <v>687.55968424904199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-12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12.179700499168053</v>
      </c>
      <c r="F23">
        <f>GT_Spot!T23</f>
        <v>0</v>
      </c>
      <c r="G23">
        <f>PPCL_NG!T23</f>
        <v>-0.1</v>
      </c>
      <c r="H23">
        <f>PPCL_Spot!T23</f>
        <v>0</v>
      </c>
      <c r="I23">
        <f>Bawana_NG!T23</f>
        <v>57.469130806314396</v>
      </c>
      <c r="J23">
        <f>Bawana_RLNG!T23</f>
        <v>0</v>
      </c>
      <c r="K23">
        <f>Bawana_Spot!T23</f>
        <v>0</v>
      </c>
      <c r="L23">
        <f>TWOMCL!S23</f>
        <v>6.0081447963800896</v>
      </c>
      <c r="M23">
        <f>EDWPCL!W23</f>
        <v>0</v>
      </c>
      <c r="N23">
        <f>'MSW BWN'!W23</f>
        <v>5.0679519999999991</v>
      </c>
      <c r="O23">
        <f>TPDDL_ISGS_exbus!BB23</f>
        <v>267.07707180046037</v>
      </c>
      <c r="P23" s="77">
        <v>38.61</v>
      </c>
      <c r="Q23" s="77">
        <v>7.7211341266343458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318.49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0</v>
      </c>
      <c r="AA23" s="117">
        <f>STOA!J23</f>
        <v>6.6499999999999995</v>
      </c>
      <c r="AB23" s="117">
        <f>-STOA!P23</f>
        <v>0</v>
      </c>
      <c r="AC23">
        <f t="shared" si="0"/>
        <v>6.5080539426509514</v>
      </c>
      <c r="AD23">
        <f t="shared" si="1"/>
        <v>692.66508008630638</v>
      </c>
      <c r="AE23">
        <f>'IDT-1'!F23</f>
        <v>0</v>
      </c>
      <c r="AF23" s="26"/>
      <c r="AG23">
        <f t="shared" si="2"/>
        <v>692.66508008630638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-20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12.179700499168053</v>
      </c>
      <c r="F24">
        <f>GT_Spot!T24</f>
        <v>0</v>
      </c>
      <c r="G24">
        <f>PPCL_NG!T24</f>
        <v>-0.1</v>
      </c>
      <c r="H24">
        <f>PPCL_Spot!T24</f>
        <v>0</v>
      </c>
      <c r="I24">
        <f>Bawana_NG!T24</f>
        <v>57.469130806314396</v>
      </c>
      <c r="J24">
        <f>Bawana_RLNG!T24</f>
        <v>0</v>
      </c>
      <c r="K24">
        <f>Bawana_Spot!T24</f>
        <v>0</v>
      </c>
      <c r="L24">
        <f>TWOMCL!S24</f>
        <v>6.1267902481104981</v>
      </c>
      <c r="M24">
        <f>EDWPCL!W24</f>
        <v>0</v>
      </c>
      <c r="N24">
        <f>'MSW BWN'!W24</f>
        <v>4.8939199999999996</v>
      </c>
      <c r="O24">
        <f>TPDDL_ISGS_exbus!BB24</f>
        <v>276.28464166107602</v>
      </c>
      <c r="P24" s="77">
        <v>38.61</v>
      </c>
      <c r="Q24" s="77">
        <v>7.7211341266343458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318.27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0</v>
      </c>
      <c r="AA24" s="117">
        <f>STOA!J24</f>
        <v>6.6499999999999995</v>
      </c>
      <c r="AB24" s="117">
        <f>-STOA!P24</f>
        <v>0</v>
      </c>
      <c r="AC24">
        <f t="shared" si="0"/>
        <v>6.9417822566874081</v>
      </c>
      <c r="AD24">
        <f t="shared" si="1"/>
        <v>661.16353508461589</v>
      </c>
      <c r="AE24">
        <f>'IDT-1'!F24</f>
        <v>0</v>
      </c>
      <c r="AF24" s="26"/>
      <c r="AG24">
        <f t="shared" si="2"/>
        <v>661.16353508461589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-60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12.179700499168053</v>
      </c>
      <c r="F25">
        <f>GT_Spot!T25</f>
        <v>0</v>
      </c>
      <c r="G25">
        <f>PPCL_NG!T25</f>
        <v>-0.1</v>
      </c>
      <c r="H25">
        <f>PPCL_Spot!T25</f>
        <v>0</v>
      </c>
      <c r="I25">
        <f>Bawana_NG!T25</f>
        <v>55.92</v>
      </c>
      <c r="J25">
        <f>Bawana_RLNG!T25</f>
        <v>0</v>
      </c>
      <c r="K25">
        <f>Bawana_Spot!T25</f>
        <v>0</v>
      </c>
      <c r="L25">
        <f>TWOMCL!S25</f>
        <v>6.1267902481104981</v>
      </c>
      <c r="M25">
        <f>EDWPCL!W25</f>
        <v>0</v>
      </c>
      <c r="N25">
        <f>'MSW BWN'!W25</f>
        <v>5.1415359999999994</v>
      </c>
      <c r="O25">
        <f>TPDDL_ISGS_exbus!BB25</f>
        <v>316.21882728969217</v>
      </c>
      <c r="P25" s="77">
        <v>38.61</v>
      </c>
      <c r="Q25" s="77">
        <v>7.7211341266343458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315.99999999999994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0</v>
      </c>
      <c r="AA25" s="117">
        <f>STOA!J25</f>
        <v>6.6499999999999995</v>
      </c>
      <c r="AB25" s="117">
        <f>-STOA!P25</f>
        <v>0</v>
      </c>
      <c r="AC25">
        <f t="shared" si="0"/>
        <v>6.8178673838138977</v>
      </c>
      <c r="AD25">
        <f t="shared" si="1"/>
        <v>747.65012077979111</v>
      </c>
      <c r="AE25">
        <f>'IDT-1'!F25</f>
        <v>0</v>
      </c>
      <c r="AF25" s="26"/>
      <c r="AG25">
        <f t="shared" si="2"/>
        <v>747.65012077979111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-10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12.179700499168053</v>
      </c>
      <c r="F26">
        <f>GT_Spot!T26</f>
        <v>0</v>
      </c>
      <c r="G26">
        <f>PPCL_NG!T26</f>
        <v>-0.1</v>
      </c>
      <c r="H26">
        <f>PPCL_Spot!T26</f>
        <v>0</v>
      </c>
      <c r="I26">
        <f>Bawana_NG!T26</f>
        <v>55.92</v>
      </c>
      <c r="J26">
        <f>Bawana_RLNG!T26</f>
        <v>0</v>
      </c>
      <c r="K26">
        <f>Bawana_Spot!T26</f>
        <v>0</v>
      </c>
      <c r="L26">
        <f>TWOMCL!S26</f>
        <v>6.1267902481104981</v>
      </c>
      <c r="M26">
        <f>EDWPCL!W26</f>
        <v>0</v>
      </c>
      <c r="N26">
        <f>'MSW BWN'!W26</f>
        <v>5.0457599999999996</v>
      </c>
      <c r="O26">
        <f>TPDDL_ISGS_exbus!BB26</f>
        <v>335.73828731132841</v>
      </c>
      <c r="P26" s="77">
        <v>38.61</v>
      </c>
      <c r="Q26" s="77">
        <v>7.7211341266343458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315.77999999999997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0</v>
      </c>
      <c r="AA26" s="117">
        <f>STOA!J26</f>
        <v>6.6499999999999995</v>
      </c>
      <c r="AB26" s="117">
        <f>-STOA!P26</f>
        <v>0</v>
      </c>
      <c r="AC26">
        <f t="shared" si="0"/>
        <v>7.1644223536482032</v>
      </c>
      <c r="AD26">
        <f t="shared" si="1"/>
        <v>746.50724983159307</v>
      </c>
      <c r="AE26">
        <f>'IDT-1'!F26</f>
        <v>0</v>
      </c>
      <c r="AF26" s="26"/>
      <c r="AG26">
        <f t="shared" si="2"/>
        <v>746.50724983159307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-30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12.179700499168053</v>
      </c>
      <c r="F27">
        <f>GT_Spot!T27</f>
        <v>0</v>
      </c>
      <c r="G27">
        <f>PPCL_NG!T27</f>
        <v>-0.1</v>
      </c>
      <c r="H27">
        <f>PPCL_Spot!T27</f>
        <v>0</v>
      </c>
      <c r="I27">
        <f>Bawana_NG!T27</f>
        <v>55.92</v>
      </c>
      <c r="J27">
        <f>Bawana_RLNG!T27</f>
        <v>0</v>
      </c>
      <c r="K27">
        <f>Bawana_Spot!T27</f>
        <v>0</v>
      </c>
      <c r="L27">
        <f>TWOMCL!S27</f>
        <v>6.1267902481104981</v>
      </c>
      <c r="M27">
        <f>EDWPCL!W27</f>
        <v>0</v>
      </c>
      <c r="N27">
        <f>'MSW BWN'!W27</f>
        <v>4.8892479999999994</v>
      </c>
      <c r="O27">
        <f>TPDDL_ISGS_exbus!BB27</f>
        <v>349.4039259967285</v>
      </c>
      <c r="P27" s="77">
        <v>38.61</v>
      </c>
      <c r="Q27" s="77">
        <v>7.7211341266343458</v>
      </c>
      <c r="R27" s="80">
        <v>4.43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315.58999999999997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0</v>
      </c>
      <c r="AA27" s="117">
        <f>STOA!J27</f>
        <v>6.6499999999999995</v>
      </c>
      <c r="AB27" s="117">
        <f>-STOA!P27</f>
        <v>0</v>
      </c>
      <c r="AC27">
        <f t="shared" si="0"/>
        <v>7.4981772189236304</v>
      </c>
      <c r="AD27">
        <f t="shared" si="1"/>
        <v>743.92262165171769</v>
      </c>
      <c r="AE27">
        <f>'IDT-1'!F27</f>
        <v>0</v>
      </c>
      <c r="AF27" s="26"/>
      <c r="AG27">
        <f t="shared" si="2"/>
        <v>743.92262165171769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-50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12.179700499168053</v>
      </c>
      <c r="F28">
        <f>GT_Spot!T28</f>
        <v>0</v>
      </c>
      <c r="G28">
        <f>PPCL_NG!T28</f>
        <v>-0.1</v>
      </c>
      <c r="H28">
        <f>PPCL_Spot!T28</f>
        <v>0</v>
      </c>
      <c r="I28">
        <f>Bawana_NG!T28</f>
        <v>55.92</v>
      </c>
      <c r="J28">
        <f>Bawana_RLNG!T28</f>
        <v>0</v>
      </c>
      <c r="K28">
        <f>Bawana_Spot!T28</f>
        <v>0</v>
      </c>
      <c r="L28">
        <f>TWOMCL!S28</f>
        <v>6.1267902481104981</v>
      </c>
      <c r="M28">
        <f>EDWPCL!W28</f>
        <v>0</v>
      </c>
      <c r="N28">
        <f>'MSW BWN'!W28</f>
        <v>4.8098239999999999</v>
      </c>
      <c r="O28">
        <f>TPDDL_ISGS_exbus!BB28</f>
        <v>349.4039259967285</v>
      </c>
      <c r="P28" s="77">
        <v>74.989999999999995</v>
      </c>
      <c r="Q28" s="77">
        <v>7.7211341266343458</v>
      </c>
      <c r="R28" s="80">
        <v>7.16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315.19999999999993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0</v>
      </c>
      <c r="AA28" s="117">
        <f>STOA!J28</f>
        <v>6.6499999999999995</v>
      </c>
      <c r="AB28" s="117">
        <f>-STOA!P28</f>
        <v>0</v>
      </c>
      <c r="AC28">
        <f t="shared" si="0"/>
        <v>7.4830891868358167</v>
      </c>
      <c r="AD28">
        <f t="shared" si="1"/>
        <v>822.57828568380546</v>
      </c>
      <c r="AE28">
        <f>'IDT-1'!F28</f>
        <v>0</v>
      </c>
      <c r="AF28" s="26"/>
      <c r="AG28">
        <f t="shared" si="2"/>
        <v>822.57828568380546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-10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12.179700499168053</v>
      </c>
      <c r="F29">
        <f>GT_Spot!T29</f>
        <v>0</v>
      </c>
      <c r="G29">
        <f>PPCL_NG!T29</f>
        <v>-0.1</v>
      </c>
      <c r="H29">
        <f>PPCL_Spot!T29</f>
        <v>0</v>
      </c>
      <c r="I29">
        <f>Bawana_NG!T29</f>
        <v>55.92</v>
      </c>
      <c r="J29">
        <f>Bawana_RLNG!T29</f>
        <v>0</v>
      </c>
      <c r="K29">
        <f>Bawana_Spot!T29</f>
        <v>0</v>
      </c>
      <c r="L29">
        <f>TWOMCL!S29</f>
        <v>6.1267902481104981</v>
      </c>
      <c r="M29">
        <f>EDWPCL!W29</f>
        <v>0</v>
      </c>
      <c r="N29">
        <f>'MSW BWN'!W29</f>
        <v>4.765439999999999</v>
      </c>
      <c r="O29">
        <f>TPDDL_ISGS_exbus!BB29</f>
        <v>349.40205246576113</v>
      </c>
      <c r="P29" s="77">
        <v>74.989999999999995</v>
      </c>
      <c r="Q29" s="77">
        <v>26.71</v>
      </c>
      <c r="R29" s="80">
        <v>11.7</v>
      </c>
      <c r="S29" s="80">
        <v>0</v>
      </c>
      <c r="T29" s="78">
        <f>SUMPRODUCT(LTA!F29:AJ29,LTA!F$101:AJ$101,LTA!F$105:AJ$105)</f>
        <v>2.0699999999999998</v>
      </c>
      <c r="U29" s="78">
        <f>SUMPRODUCT(LTA!F29:AJ29,LTA!F$102:AJ$102,LTA!F$105:AJ$105)</f>
        <v>317.52999999999992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0</v>
      </c>
      <c r="AA29" s="117">
        <f>STOA!J29</f>
        <v>6.6499999999999995</v>
      </c>
      <c r="AB29" s="117">
        <f>-STOA!P29</f>
        <v>0</v>
      </c>
      <c r="AC29">
        <f t="shared" si="0"/>
        <v>7.9947999659147824</v>
      </c>
      <c r="AD29">
        <f t="shared" si="1"/>
        <v>819.94918324712478</v>
      </c>
      <c r="AE29">
        <f>'IDT-1'!F29</f>
        <v>0</v>
      </c>
      <c r="AF29" s="26"/>
      <c r="AG29">
        <f t="shared" si="2"/>
        <v>819.94918324712478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-40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12.179700499168053</v>
      </c>
      <c r="F30">
        <f>GT_Spot!T30</f>
        <v>0</v>
      </c>
      <c r="G30">
        <f>PPCL_NG!T30</f>
        <v>-0.1</v>
      </c>
      <c r="H30">
        <f>PPCL_Spot!T30</f>
        <v>0</v>
      </c>
      <c r="I30">
        <f>Bawana_NG!T30</f>
        <v>52.65</v>
      </c>
      <c r="J30">
        <f>Bawana_RLNG!T30</f>
        <v>0</v>
      </c>
      <c r="K30">
        <f>Bawana_Spot!T30</f>
        <v>0</v>
      </c>
      <c r="L30">
        <f>TWOMCL!S30</f>
        <v>6.0081447963800896</v>
      </c>
      <c r="M30">
        <f>EDWPCL!W30</f>
        <v>0</v>
      </c>
      <c r="N30">
        <f>'MSW BWN'!W30</f>
        <v>4.865888</v>
      </c>
      <c r="O30">
        <f>TPDDL_ISGS_exbus!BB30</f>
        <v>362.37573004687442</v>
      </c>
      <c r="P30" s="77">
        <v>74.989999999999995</v>
      </c>
      <c r="Q30" s="77">
        <v>26.71</v>
      </c>
      <c r="R30" s="80">
        <v>11.7</v>
      </c>
      <c r="S30" s="80">
        <v>0</v>
      </c>
      <c r="T30" s="78">
        <f>SUMPRODUCT(LTA!F30:AJ30,LTA!F$101:AJ$101,LTA!F$105:AJ$105)</f>
        <v>4.67</v>
      </c>
      <c r="U30" s="78">
        <f>SUMPRODUCT(LTA!F30:AJ30,LTA!F$102:AJ$102,LTA!F$105:AJ$105)</f>
        <v>323.49999999999994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-1</v>
      </c>
      <c r="AA30" s="117">
        <f>STOA!J30</f>
        <v>6.6499999999999995</v>
      </c>
      <c r="AB30" s="117">
        <f>-STOA!P30</f>
        <v>0</v>
      </c>
      <c r="AC30">
        <f t="shared" si="0"/>
        <v>8.1643263185755455</v>
      </c>
      <c r="AD30">
        <f t="shared" si="1"/>
        <v>837.03513702384703</v>
      </c>
      <c r="AE30">
        <f>'IDT-1'!F30</f>
        <v>0</v>
      </c>
      <c r="AF30" s="26"/>
      <c r="AG30">
        <f t="shared" si="2"/>
        <v>837.03513702384703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-40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12.179700499168053</v>
      </c>
      <c r="F31">
        <f>GT_Spot!T31</f>
        <v>0</v>
      </c>
      <c r="G31">
        <f>PPCL_NG!T31</f>
        <v>-0.1</v>
      </c>
      <c r="H31">
        <f>PPCL_Spot!T31</f>
        <v>0</v>
      </c>
      <c r="I31">
        <f>Bawana_NG!T31</f>
        <v>56.969424069478904</v>
      </c>
      <c r="J31">
        <f>Bawana_RLNG!T31</f>
        <v>0</v>
      </c>
      <c r="K31">
        <f>Bawana_Spot!T31</f>
        <v>0</v>
      </c>
      <c r="L31">
        <f>TWOMCL!S31</f>
        <v>6.1267902481104981</v>
      </c>
      <c r="M31">
        <f>EDWPCL!W31</f>
        <v>0</v>
      </c>
      <c r="N31">
        <f>'MSW BWN'!W31</f>
        <v>4.6252799999999992</v>
      </c>
      <c r="O31">
        <f>TPDDL_ISGS_exbus!BB31</f>
        <v>363.27377340184802</v>
      </c>
      <c r="P31" s="77">
        <v>74.989999999999995</v>
      </c>
      <c r="Q31" s="77">
        <v>26.71</v>
      </c>
      <c r="R31" s="80">
        <v>11.7</v>
      </c>
      <c r="S31" s="80">
        <v>0</v>
      </c>
      <c r="T31" s="78">
        <f>SUMPRODUCT(LTA!F31:AJ31,LTA!F$101:AJ$101,LTA!F$105:AJ$105)</f>
        <v>11.62</v>
      </c>
      <c r="U31" s="78">
        <f>SUMPRODUCT(LTA!F31:AJ31,LTA!F$102:AJ$102,LTA!F$105:AJ$105)</f>
        <v>332.20999999999992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0</v>
      </c>
      <c r="AA31" s="117">
        <f>STOA!J31</f>
        <v>6.55</v>
      </c>
      <c r="AB31" s="117">
        <f>-STOA!P31</f>
        <v>0</v>
      </c>
      <c r="AC31">
        <f t="shared" si="0"/>
        <v>8.7988792651179182</v>
      </c>
      <c r="AD31">
        <f t="shared" si="1"/>
        <v>806.05608895348757</v>
      </c>
      <c r="AE31">
        <f>'IDT-1'!F31</f>
        <v>0</v>
      </c>
      <c r="AF31" s="26"/>
      <c r="AG31">
        <f t="shared" si="2"/>
        <v>806.05608895348757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-92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12.179700499168053</v>
      </c>
      <c r="F32">
        <f>GT_Spot!T32</f>
        <v>0</v>
      </c>
      <c r="G32">
        <f>PPCL_NG!T32</f>
        <v>-0.1</v>
      </c>
      <c r="H32">
        <f>PPCL_Spot!T32</f>
        <v>0</v>
      </c>
      <c r="I32">
        <f>Bawana_NG!T32</f>
        <v>56.969424069478904</v>
      </c>
      <c r="J32">
        <f>Bawana_RLNG!T32</f>
        <v>0</v>
      </c>
      <c r="K32">
        <f>Bawana_Spot!T32</f>
        <v>0</v>
      </c>
      <c r="L32">
        <f>TWOMCL!S32</f>
        <v>6.1267902481104981</v>
      </c>
      <c r="M32">
        <f>EDWPCL!W32</f>
        <v>0</v>
      </c>
      <c r="N32">
        <f>'MSW BWN'!W32</f>
        <v>4.6930239999999994</v>
      </c>
      <c r="O32">
        <f>TPDDL_ISGS_exbus!BB32</f>
        <v>382.23255217144805</v>
      </c>
      <c r="P32" s="77">
        <v>74.989999999999995</v>
      </c>
      <c r="Q32" s="77">
        <v>26.71</v>
      </c>
      <c r="R32" s="80">
        <v>11.7</v>
      </c>
      <c r="S32" s="80">
        <v>0</v>
      </c>
      <c r="T32" s="78">
        <f>SUMPRODUCT(LTA!F32:AJ32,LTA!F$101:AJ$101,LTA!F$105:AJ$105)</f>
        <v>19.100000000000001</v>
      </c>
      <c r="U32" s="78">
        <f>SUMPRODUCT(LTA!F32:AJ32,LTA!F$102:AJ$102,LTA!F$105:AJ$105)</f>
        <v>356.06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6.55</v>
      </c>
      <c r="AB32" s="117">
        <f>-STOA!P32</f>
        <v>0</v>
      </c>
      <c r="AC32">
        <f t="shared" si="0"/>
        <v>9.0466978600021033</v>
      </c>
      <c r="AD32">
        <f t="shared" si="1"/>
        <v>878.16479312820331</v>
      </c>
      <c r="AE32">
        <f>'IDT-1'!F32</f>
        <v>0</v>
      </c>
      <c r="AF32" s="26"/>
      <c r="AG32">
        <f t="shared" si="2"/>
        <v>878.16479312820331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-70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12.179700499168053</v>
      </c>
      <c r="F33">
        <f>GT_Spot!T33</f>
        <v>0</v>
      </c>
      <c r="G33">
        <f>PPCL_NG!T33</f>
        <v>-0.1</v>
      </c>
      <c r="H33">
        <f>PPCL_Spot!T33</f>
        <v>0</v>
      </c>
      <c r="I33">
        <f>Bawana_NG!T33</f>
        <v>56.969424069478904</v>
      </c>
      <c r="J33">
        <f>Bawana_RLNG!T33</f>
        <v>0</v>
      </c>
      <c r="K33">
        <f>Bawana_Spot!T33</f>
        <v>0</v>
      </c>
      <c r="L33">
        <f>TWOMCL!S33</f>
        <v>6.1267902481104981</v>
      </c>
      <c r="M33">
        <f>EDWPCL!W33</f>
        <v>0</v>
      </c>
      <c r="N33">
        <f>'MSW BWN'!W33</f>
        <v>4.5353439999999994</v>
      </c>
      <c r="O33">
        <f>TPDDL_ISGS_exbus!BB33</f>
        <v>356.03262210833446</v>
      </c>
      <c r="P33" s="77">
        <v>74.989999999999995</v>
      </c>
      <c r="Q33" s="77">
        <v>26.71</v>
      </c>
      <c r="R33" s="80">
        <v>11.7</v>
      </c>
      <c r="S33" s="80">
        <v>0</v>
      </c>
      <c r="T33" s="78">
        <f>SUMPRODUCT(LTA!F33:AJ33,LTA!F$101:AJ$101,LTA!F$105:AJ$105)</f>
        <v>27.639999999999997</v>
      </c>
      <c r="U33" s="78">
        <f>SUMPRODUCT(LTA!F33:AJ33,LTA!F$102:AJ$102,LTA!F$105:AJ$105)</f>
        <v>364.28999999999996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6.55</v>
      </c>
      <c r="AB33" s="117">
        <f>-STOA!P33</f>
        <v>0</v>
      </c>
      <c r="AC33">
        <f t="shared" si="0"/>
        <v>9.051108166668655</v>
      </c>
      <c r="AD33">
        <f t="shared" si="1"/>
        <v>858.57277275842318</v>
      </c>
      <c r="AE33">
        <f>'IDT-1'!F33</f>
        <v>0</v>
      </c>
      <c r="AF33" s="26"/>
      <c r="AG33">
        <f t="shared" si="2"/>
        <v>858.57277275842318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-80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12.179700499168053</v>
      </c>
      <c r="F34">
        <f>GT_Spot!T34</f>
        <v>0</v>
      </c>
      <c r="G34">
        <f>PPCL_NG!T34</f>
        <v>-0.1</v>
      </c>
      <c r="H34">
        <f>PPCL_Spot!T34</f>
        <v>0</v>
      </c>
      <c r="I34">
        <f>Bawana_NG!T34</f>
        <v>56.969424069478904</v>
      </c>
      <c r="J34">
        <f>Bawana_RLNG!T34</f>
        <v>0</v>
      </c>
      <c r="K34">
        <f>Bawana_Spot!T34</f>
        <v>0</v>
      </c>
      <c r="L34">
        <f>TWOMCL!S34</f>
        <v>6.1267902481104981</v>
      </c>
      <c r="M34">
        <f>EDWPCL!W34</f>
        <v>0</v>
      </c>
      <c r="N34">
        <f>'MSW BWN'!W34</f>
        <v>4.4629279999999998</v>
      </c>
      <c r="O34">
        <f>TPDDL_ISGS_exbus!BB34</f>
        <v>342.81993224133447</v>
      </c>
      <c r="P34" s="77">
        <v>74.989999999999995</v>
      </c>
      <c r="Q34" s="77">
        <v>26.71</v>
      </c>
      <c r="R34" s="80">
        <v>11.7</v>
      </c>
      <c r="S34" s="80">
        <v>0</v>
      </c>
      <c r="T34" s="78">
        <f>SUMPRODUCT(LTA!F34:AJ34,LTA!F$101:AJ$101,LTA!F$105:AJ$105)</f>
        <v>32.89</v>
      </c>
      <c r="U34" s="78">
        <f>SUMPRODUCT(LTA!F34:AJ34,LTA!F$102:AJ$102,LTA!F$105:AJ$105)</f>
        <v>383.44999999999993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6.55</v>
      </c>
      <c r="AB34" s="117">
        <f>-STOA!P34</f>
        <v>0</v>
      </c>
      <c r="AC34">
        <f t="shared" si="0"/>
        <v>9.0602259598171013</v>
      </c>
      <c r="AD34">
        <f t="shared" si="1"/>
        <v>879.68854909827473</v>
      </c>
      <c r="AE34">
        <f>'IDT-1'!F34</f>
        <v>0</v>
      </c>
      <c r="AF34" s="26"/>
      <c r="AG34">
        <f t="shared" si="2"/>
        <v>879.68854909827473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-70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12.179700499168053</v>
      </c>
      <c r="F35">
        <f>GT_Spot!T35</f>
        <v>0</v>
      </c>
      <c r="G35">
        <f>PPCL_NG!T35</f>
        <v>-0.1</v>
      </c>
      <c r="H35">
        <f>PPCL_Spot!T35</f>
        <v>0</v>
      </c>
      <c r="I35">
        <f>Bawana_NG!T35</f>
        <v>56.969424069478904</v>
      </c>
      <c r="J35">
        <f>Bawana_RLNG!T35</f>
        <v>0</v>
      </c>
      <c r="K35">
        <f>Bawana_Spot!T35</f>
        <v>0</v>
      </c>
      <c r="L35">
        <f>TWOMCL!S35</f>
        <v>6.1267902481104981</v>
      </c>
      <c r="M35">
        <f>EDWPCL!W35</f>
        <v>0</v>
      </c>
      <c r="N35">
        <f>'MSW BWN'!W35</f>
        <v>4.4348959999999993</v>
      </c>
      <c r="O35">
        <f>TPDDL_ISGS_exbus!BB35</f>
        <v>323.70820237683449</v>
      </c>
      <c r="P35" s="77">
        <v>74.989999999999995</v>
      </c>
      <c r="Q35" s="77">
        <v>26.71</v>
      </c>
      <c r="R35" s="80">
        <v>17.700000000000003</v>
      </c>
      <c r="S35" s="80">
        <v>0</v>
      </c>
      <c r="T35" s="78">
        <f>SUMPRODUCT(LTA!F35:AJ35,LTA!F$101:AJ$101,LTA!F$105:AJ$105)</f>
        <v>39.61</v>
      </c>
      <c r="U35" s="78">
        <f>SUMPRODUCT(LTA!F35:AJ35,LTA!F$102:AJ$102,LTA!F$105:AJ$105)</f>
        <v>392.05999999999995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6.55</v>
      </c>
      <c r="AB35" s="117">
        <f>-STOA!P35</f>
        <v>0</v>
      </c>
      <c r="AC35">
        <f t="shared" si="0"/>
        <v>9.745359619574149</v>
      </c>
      <c r="AD35">
        <f t="shared" si="1"/>
        <v>806.19365357401773</v>
      </c>
      <c r="AE35">
        <f>'IDT-1'!F35</f>
        <v>0</v>
      </c>
      <c r="AF35" s="26"/>
      <c r="AG35">
        <f t="shared" si="2"/>
        <v>806.19365357401773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-145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12.179700499168053</v>
      </c>
      <c r="F36">
        <f>GT_Spot!T36</f>
        <v>0</v>
      </c>
      <c r="G36">
        <f>PPCL_NG!T36</f>
        <v>-0.1</v>
      </c>
      <c r="H36">
        <f>PPCL_Spot!T36</f>
        <v>0</v>
      </c>
      <c r="I36">
        <f>Bawana_NG!T36</f>
        <v>56.969424069478904</v>
      </c>
      <c r="J36">
        <f>Bawana_RLNG!T36</f>
        <v>0</v>
      </c>
      <c r="K36">
        <f>Bawana_Spot!T36</f>
        <v>0</v>
      </c>
      <c r="L36">
        <f>TWOMCL!S36</f>
        <v>6.1267902481104981</v>
      </c>
      <c r="M36">
        <f>EDWPCL!W36</f>
        <v>0</v>
      </c>
      <c r="N36">
        <f>'MSW BWN'!W36</f>
        <v>4.8892479999999994</v>
      </c>
      <c r="O36">
        <f>TPDDL_ISGS_exbus!BB36</f>
        <v>314.23637284683457</v>
      </c>
      <c r="P36" s="77">
        <v>74.989999999999995</v>
      </c>
      <c r="Q36" s="77">
        <v>26.71</v>
      </c>
      <c r="R36" s="80">
        <v>17.700000000000003</v>
      </c>
      <c r="S36" s="80">
        <v>0</v>
      </c>
      <c r="T36" s="78">
        <f>SUMPRODUCT(LTA!F36:AJ36,LTA!F$101:AJ$101,LTA!F$105:AJ$105)</f>
        <v>44.93</v>
      </c>
      <c r="U36" s="78">
        <f>SUMPRODUCT(LTA!F36:AJ36,LTA!F$102:AJ$102,LTA!F$105:AJ$105)</f>
        <v>378.01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6.55</v>
      </c>
      <c r="AB36" s="117">
        <f>-STOA!P36</f>
        <v>0</v>
      </c>
      <c r="AC36">
        <f t="shared" si="0"/>
        <v>9.1896660788113618</v>
      </c>
      <c r="AD36">
        <f t="shared" si="1"/>
        <v>834.00186958478059</v>
      </c>
      <c r="AE36">
        <f>'IDT-1'!F36</f>
        <v>0</v>
      </c>
      <c r="AF36" s="26"/>
      <c r="AG36">
        <f t="shared" si="2"/>
        <v>834.00186958478059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-100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12.179700499168053</v>
      </c>
      <c r="F37">
        <f>GT_Spot!T37</f>
        <v>0</v>
      </c>
      <c r="G37">
        <f>PPCL_NG!T37</f>
        <v>-0.1</v>
      </c>
      <c r="H37">
        <f>PPCL_Spot!T37</f>
        <v>0</v>
      </c>
      <c r="I37">
        <f>Bawana_NG!T37</f>
        <v>58.712065626591368</v>
      </c>
      <c r="J37">
        <f>Bawana_RLNG!T37</f>
        <v>0</v>
      </c>
      <c r="K37">
        <f>Bawana_Spot!T37</f>
        <v>0</v>
      </c>
      <c r="L37">
        <f>TWOMCL!S37</f>
        <v>6.1267902481104981</v>
      </c>
      <c r="M37">
        <f>EDWPCL!W37</f>
        <v>0</v>
      </c>
      <c r="N37">
        <f>'MSW BWN'!W37</f>
        <v>5.2700159999999983</v>
      </c>
      <c r="O37">
        <f>TPDDL_ISGS_exbus!BB37</f>
        <v>304.76128097376017</v>
      </c>
      <c r="P37" s="77">
        <v>74.989999999999995</v>
      </c>
      <c r="Q37" s="77">
        <v>26.71</v>
      </c>
      <c r="R37" s="80">
        <v>17.700000000000003</v>
      </c>
      <c r="S37" s="80">
        <v>0</v>
      </c>
      <c r="T37" s="78">
        <f>SUMPRODUCT(LTA!F37:AJ37,LTA!F$101:AJ$101,LTA!F$105:AJ$105)</f>
        <v>56.28</v>
      </c>
      <c r="U37" s="78">
        <f>SUMPRODUCT(LTA!F37:AJ37,LTA!F$102:AJ$102,LTA!F$105:AJ$105)</f>
        <v>386.21999999999997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6.55</v>
      </c>
      <c r="AB37" s="117">
        <f>-STOA!P37</f>
        <v>0</v>
      </c>
      <c r="AC37">
        <f t="shared" si="0"/>
        <v>8.7644116230991784</v>
      </c>
      <c r="AD37">
        <f t="shared" si="1"/>
        <v>906.63544172453078</v>
      </c>
      <c r="AE37">
        <f>'IDT-1'!F37</f>
        <v>0</v>
      </c>
      <c r="AF37" s="26"/>
      <c r="AG37">
        <f t="shared" si="2"/>
        <v>906.63544172453078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-40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12.179700499168053</v>
      </c>
      <c r="F38">
        <f>GT_Spot!T38</f>
        <v>0</v>
      </c>
      <c r="G38">
        <f>PPCL_NG!T38</f>
        <v>-0.1</v>
      </c>
      <c r="H38">
        <f>PPCL_Spot!T38</f>
        <v>0</v>
      </c>
      <c r="I38">
        <f>Bawana_NG!T38</f>
        <v>58.712065626591368</v>
      </c>
      <c r="J38">
        <f>Bawana_RLNG!T38</f>
        <v>0</v>
      </c>
      <c r="K38">
        <f>Bawana_Spot!T38</f>
        <v>0</v>
      </c>
      <c r="L38">
        <f>TWOMCL!S38</f>
        <v>6.1267902481104981</v>
      </c>
      <c r="M38">
        <f>EDWPCL!W38</f>
        <v>0</v>
      </c>
      <c r="N38">
        <f>'MSW BWN'!W38</f>
        <v>5.3202399999999992</v>
      </c>
      <c r="O38">
        <f>TPDDL_ISGS_exbus!BB38</f>
        <v>281.9631419515282</v>
      </c>
      <c r="P38" s="77">
        <v>74.989999999999995</v>
      </c>
      <c r="Q38" s="77">
        <v>26.71</v>
      </c>
      <c r="R38" s="80">
        <v>17.700000000000003</v>
      </c>
      <c r="S38" s="80">
        <v>0</v>
      </c>
      <c r="T38" s="78">
        <f>SUMPRODUCT(LTA!F38:AJ38,LTA!F$101:AJ$101,LTA!F$105:AJ$105)</f>
        <v>58.89</v>
      </c>
      <c r="U38" s="78">
        <f>SUMPRODUCT(LTA!F38:AJ38,LTA!F$102:AJ$102,LTA!F$105:AJ$105)</f>
        <v>394.51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6.55</v>
      </c>
      <c r="AB38" s="117">
        <f>-STOA!P38</f>
        <v>0</v>
      </c>
      <c r="AC38">
        <f t="shared" si="0"/>
        <v>8.8377125213474415</v>
      </c>
      <c r="AD38">
        <f t="shared" si="1"/>
        <v>874.71422580405056</v>
      </c>
      <c r="AE38">
        <f>'IDT-1'!F38</f>
        <v>0</v>
      </c>
      <c r="AF38" s="26"/>
      <c r="AG38">
        <f t="shared" si="2"/>
        <v>874.71422580405056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-60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12.179700499168053</v>
      </c>
      <c r="F39">
        <f>GT_Spot!T39</f>
        <v>0</v>
      </c>
      <c r="G39">
        <f>PPCL_NG!T39</f>
        <v>-0.1</v>
      </c>
      <c r="H39">
        <f>PPCL_Spot!T39</f>
        <v>0</v>
      </c>
      <c r="I39">
        <f>Bawana_NG!T39</f>
        <v>58.712065626591368</v>
      </c>
      <c r="J39">
        <f>Bawana_RLNG!T39</f>
        <v>0</v>
      </c>
      <c r="K39">
        <f>Bawana_Spot!T39</f>
        <v>0</v>
      </c>
      <c r="L39">
        <f>TWOMCL!S39</f>
        <v>6.1267902481104981</v>
      </c>
      <c r="M39">
        <f>EDWPCL!W39</f>
        <v>0</v>
      </c>
      <c r="N39">
        <f>'MSW BWN'!W39</f>
        <v>4.9453119999999995</v>
      </c>
      <c r="O39">
        <f>TPDDL_ISGS_exbus!BB39</f>
        <v>291.46470687796085</v>
      </c>
      <c r="P39" s="77">
        <v>74.989999999999995</v>
      </c>
      <c r="Q39" s="77">
        <v>26.95</v>
      </c>
      <c r="R39" s="80">
        <v>17.700000000000003</v>
      </c>
      <c r="S39" s="80">
        <v>0</v>
      </c>
      <c r="T39" s="78">
        <f>SUMPRODUCT(LTA!F39:AJ39,LTA!F$101:AJ$101,LTA!F$105:AJ$105)</f>
        <v>62.61</v>
      </c>
      <c r="U39" s="78">
        <f>SUMPRODUCT(LTA!F39:AJ39,LTA!F$102:AJ$102,LTA!F$105:AJ$105)</f>
        <v>397.46999999999997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6.55</v>
      </c>
      <c r="AB39" s="117">
        <f>-STOA!P39</f>
        <v>0</v>
      </c>
      <c r="AC39">
        <f t="shared" si="0"/>
        <v>8.8901416510780944</v>
      </c>
      <c r="AD39">
        <f t="shared" si="1"/>
        <v>900.70843360075253</v>
      </c>
      <c r="AE39">
        <f>'IDT-1'!F39</f>
        <v>0</v>
      </c>
      <c r="AF39" s="26"/>
      <c r="AG39">
        <f t="shared" si="2"/>
        <v>900.70843360075253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-50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12.179700499168053</v>
      </c>
      <c r="F40">
        <f>GT_Spot!T40</f>
        <v>0</v>
      </c>
      <c r="G40">
        <f>PPCL_NG!T40</f>
        <v>-0.1</v>
      </c>
      <c r="H40">
        <f>PPCL_Spot!T40</f>
        <v>0</v>
      </c>
      <c r="I40">
        <f>Bawana_NG!T40</f>
        <v>58.712065626591368</v>
      </c>
      <c r="J40">
        <f>Bawana_RLNG!T40</f>
        <v>0</v>
      </c>
      <c r="K40">
        <f>Bawana_Spot!T40</f>
        <v>0</v>
      </c>
      <c r="L40">
        <f>TWOMCL!S40</f>
        <v>6.1267902481104981</v>
      </c>
      <c r="M40">
        <f>EDWPCL!W40</f>
        <v>0</v>
      </c>
      <c r="N40">
        <f>'MSW BWN'!W40</f>
        <v>5.0515999999999996</v>
      </c>
      <c r="O40">
        <f>TPDDL_ISGS_exbus!BB40</f>
        <v>292.97841850076088</v>
      </c>
      <c r="P40" s="77">
        <v>74.989999999999995</v>
      </c>
      <c r="Q40" s="77">
        <v>26.95</v>
      </c>
      <c r="R40" s="80">
        <v>17.700000000000003</v>
      </c>
      <c r="S40" s="80">
        <v>0</v>
      </c>
      <c r="T40" s="78">
        <f>SUMPRODUCT(LTA!F40:AJ40,LTA!F$101:AJ$101,LTA!F$105:AJ$105)</f>
        <v>67.84</v>
      </c>
      <c r="U40" s="78">
        <f>SUMPRODUCT(LTA!F40:AJ40,LTA!F$102:AJ$102,LTA!F$105:AJ$105)</f>
        <v>428.40999999999997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6.55</v>
      </c>
      <c r="AB40" s="117">
        <f>-STOA!P40</f>
        <v>0</v>
      </c>
      <c r="AC40">
        <f t="shared" si="0"/>
        <v>9.3114749229806879</v>
      </c>
      <c r="AD40">
        <f t="shared" si="1"/>
        <v>928.0770999516501</v>
      </c>
      <c r="AE40">
        <f>'IDT-1'!F40</f>
        <v>0</v>
      </c>
      <c r="AF40" s="26"/>
      <c r="AG40">
        <f t="shared" si="2"/>
        <v>928.0770999516501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-60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12.179700499168053</v>
      </c>
      <c r="F41">
        <f>GT_Spot!T41</f>
        <v>0</v>
      </c>
      <c r="G41">
        <f>PPCL_NG!T41</f>
        <v>-0.1</v>
      </c>
      <c r="H41">
        <f>PPCL_Spot!T41</f>
        <v>0</v>
      </c>
      <c r="I41">
        <f>Bawana_NG!T41</f>
        <v>69.599618403618592</v>
      </c>
      <c r="J41">
        <f>Bawana_RLNG!T41</f>
        <v>0</v>
      </c>
      <c r="K41">
        <f>Bawana_Spot!T41</f>
        <v>0</v>
      </c>
      <c r="L41">
        <f>TWOMCL!S41</f>
        <v>5.3565610859728503</v>
      </c>
      <c r="M41">
        <f>EDWPCL!W41</f>
        <v>0</v>
      </c>
      <c r="N41">
        <f>'MSW BWN'!W41</f>
        <v>5.0854719999999993</v>
      </c>
      <c r="O41">
        <f>TPDDL_ISGS_exbus!BB41</f>
        <v>292.62023535206083</v>
      </c>
      <c r="P41" s="77">
        <v>74.989999999999995</v>
      </c>
      <c r="Q41" s="77">
        <v>26.95</v>
      </c>
      <c r="R41" s="80">
        <v>17.700000000000003</v>
      </c>
      <c r="S41" s="80">
        <v>0</v>
      </c>
      <c r="T41" s="78">
        <f>SUMPRODUCT(LTA!F41:AJ41,LTA!F$101:AJ$101,LTA!F$105:AJ$105)</f>
        <v>74.150000000000006</v>
      </c>
      <c r="U41" s="78">
        <f>SUMPRODUCT(LTA!F41:AJ41,LTA!F$102:AJ$102,LTA!F$105:AJ$105)</f>
        <v>433.82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6.55</v>
      </c>
      <c r="AB41" s="117">
        <f>-STOA!P41</f>
        <v>0</v>
      </c>
      <c r="AC41">
        <f t="shared" si="0"/>
        <v>9.1804457813514375</v>
      </c>
      <c r="AD41">
        <f t="shared" si="1"/>
        <v>1033.8511415594689</v>
      </c>
      <c r="AE41">
        <f>'IDT-1'!F41</f>
        <v>0</v>
      </c>
      <c r="AF41" s="26"/>
      <c r="AG41">
        <f t="shared" si="2"/>
        <v>1033.8511415594689</v>
      </c>
      <c r="AI41" s="75">
        <f>PXIL!J41</f>
        <v>0</v>
      </c>
      <c r="AJ41" s="75">
        <f>PXIL!P41</f>
        <v>0</v>
      </c>
      <c r="AK41" s="75">
        <f>RTM_IEX!J41</f>
        <v>24.13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12.179700499168053</v>
      </c>
      <c r="F42">
        <f>GT_Spot!T42</f>
        <v>0</v>
      </c>
      <c r="G42">
        <f>PPCL_NG!T42</f>
        <v>-0.1</v>
      </c>
      <c r="H42">
        <f>PPCL_Spot!T42</f>
        <v>0</v>
      </c>
      <c r="I42">
        <f>Bawana_NG!T42</f>
        <v>69.599618403618592</v>
      </c>
      <c r="J42">
        <f>Bawana_RLNG!T42</f>
        <v>0</v>
      </c>
      <c r="K42">
        <f>Bawana_Spot!T42</f>
        <v>0</v>
      </c>
      <c r="L42">
        <f>TWOMCL!S42</f>
        <v>5.9158371040723967</v>
      </c>
      <c r="M42">
        <f>EDWPCL!W42</f>
        <v>0</v>
      </c>
      <c r="N42">
        <f>'MSW BWN'!W42</f>
        <v>5.2303039999999994</v>
      </c>
      <c r="O42">
        <f>TPDDL_ISGS_exbus!BB42</f>
        <v>288.06096959026087</v>
      </c>
      <c r="P42" s="77">
        <v>74.989999999999995</v>
      </c>
      <c r="Q42" s="77">
        <v>26.95</v>
      </c>
      <c r="R42" s="80">
        <v>17.700000000000003</v>
      </c>
      <c r="S42" s="80">
        <v>0</v>
      </c>
      <c r="T42" s="78">
        <f>SUMPRODUCT(LTA!F42:AJ42,LTA!F$101:AJ$101,LTA!F$105:AJ$105)</f>
        <v>81.09</v>
      </c>
      <c r="U42" s="78">
        <f>SUMPRODUCT(LTA!F42:AJ42,LTA!F$102:AJ$102,LTA!F$105:AJ$105)</f>
        <v>441.07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6.55</v>
      </c>
      <c r="AB42" s="117">
        <f>-STOA!P42</f>
        <v>0</v>
      </c>
      <c r="AC42">
        <f t="shared" si="0"/>
        <v>9.1185363932068757</v>
      </c>
      <c r="AD42">
        <f t="shared" si="1"/>
        <v>1026.8778932039131</v>
      </c>
      <c r="AE42">
        <f>'IDT-1'!F42</f>
        <v>0</v>
      </c>
      <c r="AF42" s="26"/>
      <c r="AG42">
        <f t="shared" si="2"/>
        <v>1026.8778932039131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6.76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12.019704433497537</v>
      </c>
      <c r="F43">
        <f>GT_Spot!T43</f>
        <v>0</v>
      </c>
      <c r="G43">
        <f>PPCL_NG!T43</f>
        <v>-0.1</v>
      </c>
      <c r="H43">
        <f>PPCL_Spot!T43</f>
        <v>0</v>
      </c>
      <c r="I43">
        <f>Bawana_NG!T43</f>
        <v>69.599618403618592</v>
      </c>
      <c r="J43">
        <f>Bawana_RLNG!T43</f>
        <v>0</v>
      </c>
      <c r="K43">
        <f>Bawana_Spot!T43</f>
        <v>0</v>
      </c>
      <c r="L43">
        <f>TWOMCL!S43</f>
        <v>6.078733031674207</v>
      </c>
      <c r="M43">
        <f>EDWPCL!W43</f>
        <v>0</v>
      </c>
      <c r="N43">
        <f>'MSW BWN'!W43</f>
        <v>5.2303039999999994</v>
      </c>
      <c r="O43">
        <f>TPDDL_ISGS_exbus!BB43</f>
        <v>287.96369344797267</v>
      </c>
      <c r="P43" s="77">
        <v>74.989999999999995</v>
      </c>
      <c r="Q43" s="77">
        <v>26.71</v>
      </c>
      <c r="R43" s="80">
        <v>17.700000000000003</v>
      </c>
      <c r="S43" s="80">
        <v>0</v>
      </c>
      <c r="T43" s="78">
        <f>SUMPRODUCT(LTA!F43:AJ43,LTA!F$101:AJ$101,LTA!F$105:AJ$105)</f>
        <v>87.89</v>
      </c>
      <c r="U43" s="78">
        <f>SUMPRODUCT(LTA!F43:AJ43,LTA!F$102:AJ$102,LTA!F$105:AJ$105)</f>
        <v>447.44999999999993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6.55</v>
      </c>
      <c r="AB43" s="117">
        <f>-STOA!P43</f>
        <v>0</v>
      </c>
      <c r="AC43">
        <f t="shared" si="0"/>
        <v>9.4882245195507107</v>
      </c>
      <c r="AD43">
        <f t="shared" si="1"/>
        <v>1058.4738287972123</v>
      </c>
      <c r="AE43">
        <f>'IDT-1'!F43</f>
        <v>0</v>
      </c>
      <c r="AF43" s="26"/>
      <c r="AG43">
        <f t="shared" si="2"/>
        <v>1058.4738287972123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-5</v>
      </c>
      <c r="AM43" s="75">
        <f>RTM_PXI!J43</f>
        <v>0</v>
      </c>
      <c r="AN43" s="75">
        <f>RTM_PXI!P43</f>
        <v>0</v>
      </c>
      <c r="AO43" s="192">
        <f>GDAM_IEX!J43</f>
        <v>30.88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12.019704433497537</v>
      </c>
      <c r="F44">
        <f>GT_Spot!T44</f>
        <v>0</v>
      </c>
      <c r="G44">
        <f>PPCL_NG!T44</f>
        <v>-0.1</v>
      </c>
      <c r="H44">
        <f>PPCL_Spot!T44</f>
        <v>0</v>
      </c>
      <c r="I44">
        <f>Bawana_NG!T44</f>
        <v>69.599618403618592</v>
      </c>
      <c r="J44">
        <f>Bawana_RLNG!T44</f>
        <v>0</v>
      </c>
      <c r="K44">
        <f>Bawana_Spot!T44</f>
        <v>0</v>
      </c>
      <c r="L44">
        <f>TWOMCL!S44</f>
        <v>6.1267902481104981</v>
      </c>
      <c r="M44">
        <f>EDWPCL!W44</f>
        <v>0</v>
      </c>
      <c r="N44">
        <f>'MSW BWN'!W44</f>
        <v>5.1859199999999994</v>
      </c>
      <c r="O44">
        <f>TPDDL_ISGS_exbus!BB44</f>
        <v>282.36463393226086</v>
      </c>
      <c r="P44" s="77">
        <v>74.989999999999995</v>
      </c>
      <c r="Q44" s="77">
        <v>26.71</v>
      </c>
      <c r="R44" s="80">
        <v>17.700000000000003</v>
      </c>
      <c r="S44" s="80">
        <v>0</v>
      </c>
      <c r="T44" s="78">
        <f>SUMPRODUCT(LTA!F44:AJ44,LTA!F$101:AJ$101,LTA!F$105:AJ$105)</f>
        <v>97.93</v>
      </c>
      <c r="U44" s="78">
        <f>SUMPRODUCT(LTA!F44:AJ44,LTA!F$102:AJ$102,LTA!F$105:AJ$105)</f>
        <v>452.88999999999993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6.55</v>
      </c>
      <c r="AB44" s="117">
        <f>-STOA!P44</f>
        <v>0</v>
      </c>
      <c r="AC44">
        <f t="shared" si="0"/>
        <v>9.6158264825061099</v>
      </c>
      <c r="AD44">
        <f t="shared" si="1"/>
        <v>1082.8908405349812</v>
      </c>
      <c r="AE44">
        <f>'IDT-1'!F44</f>
        <v>0</v>
      </c>
      <c r="AF44" s="26"/>
      <c r="AG44">
        <f t="shared" si="2"/>
        <v>1082.8908405349812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40.54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12.019704433497537</v>
      </c>
      <c r="F45">
        <f>GT_Spot!T45</f>
        <v>0</v>
      </c>
      <c r="G45">
        <f>PPCL_NG!T45</f>
        <v>-0.1</v>
      </c>
      <c r="H45">
        <f>PPCL_Spot!T45</f>
        <v>0</v>
      </c>
      <c r="I45">
        <f>Bawana_NG!T45</f>
        <v>69.599618403618592</v>
      </c>
      <c r="J45">
        <f>Bawana_RLNG!T45</f>
        <v>0</v>
      </c>
      <c r="K45">
        <f>Bawana_Spot!T45</f>
        <v>0</v>
      </c>
      <c r="L45">
        <f>TWOMCL!S45</f>
        <v>6.1267902481104981</v>
      </c>
      <c r="M45">
        <f>EDWPCL!W45</f>
        <v>0</v>
      </c>
      <c r="N45">
        <f>'MSW BWN'!W45</f>
        <v>4.9955359999999995</v>
      </c>
      <c r="O45">
        <f>TPDDL_ISGS_exbus!BB45</f>
        <v>296.98617442826088</v>
      </c>
      <c r="P45" s="77">
        <v>74.989999999999995</v>
      </c>
      <c r="Q45" s="77">
        <v>26.71</v>
      </c>
      <c r="R45" s="80">
        <v>17.700000000000003</v>
      </c>
      <c r="S45" s="80">
        <v>0</v>
      </c>
      <c r="T45" s="78">
        <f>SUMPRODUCT(LTA!F45:AJ45,LTA!F$101:AJ$101,LTA!F$105:AJ$105)</f>
        <v>98.61</v>
      </c>
      <c r="U45" s="78">
        <f>SUMPRODUCT(LTA!F45:AJ45,LTA!F$102:AJ$102,LTA!F$105:AJ$105)</f>
        <v>457.6099999999999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6.55</v>
      </c>
      <c r="AB45" s="117">
        <f>-STOA!P45</f>
        <v>0</v>
      </c>
      <c r="AC45">
        <f t="shared" si="0"/>
        <v>9.9555939348928604</v>
      </c>
      <c r="AD45">
        <f t="shared" si="1"/>
        <v>1101.0722295785943</v>
      </c>
      <c r="AE45">
        <f>'IDT-1'!F45</f>
        <v>0</v>
      </c>
      <c r="AF45" s="26"/>
      <c r="AG45">
        <f t="shared" si="2"/>
        <v>1101.0722295785943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-10</v>
      </c>
      <c r="AM45" s="75">
        <f>RTM_PXI!J45</f>
        <v>0</v>
      </c>
      <c r="AN45" s="75">
        <f>RTM_PXI!P45</f>
        <v>0</v>
      </c>
      <c r="AO45" s="192">
        <f>GDAM_IEX!J45</f>
        <v>49.23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12.019704433497537</v>
      </c>
      <c r="F46">
        <f>GT_Spot!T46</f>
        <v>0</v>
      </c>
      <c r="G46">
        <f>PPCL_NG!T46</f>
        <v>-0.1</v>
      </c>
      <c r="H46">
        <f>PPCL_Spot!T46</f>
        <v>0</v>
      </c>
      <c r="I46">
        <f>Bawana_NG!T46</f>
        <v>69.599618403618592</v>
      </c>
      <c r="J46">
        <f>Bawana_RLNG!T46</f>
        <v>0</v>
      </c>
      <c r="K46">
        <f>Bawana_Spot!T46</f>
        <v>0</v>
      </c>
      <c r="L46">
        <f>TWOMCL!S46</f>
        <v>6.1267902481104981</v>
      </c>
      <c r="M46">
        <f>EDWPCL!W46</f>
        <v>0</v>
      </c>
      <c r="N46">
        <f>'MSW BWN'!W46</f>
        <v>5.0294079999999992</v>
      </c>
      <c r="O46">
        <f>TPDDL_ISGS_exbus!BB46</f>
        <v>296.98617442826088</v>
      </c>
      <c r="P46" s="77">
        <v>74.989999999999995</v>
      </c>
      <c r="Q46" s="77">
        <v>26.71</v>
      </c>
      <c r="R46" s="80">
        <v>17.700000000000003</v>
      </c>
      <c r="S46" s="80">
        <v>0</v>
      </c>
      <c r="T46" s="78">
        <f>SUMPRODUCT(LTA!F46:AJ46,LTA!F$101:AJ$101,LTA!F$105:AJ$105)</f>
        <v>98.45</v>
      </c>
      <c r="U46" s="78">
        <f>SUMPRODUCT(LTA!F46:AJ46,LTA!F$102:AJ$102,LTA!F$105:AJ$105)</f>
        <v>449.56999999999994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6.55</v>
      </c>
      <c r="AB46" s="117">
        <f>-STOA!P46</f>
        <v>0</v>
      </c>
      <c r="AC46">
        <f t="shared" si="0"/>
        <v>9.8203827332709075</v>
      </c>
      <c r="AD46">
        <f t="shared" si="1"/>
        <v>1105.9313127802163</v>
      </c>
      <c r="AE46">
        <f>'IDT-1'!F46</f>
        <v>0</v>
      </c>
      <c r="AF46" s="26"/>
      <c r="AG46">
        <f t="shared" si="2"/>
        <v>1105.9313127802163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52.12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12.019704433497537</v>
      </c>
      <c r="F47">
        <f>GT_Spot!T47</f>
        <v>0</v>
      </c>
      <c r="G47">
        <f>PPCL_NG!T47</f>
        <v>-0.1</v>
      </c>
      <c r="H47">
        <f>PPCL_Spot!T47</f>
        <v>0</v>
      </c>
      <c r="I47">
        <f>Bawana_NG!T47</f>
        <v>69.599618403618592</v>
      </c>
      <c r="J47">
        <f>Bawana_RLNG!T47</f>
        <v>0</v>
      </c>
      <c r="K47">
        <f>Bawana_Spot!T47</f>
        <v>0</v>
      </c>
      <c r="L47">
        <f>TWOMCL!S47</f>
        <v>6.1267902481104981</v>
      </c>
      <c r="M47">
        <f>EDWPCL!W47</f>
        <v>0</v>
      </c>
      <c r="N47">
        <f>'MSW BWN'!W47</f>
        <v>4.9896959999999995</v>
      </c>
      <c r="O47">
        <f>TPDDL_ISGS_exbus!BB47</f>
        <v>281.25707037839555</v>
      </c>
      <c r="P47" s="77">
        <v>74.989999999999995</v>
      </c>
      <c r="Q47" s="77">
        <v>26.71</v>
      </c>
      <c r="R47" s="80">
        <v>17.700000000000003</v>
      </c>
      <c r="S47" s="80">
        <v>0</v>
      </c>
      <c r="T47" s="78">
        <f>SUMPRODUCT(LTA!F47:AJ47,LTA!F$101:AJ$101,LTA!F$105:AJ$105)</f>
        <v>99.11</v>
      </c>
      <c r="U47" s="78">
        <f>SUMPRODUCT(LTA!F47:AJ47,LTA!F$102:AJ$102,LTA!F$105:AJ$105)</f>
        <v>453.76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6.51</v>
      </c>
      <c r="AB47" s="117">
        <f>-STOA!P47</f>
        <v>0</v>
      </c>
      <c r="AC47">
        <f t="shared" si="0"/>
        <v>10.093266165752837</v>
      </c>
      <c r="AD47">
        <f t="shared" si="1"/>
        <v>1026.1796132978693</v>
      </c>
      <c r="AE47">
        <f>'IDT-1'!F47</f>
        <v>0</v>
      </c>
      <c r="AF47" s="26"/>
      <c r="AG47">
        <f t="shared" si="2"/>
        <v>1026.1796132978693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-55</v>
      </c>
      <c r="AM47" s="75">
        <f>RTM_PXI!J47</f>
        <v>0</v>
      </c>
      <c r="AN47" s="75">
        <f>RTM_PXI!P47</f>
        <v>0</v>
      </c>
      <c r="AO47" s="192">
        <f>GDAM_IEX!J47</f>
        <v>38.6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12.019704433497537</v>
      </c>
      <c r="F48">
        <f>GT_Spot!T48</f>
        <v>0</v>
      </c>
      <c r="G48">
        <f>PPCL_NG!T48</f>
        <v>-0.1</v>
      </c>
      <c r="H48">
        <f>PPCL_Spot!T48</f>
        <v>0</v>
      </c>
      <c r="I48">
        <f>Bawana_NG!T48</f>
        <v>69.599618403618592</v>
      </c>
      <c r="J48">
        <f>Bawana_RLNG!T48</f>
        <v>0</v>
      </c>
      <c r="K48">
        <f>Bawana_Spot!T48</f>
        <v>0</v>
      </c>
      <c r="L48">
        <f>TWOMCL!S48</f>
        <v>5.4733031674208137</v>
      </c>
      <c r="M48">
        <f>EDWPCL!W48</f>
        <v>0</v>
      </c>
      <c r="N48">
        <f>'MSW BWN'!W48</f>
        <v>5.0737919999999992</v>
      </c>
      <c r="O48">
        <f>TPDDL_ISGS_exbus!BB48</f>
        <v>281.25707037839555</v>
      </c>
      <c r="P48" s="77">
        <v>74.989999999999995</v>
      </c>
      <c r="Q48" s="77">
        <v>26.71</v>
      </c>
      <c r="R48" s="80">
        <v>17.700000000000003</v>
      </c>
      <c r="S48" s="80">
        <v>0</v>
      </c>
      <c r="T48" s="78">
        <f>SUMPRODUCT(LTA!F48:AJ48,LTA!F$101:AJ$101,LTA!F$105:AJ$105)</f>
        <v>98.86</v>
      </c>
      <c r="U48" s="78">
        <f>SUMPRODUCT(LTA!F48:AJ48,LTA!F$102:AJ$102,LTA!F$105:AJ$105)</f>
        <v>457.24999999999994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6.51</v>
      </c>
      <c r="AB48" s="117">
        <f>-STOA!P48</f>
        <v>0</v>
      </c>
      <c r="AC48">
        <f t="shared" si="0"/>
        <v>9.7531944233549552</v>
      </c>
      <c r="AD48">
        <f t="shared" si="1"/>
        <v>1068.2302939595777</v>
      </c>
      <c r="AE48">
        <f>'IDT-1'!F48</f>
        <v>0</v>
      </c>
      <c r="AF48" s="26"/>
      <c r="AG48">
        <f t="shared" si="2"/>
        <v>1068.2302939595777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-15</v>
      </c>
      <c r="AM48" s="75">
        <f>RTM_PXI!J48</f>
        <v>0</v>
      </c>
      <c r="AN48" s="75">
        <f>RTM_PXI!P48</f>
        <v>0</v>
      </c>
      <c r="AO48" s="192">
        <f>GDAM_IEX!J48</f>
        <v>37.64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12.019704433497537</v>
      </c>
      <c r="F49">
        <f>GT_Spot!T49</f>
        <v>0</v>
      </c>
      <c r="G49">
        <f>PPCL_NG!T49</f>
        <v>-0.1</v>
      </c>
      <c r="H49">
        <f>PPCL_Spot!T49</f>
        <v>0</v>
      </c>
      <c r="I49">
        <f>Bawana_NG!T49</f>
        <v>69.599618403618592</v>
      </c>
      <c r="J49">
        <f>Bawana_RLNG!T49</f>
        <v>0</v>
      </c>
      <c r="K49">
        <f>Bawana_Spot!T49</f>
        <v>0</v>
      </c>
      <c r="L49">
        <f>TWOMCL!S49</f>
        <v>5.9755656108597286</v>
      </c>
      <c r="M49">
        <f>EDWPCL!W49</f>
        <v>0</v>
      </c>
      <c r="N49">
        <f>'MSW BWN'!W49</f>
        <v>5.2197919999999991</v>
      </c>
      <c r="O49">
        <f>TPDDL_ISGS_exbus!BB49</f>
        <v>281.25707037839555</v>
      </c>
      <c r="P49" s="77">
        <v>74.989999999999995</v>
      </c>
      <c r="Q49" s="77">
        <v>26.71</v>
      </c>
      <c r="R49" s="80">
        <v>17.700000000000003</v>
      </c>
      <c r="S49" s="80">
        <v>0</v>
      </c>
      <c r="T49" s="78">
        <f>SUMPRODUCT(LTA!F49:AJ49,LTA!F$101:AJ$101,LTA!F$105:AJ$105)</f>
        <v>99.15</v>
      </c>
      <c r="U49" s="78">
        <f>SUMPRODUCT(LTA!F49:AJ49,LTA!F$102:AJ$102,LTA!F$105:AJ$105)</f>
        <v>460.3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6.51</v>
      </c>
      <c r="AB49" s="117">
        <f>-STOA!P49</f>
        <v>0</v>
      </c>
      <c r="AC49">
        <f t="shared" si="0"/>
        <v>9.8365842402018533</v>
      </c>
      <c r="AD49">
        <f t="shared" si="1"/>
        <v>1091.6851665861698</v>
      </c>
      <c r="AE49">
        <f>'IDT-1'!F49</f>
        <v>0</v>
      </c>
      <c r="AF49" s="26"/>
      <c r="AG49">
        <f t="shared" si="2"/>
        <v>1091.6851665861698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-8</v>
      </c>
      <c r="AM49" s="75">
        <f>RTM_PXI!J49</f>
        <v>0</v>
      </c>
      <c r="AN49" s="75">
        <f>RTM_PXI!P49</f>
        <v>0</v>
      </c>
      <c r="AO49" s="192">
        <f>GDAM_IEX!J49</f>
        <v>50.19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12.019704433497537</v>
      </c>
      <c r="F50">
        <f>GT_Spot!T50</f>
        <v>0</v>
      </c>
      <c r="G50">
        <f>PPCL_NG!T50</f>
        <v>-0.1</v>
      </c>
      <c r="H50">
        <f>PPCL_Spot!T50</f>
        <v>0</v>
      </c>
      <c r="I50">
        <f>Bawana_NG!T50</f>
        <v>69.599618403618592</v>
      </c>
      <c r="J50">
        <f>Bawana_RLNG!T50</f>
        <v>0</v>
      </c>
      <c r="K50">
        <f>Bawana_Spot!T50</f>
        <v>0</v>
      </c>
      <c r="L50">
        <f>TWOMCL!S50</f>
        <v>6.092307692307692</v>
      </c>
      <c r="M50">
        <f>EDWPCL!W50</f>
        <v>0</v>
      </c>
      <c r="N50">
        <f>'MSW BWN'!W50</f>
        <v>5.2980479999999979</v>
      </c>
      <c r="O50">
        <f>TPDDL_ISGS_exbus!BB50</f>
        <v>281.25707037839555</v>
      </c>
      <c r="P50" s="77">
        <v>74.989999999999995</v>
      </c>
      <c r="Q50" s="77">
        <v>26.71</v>
      </c>
      <c r="R50" s="80">
        <v>17.700000000000003</v>
      </c>
      <c r="S50" s="80">
        <v>0</v>
      </c>
      <c r="T50" s="78">
        <f>SUMPRODUCT(LTA!F50:AJ50,LTA!F$101:AJ$101,LTA!F$105:AJ$105)</f>
        <v>99.32</v>
      </c>
      <c r="U50" s="78">
        <f>SUMPRODUCT(LTA!F50:AJ50,LTA!F$102:AJ$102,LTA!F$105:AJ$105)</f>
        <v>462.76999999999992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6.51</v>
      </c>
      <c r="AB50" s="117">
        <f>-STOA!P50</f>
        <v>0</v>
      </c>
      <c r="AC50">
        <f t="shared" si="0"/>
        <v>9.8708404783629806</v>
      </c>
      <c r="AD50">
        <f t="shared" si="1"/>
        <v>1091.5259084294564</v>
      </c>
      <c r="AE50">
        <f>'IDT-1'!F50</f>
        <v>0</v>
      </c>
      <c r="AF50" s="26"/>
      <c r="AG50">
        <f t="shared" si="2"/>
        <v>1091.5259084294564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-10</v>
      </c>
      <c r="AM50" s="75">
        <f>RTM_PXI!J50</f>
        <v>0</v>
      </c>
      <c r="AN50" s="75">
        <f>RTM_PXI!P50</f>
        <v>0</v>
      </c>
      <c r="AO50" s="192">
        <f>GDAM_IEX!J50</f>
        <v>49.23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12.523524379811805</v>
      </c>
      <c r="F51">
        <f>GT_Spot!T51</f>
        <v>0</v>
      </c>
      <c r="G51">
        <f>PPCL_NG!T51</f>
        <v>-0.1</v>
      </c>
      <c r="H51">
        <f>PPCL_Spot!T51</f>
        <v>0</v>
      </c>
      <c r="I51">
        <f>Bawana_NG!T51</f>
        <v>69.599618403618592</v>
      </c>
      <c r="J51">
        <f>Bawana_RLNG!T51</f>
        <v>0</v>
      </c>
      <c r="K51">
        <f>Bawana_Spot!T51</f>
        <v>0</v>
      </c>
      <c r="L51">
        <f>TWOMCL!S51</f>
        <v>6.1267902481104981</v>
      </c>
      <c r="M51">
        <f>EDWPCL!W51</f>
        <v>0</v>
      </c>
      <c r="N51">
        <f>'MSW BWN'!W51</f>
        <v>5.3319199999999993</v>
      </c>
      <c r="O51">
        <f>TPDDL_ISGS_exbus!BB51</f>
        <v>279.72624066618704</v>
      </c>
      <c r="P51" s="77">
        <v>74.986697930427113</v>
      </c>
      <c r="Q51" s="77">
        <v>26.71</v>
      </c>
      <c r="R51" s="80">
        <v>17.700000000000003</v>
      </c>
      <c r="S51" s="80">
        <v>0</v>
      </c>
      <c r="T51" s="78">
        <f>SUMPRODUCT(LTA!F51:AJ51,LTA!F$101:AJ$101,LTA!F$105:AJ$105)</f>
        <v>99.32</v>
      </c>
      <c r="U51" s="78">
        <f>SUMPRODUCT(LTA!F51:AJ51,LTA!F$102:AJ$102,LTA!F$105:AJ$105)</f>
        <v>464.90999999999997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6.51</v>
      </c>
      <c r="AB51" s="117">
        <f>-STOA!P51</f>
        <v>0</v>
      </c>
      <c r="AC51">
        <f t="shared" si="0"/>
        <v>10.354406905633656</v>
      </c>
      <c r="AD51">
        <f t="shared" si="1"/>
        <v>1025.4603847225214</v>
      </c>
      <c r="AE51">
        <f>'IDT-1'!F51</f>
        <v>0</v>
      </c>
      <c r="AF51" s="26"/>
      <c r="AG51">
        <f t="shared" si="2"/>
        <v>1025.4603847225214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-70</v>
      </c>
      <c r="AM51" s="75">
        <f>RTM_PXI!J51</f>
        <v>0</v>
      </c>
      <c r="AN51" s="75">
        <f>RTM_PXI!P51</f>
        <v>0</v>
      </c>
      <c r="AO51" s="192">
        <f>GDAM_IEX!J51</f>
        <v>42.47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12.02364199268224</v>
      </c>
      <c r="F52">
        <f>GT_Spot!T52</f>
        <v>0</v>
      </c>
      <c r="G52">
        <f>PPCL_NG!T52</f>
        <v>-0.1</v>
      </c>
      <c r="H52">
        <f>PPCL_Spot!T52</f>
        <v>0</v>
      </c>
      <c r="I52">
        <f>Bawana_NG!T52</f>
        <v>69.599618403618592</v>
      </c>
      <c r="J52">
        <f>Bawana_RLNG!T52</f>
        <v>0</v>
      </c>
      <c r="K52">
        <f>Bawana_Spot!T52</f>
        <v>0</v>
      </c>
      <c r="L52">
        <f>TWOMCL!S52</f>
        <v>6.1267902481104981</v>
      </c>
      <c r="M52">
        <f>EDWPCL!W52</f>
        <v>0</v>
      </c>
      <c r="N52">
        <f>'MSW BWN'!W52</f>
        <v>5.3319199999999993</v>
      </c>
      <c r="O52">
        <f>TPDDL_ISGS_exbus!BB52</f>
        <v>279.72624066618704</v>
      </c>
      <c r="P52" s="77">
        <v>74.986697930427113</v>
      </c>
      <c r="Q52" s="77">
        <v>26.71</v>
      </c>
      <c r="R52" s="80">
        <v>17.700000000000003</v>
      </c>
      <c r="S52" s="80">
        <v>0</v>
      </c>
      <c r="T52" s="78">
        <f>SUMPRODUCT(LTA!F52:AJ52,LTA!F$101:AJ$101,LTA!F$105:AJ$105)</f>
        <v>99.32</v>
      </c>
      <c r="U52" s="78">
        <f>SUMPRODUCT(LTA!F52:AJ52,LTA!F$102:AJ$102,LTA!F$105:AJ$105)</f>
        <v>455.60999999999996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6.51</v>
      </c>
      <c r="AB52" s="117">
        <f>-STOA!P52</f>
        <v>0</v>
      </c>
      <c r="AC52">
        <f t="shared" si="0"/>
        <v>9.684528289295196</v>
      </c>
      <c r="AD52">
        <f t="shared" si="1"/>
        <v>1070.5403809517302</v>
      </c>
      <c r="AE52">
        <f>'IDT-1'!F52</f>
        <v>0</v>
      </c>
      <c r="AF52" s="26"/>
      <c r="AG52">
        <f t="shared" si="2"/>
        <v>1070.5403809517302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-10</v>
      </c>
      <c r="AM52" s="75">
        <f>RTM_PXI!J52</f>
        <v>0</v>
      </c>
      <c r="AN52" s="75">
        <f>RTM_PXI!P52</f>
        <v>0</v>
      </c>
      <c r="AO52" s="192">
        <f>GDAM_IEX!J52</f>
        <v>36.68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12.02364199268224</v>
      </c>
      <c r="F53">
        <f>GT_Spot!T53</f>
        <v>0</v>
      </c>
      <c r="G53">
        <f>PPCL_NG!T53</f>
        <v>-0.1</v>
      </c>
      <c r="H53">
        <f>PPCL_Spot!T53</f>
        <v>0</v>
      </c>
      <c r="I53">
        <f>Bawana_NG!T53</f>
        <v>69.599618403618592</v>
      </c>
      <c r="J53">
        <f>Bawana_RLNG!T53</f>
        <v>0</v>
      </c>
      <c r="K53">
        <f>Bawana_Spot!T53</f>
        <v>0</v>
      </c>
      <c r="L53">
        <f>TWOMCL!S53</f>
        <v>6.1267902481104981</v>
      </c>
      <c r="M53">
        <f>EDWPCL!W53</f>
        <v>0</v>
      </c>
      <c r="N53">
        <f>'MSW BWN'!W53</f>
        <v>5.454559999999999</v>
      </c>
      <c r="O53">
        <f>TPDDL_ISGS_exbus!BB53</f>
        <v>279.7812854558033</v>
      </c>
      <c r="P53" s="77">
        <v>74.986697930427113</v>
      </c>
      <c r="Q53" s="77">
        <v>26.71</v>
      </c>
      <c r="R53" s="80">
        <v>17.700000000000003</v>
      </c>
      <c r="S53" s="80">
        <v>0</v>
      </c>
      <c r="T53" s="78">
        <f>SUMPRODUCT(LTA!F53:AJ53,LTA!F$101:AJ$101,LTA!F$105:AJ$105)</f>
        <v>99.32</v>
      </c>
      <c r="U53" s="78">
        <f>SUMPRODUCT(LTA!F53:AJ53,LTA!F$102:AJ$102,LTA!F$105:AJ$105)</f>
        <v>457.89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6.51</v>
      </c>
      <c r="AB53" s="117">
        <f>-STOA!P53</f>
        <v>0</v>
      </c>
      <c r="AC53">
        <f t="shared" si="0"/>
        <v>9.5154706402218654</v>
      </c>
      <c r="AD53">
        <f t="shared" si="1"/>
        <v>1071.5871233904197</v>
      </c>
      <c r="AE53">
        <f>'IDT-1'!F53</f>
        <v>0</v>
      </c>
      <c r="AF53" s="26"/>
      <c r="AG53">
        <f t="shared" si="2"/>
        <v>1071.5871233904197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25.1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9.479349046015713</v>
      </c>
      <c r="F54">
        <f>GT_Spot!T54</f>
        <v>0</v>
      </c>
      <c r="G54">
        <f>PPCL_NG!T54</f>
        <v>-0.1</v>
      </c>
      <c r="H54">
        <f>PPCL_Spot!T54</f>
        <v>0</v>
      </c>
      <c r="I54">
        <f>Bawana_NG!T54</f>
        <v>58.712065626591368</v>
      </c>
      <c r="J54">
        <f>Bawana_RLNG!T54</f>
        <v>0</v>
      </c>
      <c r="K54">
        <f>Bawana_Spot!T54</f>
        <v>0</v>
      </c>
      <c r="L54">
        <f>TWOMCL!S54</f>
        <v>6.092307692307692</v>
      </c>
      <c r="M54">
        <f>EDWPCL!W54</f>
        <v>0</v>
      </c>
      <c r="N54">
        <f>'MSW BWN'!W54</f>
        <v>5.4779199999999992</v>
      </c>
      <c r="O54">
        <f>TPDDL_ISGS_exbus!BB54</f>
        <v>279.7812854558033</v>
      </c>
      <c r="P54" s="77">
        <v>74.986697930427113</v>
      </c>
      <c r="Q54" s="77">
        <v>26.71</v>
      </c>
      <c r="R54" s="80">
        <v>17.700000000000003</v>
      </c>
      <c r="S54" s="80">
        <v>0</v>
      </c>
      <c r="T54" s="78">
        <f>SUMPRODUCT(LTA!F54:AJ54,LTA!F$101:AJ$101,LTA!F$105:AJ$105)</f>
        <v>99.32</v>
      </c>
      <c r="U54" s="78">
        <f>SUMPRODUCT(LTA!F54:AJ54,LTA!F$102:AJ$102,LTA!F$105:AJ$105)</f>
        <v>458.44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6.51</v>
      </c>
      <c r="AB54" s="117">
        <f>-STOA!P54</f>
        <v>0</v>
      </c>
      <c r="AC54">
        <f t="shared" si="0"/>
        <v>9.2660525193622991</v>
      </c>
      <c r="AD54">
        <f t="shared" si="1"/>
        <v>1043.4935732317829</v>
      </c>
      <c r="AE54">
        <f>'IDT-1'!F54</f>
        <v>0</v>
      </c>
      <c r="AF54" s="26"/>
      <c r="AG54">
        <f t="shared" si="2"/>
        <v>1043.4935732317829</v>
      </c>
      <c r="AI54" s="75">
        <f>PXIL!J54</f>
        <v>0</v>
      </c>
      <c r="AJ54" s="75">
        <f>PXIL!P54</f>
        <v>0</v>
      </c>
      <c r="AK54" s="75">
        <f>RTM_IEX!J54</f>
        <v>9.65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9.479349046015713</v>
      </c>
      <c r="F55">
        <f>GT_Spot!T55</f>
        <v>0</v>
      </c>
      <c r="G55">
        <f>PPCL_NG!T55</f>
        <v>-0.1</v>
      </c>
      <c r="H55">
        <f>PPCL_Spot!T55</f>
        <v>0</v>
      </c>
      <c r="I55">
        <f>Bawana_NG!T55</f>
        <v>58.712065626591368</v>
      </c>
      <c r="J55">
        <f>Bawana_RLNG!T55</f>
        <v>0</v>
      </c>
      <c r="K55">
        <f>Bawana_Spot!T55</f>
        <v>0</v>
      </c>
      <c r="L55">
        <f>TWOMCL!S55</f>
        <v>6.0271493212669682</v>
      </c>
      <c r="M55">
        <f>EDWPCL!W55</f>
        <v>0</v>
      </c>
      <c r="N55">
        <f>'MSW BWN'!W55</f>
        <v>5.1356959999999994</v>
      </c>
      <c r="O55">
        <f>TPDDL_ISGS_exbus!BB55</f>
        <v>263.65415760619726</v>
      </c>
      <c r="P55" s="77">
        <v>74.986697930427113</v>
      </c>
      <c r="Q55" s="77">
        <v>26.706387611576957</v>
      </c>
      <c r="R55" s="80">
        <v>17.700000000000003</v>
      </c>
      <c r="S55" s="80">
        <v>0</v>
      </c>
      <c r="T55" s="78">
        <f>SUMPRODUCT(LTA!F55:AJ55,LTA!F$101:AJ$101,LTA!F$105:AJ$105)</f>
        <v>99.07</v>
      </c>
      <c r="U55" s="78">
        <f>SUMPRODUCT(LTA!F55:AJ55,LTA!F$102:AJ$102,LTA!F$105:AJ$105)</f>
        <v>435.18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6.51</v>
      </c>
      <c r="AB55" s="117">
        <f>-STOA!P55</f>
        <v>0</v>
      </c>
      <c r="AC55">
        <f t="shared" si="0"/>
        <v>9.4057873293451788</v>
      </c>
      <c r="AD55">
        <f t="shared" si="1"/>
        <v>928.65571581273002</v>
      </c>
      <c r="AE55">
        <f>'IDT-1'!F55</f>
        <v>0</v>
      </c>
      <c r="AF55" s="26"/>
      <c r="AG55">
        <f t="shared" si="2"/>
        <v>928.65571581273002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-65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9.6549942015794521</v>
      </c>
      <c r="F56">
        <f>GT_Spot!T56</f>
        <v>0</v>
      </c>
      <c r="G56">
        <f>PPCL_NG!T56</f>
        <v>-0.1</v>
      </c>
      <c r="H56">
        <f>PPCL_Spot!T56</f>
        <v>0</v>
      </c>
      <c r="I56">
        <f>Bawana_NG!T56</f>
        <v>58.712065626591368</v>
      </c>
      <c r="J56">
        <f>Bawana_RLNG!T56</f>
        <v>0</v>
      </c>
      <c r="K56">
        <f>Bawana_Spot!T56</f>
        <v>0</v>
      </c>
      <c r="L56">
        <f>TWOMCL!S56</f>
        <v>6.1267902481104981</v>
      </c>
      <c r="M56">
        <f>EDWPCL!W56</f>
        <v>0</v>
      </c>
      <c r="N56">
        <f>'MSW BWN'!W56</f>
        <v>5.1356959999999994</v>
      </c>
      <c r="O56">
        <f>TPDDL_ISGS_exbus!BB56</f>
        <v>263.52611200699022</v>
      </c>
      <c r="P56" s="77">
        <v>74.986697930427113</v>
      </c>
      <c r="Q56" s="77">
        <v>7.72</v>
      </c>
      <c r="R56" s="80">
        <v>17.700000000000003</v>
      </c>
      <c r="S56" s="80">
        <v>0</v>
      </c>
      <c r="T56" s="78">
        <f>SUMPRODUCT(LTA!F56:AJ56,LTA!F$101:AJ$101,LTA!F$105:AJ$105)</f>
        <v>98.87</v>
      </c>
      <c r="U56" s="78">
        <f>SUMPRODUCT(LTA!F56:AJ56,LTA!F$102:AJ$102,LTA!F$105:AJ$105)</f>
        <v>433.32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6.51</v>
      </c>
      <c r="AB56" s="117">
        <f>-STOA!P56</f>
        <v>0</v>
      </c>
      <c r="AC56">
        <f t="shared" si="0"/>
        <v>9.2662654722264399</v>
      </c>
      <c r="AD56">
        <f t="shared" si="1"/>
        <v>902.89609054147218</v>
      </c>
      <c r="AE56">
        <f>'IDT-1'!F56</f>
        <v>0</v>
      </c>
      <c r="AF56" s="26"/>
      <c r="AG56">
        <f t="shared" si="2"/>
        <v>902.89609054147218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-70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12.371850564726325</v>
      </c>
      <c r="F57">
        <f>GT_Spot!T57</f>
        <v>0</v>
      </c>
      <c r="G57">
        <f>PPCL_NG!T57</f>
        <v>-0.1</v>
      </c>
      <c r="H57">
        <f>PPCL_Spot!T57</f>
        <v>0</v>
      </c>
      <c r="I57">
        <f>Bawana_NG!T57</f>
        <v>58.712065626591368</v>
      </c>
      <c r="J57">
        <f>Bawana_RLNG!T57</f>
        <v>0</v>
      </c>
      <c r="K57">
        <f>Bawana_Spot!T57</f>
        <v>0</v>
      </c>
      <c r="L57">
        <f>TWOMCL!S57</f>
        <v>6.1267902481104981</v>
      </c>
      <c r="M57">
        <f>EDWPCL!W57</f>
        <v>0</v>
      </c>
      <c r="N57">
        <f>'MSW BWN'!W57</f>
        <v>4.9780159999999984</v>
      </c>
      <c r="O57">
        <f>TPDDL_ISGS_exbus!BB57</f>
        <v>266.1538934501902</v>
      </c>
      <c r="P57" s="77">
        <v>74.986697930427113</v>
      </c>
      <c r="Q57" s="77">
        <v>26.706387611576957</v>
      </c>
      <c r="R57" s="80">
        <v>17.700000000000003</v>
      </c>
      <c r="S57" s="80">
        <v>0</v>
      </c>
      <c r="T57" s="78">
        <f>SUMPRODUCT(LTA!F57:AJ57,LTA!F$101:AJ$101,LTA!F$105:AJ$105)</f>
        <v>98.52</v>
      </c>
      <c r="U57" s="78">
        <f>SUMPRODUCT(LTA!F57:AJ57,LTA!F$102:AJ$102,LTA!F$105:AJ$105)</f>
        <v>420.11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6.51</v>
      </c>
      <c r="AB57" s="117">
        <f>-STOA!P57</f>
        <v>0</v>
      </c>
      <c r="AC57">
        <f t="shared" si="0"/>
        <v>8.7381939853504988</v>
      </c>
      <c r="AD57">
        <f t="shared" si="1"/>
        <v>984.037507446272</v>
      </c>
      <c r="AE57">
        <f>'IDT-1'!F57</f>
        <v>0</v>
      </c>
      <c r="AF57" s="26"/>
      <c r="AG57">
        <f t="shared" si="2"/>
        <v>984.037507446272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12.024326672458731</v>
      </c>
      <c r="F58">
        <f>GT_Spot!T58</f>
        <v>0</v>
      </c>
      <c r="G58">
        <f>PPCL_NG!T58</f>
        <v>-0.1</v>
      </c>
      <c r="H58">
        <f>PPCL_Spot!T58</f>
        <v>0</v>
      </c>
      <c r="I58">
        <f>Bawana_NG!T58</f>
        <v>58.712065626591368</v>
      </c>
      <c r="J58">
        <f>Bawana_RLNG!T58</f>
        <v>0</v>
      </c>
      <c r="K58">
        <f>Bawana_Spot!T58</f>
        <v>0</v>
      </c>
      <c r="L58">
        <f>TWOMCL!S58</f>
        <v>6.1267902481104981</v>
      </c>
      <c r="M58">
        <f>EDWPCL!W58</f>
        <v>0</v>
      </c>
      <c r="N58">
        <f>'MSW BWN'!W58</f>
        <v>5.2863679999999995</v>
      </c>
      <c r="O58">
        <f>TPDDL_ISGS_exbus!BB58</f>
        <v>280.84246910041588</v>
      </c>
      <c r="P58" s="77">
        <v>74.986697930427113</v>
      </c>
      <c r="Q58" s="77">
        <v>26.706387611576957</v>
      </c>
      <c r="R58" s="80">
        <v>17.700000000000003</v>
      </c>
      <c r="S58" s="80">
        <v>0</v>
      </c>
      <c r="T58" s="78">
        <f>SUMPRODUCT(LTA!F58:AJ58,LTA!F$101:AJ$101,LTA!F$105:AJ$105)</f>
        <v>98.710000000000008</v>
      </c>
      <c r="U58" s="78">
        <f>SUMPRODUCT(LTA!F58:AJ58,LTA!F$102:AJ$102,LTA!F$105:AJ$105)</f>
        <v>417.00000000000006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6.51</v>
      </c>
      <c r="AB58" s="117">
        <f>-STOA!P58</f>
        <v>0</v>
      </c>
      <c r="AC58">
        <f t="shared" si="0"/>
        <v>8.8414127384205301</v>
      </c>
      <c r="AD58">
        <f t="shared" si="1"/>
        <v>995.66369245115993</v>
      </c>
      <c r="AE58">
        <f>'IDT-1'!F58</f>
        <v>0</v>
      </c>
      <c r="AF58" s="26"/>
      <c r="AG58">
        <f t="shared" si="2"/>
        <v>995.66369245115993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12.024326672458731</v>
      </c>
      <c r="F59">
        <f>GT_Spot!T59</f>
        <v>0</v>
      </c>
      <c r="G59">
        <f>PPCL_NG!T59</f>
        <v>-0.1</v>
      </c>
      <c r="H59">
        <f>PPCL_Spot!T59</f>
        <v>0</v>
      </c>
      <c r="I59">
        <f>Bawana_NG!T59</f>
        <v>58.712065626591368</v>
      </c>
      <c r="J59">
        <f>Bawana_RLNG!T59</f>
        <v>0</v>
      </c>
      <c r="K59">
        <f>Bawana_Spot!T59</f>
        <v>0</v>
      </c>
      <c r="L59">
        <f>TWOMCL!S59</f>
        <v>6.1267902481104981</v>
      </c>
      <c r="M59">
        <f>EDWPCL!W59</f>
        <v>0</v>
      </c>
      <c r="N59">
        <f>'MSW BWN'!W59</f>
        <v>4.9394719999999994</v>
      </c>
      <c r="O59">
        <f>TPDDL_ISGS_exbus!BB59</f>
        <v>295.7138368366904</v>
      </c>
      <c r="P59" s="77">
        <v>74.986697930427113</v>
      </c>
      <c r="Q59" s="77">
        <v>26.706387611576957</v>
      </c>
      <c r="R59" s="80">
        <v>17.700000000000003</v>
      </c>
      <c r="S59" s="80">
        <v>0</v>
      </c>
      <c r="T59" s="78">
        <f>SUMPRODUCT(LTA!F59:AJ59,LTA!F$101:AJ$101,LTA!F$105:AJ$105)</f>
        <v>98.16</v>
      </c>
      <c r="U59" s="78">
        <f>SUMPRODUCT(LTA!F59:AJ59,LTA!F$102:AJ$102,LTA!F$105:AJ$105)</f>
        <v>413.80999999999995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6.51</v>
      </c>
      <c r="AB59" s="117">
        <f>-STOA!P59</f>
        <v>0</v>
      </c>
      <c r="AC59">
        <f t="shared" si="0"/>
        <v>8.9363160896997442</v>
      </c>
      <c r="AD59">
        <f t="shared" si="1"/>
        <v>1006.3532608361553</v>
      </c>
      <c r="AE59">
        <f>'IDT-1'!F59</f>
        <v>0</v>
      </c>
      <c r="AF59" s="26"/>
      <c r="AG59">
        <f t="shared" si="2"/>
        <v>1006.3532608361553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12.024326672458731</v>
      </c>
      <c r="F60">
        <f>GT_Spot!T60</f>
        <v>0</v>
      </c>
      <c r="G60">
        <f>PPCL_NG!T60</f>
        <v>-0.1</v>
      </c>
      <c r="H60">
        <f>PPCL_Spot!T60</f>
        <v>0</v>
      </c>
      <c r="I60">
        <f>Bawana_NG!T60</f>
        <v>58.712065626591368</v>
      </c>
      <c r="J60">
        <f>Bawana_RLNG!T60</f>
        <v>0</v>
      </c>
      <c r="K60">
        <f>Bawana_Spot!T60</f>
        <v>0</v>
      </c>
      <c r="L60">
        <f>TWOMCL!S60</f>
        <v>6.1267902481104981</v>
      </c>
      <c r="M60">
        <f>EDWPCL!W60</f>
        <v>0</v>
      </c>
      <c r="N60">
        <f>'MSW BWN'!W60</f>
        <v>5.1695679999999999</v>
      </c>
      <c r="O60">
        <f>TPDDL_ISGS_exbus!BB60</f>
        <v>295.76993087119041</v>
      </c>
      <c r="P60" s="77">
        <v>74.986697930427113</v>
      </c>
      <c r="Q60" s="77">
        <v>26.706387611576957</v>
      </c>
      <c r="R60" s="80">
        <v>17.700000000000003</v>
      </c>
      <c r="S60" s="80">
        <v>0</v>
      </c>
      <c r="T60" s="78">
        <f>SUMPRODUCT(LTA!F60:AJ60,LTA!F$101:AJ$101,LTA!F$105:AJ$105)</f>
        <v>91.48</v>
      </c>
      <c r="U60" s="78">
        <f>SUMPRODUCT(LTA!F60:AJ60,LTA!F$102:AJ$102,LTA!F$105:AJ$105)</f>
        <v>421.71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6.51</v>
      </c>
      <c r="AB60" s="117">
        <f>-STOA!P60</f>
        <v>0</v>
      </c>
      <c r="AC60">
        <f t="shared" si="0"/>
        <v>8.949570562003343</v>
      </c>
      <c r="AD60">
        <f t="shared" si="1"/>
        <v>1007.8461963983516</v>
      </c>
      <c r="AE60">
        <f>'IDT-1'!F60</f>
        <v>0</v>
      </c>
      <c r="AF60" s="26"/>
      <c r="AG60">
        <f t="shared" si="2"/>
        <v>1007.8461963983516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12.024326672458731</v>
      </c>
      <c r="F61">
        <f>GT_Spot!T61</f>
        <v>0</v>
      </c>
      <c r="G61">
        <f>PPCL_NG!T61</f>
        <v>-0.1</v>
      </c>
      <c r="H61">
        <f>PPCL_Spot!T61</f>
        <v>0</v>
      </c>
      <c r="I61">
        <f>Bawana_NG!T61</f>
        <v>58.712065626591368</v>
      </c>
      <c r="J61">
        <f>Bawana_RLNG!T61</f>
        <v>0</v>
      </c>
      <c r="K61">
        <f>Bawana_Spot!T61</f>
        <v>0</v>
      </c>
      <c r="L61">
        <f>TWOMCL!S61</f>
        <v>5.6823529411764699</v>
      </c>
      <c r="M61">
        <f>EDWPCL!W61</f>
        <v>0</v>
      </c>
      <c r="N61">
        <f>'MSW BWN'!W61</f>
        <v>4.9336319999999994</v>
      </c>
      <c r="O61">
        <f>TPDDL_ISGS_exbus!BB61</f>
        <v>310.47833197525608</v>
      </c>
      <c r="P61" s="77">
        <v>74.989999999999995</v>
      </c>
      <c r="Q61" s="77">
        <v>26.706387611576957</v>
      </c>
      <c r="R61" s="80">
        <v>17.700000000000003</v>
      </c>
      <c r="S61" s="80">
        <v>0</v>
      </c>
      <c r="T61" s="78">
        <f>SUMPRODUCT(LTA!F61:AJ61,LTA!F$101:AJ$101,LTA!F$105:AJ$105)</f>
        <v>77.540000000000006</v>
      </c>
      <c r="U61" s="78">
        <f>SUMPRODUCT(LTA!F61:AJ61,LTA!F$102:AJ$102,LTA!F$105:AJ$105)</f>
        <v>427.18999999999988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6.51</v>
      </c>
      <c r="AB61" s="117">
        <f>-STOA!P61</f>
        <v>0</v>
      </c>
      <c r="AC61">
        <f t="shared" si="0"/>
        <v>9.4425046409401094</v>
      </c>
      <c r="AD61">
        <f t="shared" si="1"/>
        <v>962.9245921861193</v>
      </c>
      <c r="AE61">
        <f>'IDT-1'!F61</f>
        <v>0</v>
      </c>
      <c r="AF61" s="26"/>
      <c r="AG61">
        <f t="shared" si="2"/>
        <v>962.9245921861193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-50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12.024326672458731</v>
      </c>
      <c r="F62">
        <f>GT_Spot!T62</f>
        <v>0</v>
      </c>
      <c r="G62">
        <f>PPCL_NG!T62</f>
        <v>-0.1</v>
      </c>
      <c r="H62">
        <f>PPCL_Spot!T62</f>
        <v>0</v>
      </c>
      <c r="I62">
        <f>Bawana_NG!T62</f>
        <v>69.599618403618592</v>
      </c>
      <c r="J62">
        <f>Bawana_RLNG!T62</f>
        <v>0</v>
      </c>
      <c r="K62">
        <f>Bawana_Spot!T62</f>
        <v>0</v>
      </c>
      <c r="L62">
        <f>TWOMCL!S62</f>
        <v>5.3171945701357464</v>
      </c>
      <c r="M62">
        <f>EDWPCL!W62</f>
        <v>0</v>
      </c>
      <c r="N62">
        <f>'MSW BWN'!W62</f>
        <v>4.8495359999999996</v>
      </c>
      <c r="O62">
        <f>TPDDL_ISGS_exbus!BB62</f>
        <v>310.47833197525608</v>
      </c>
      <c r="P62" s="77">
        <v>74.989999999999995</v>
      </c>
      <c r="Q62" s="77">
        <v>26.706387611576957</v>
      </c>
      <c r="R62" s="80">
        <v>17.700000000000003</v>
      </c>
      <c r="S62" s="80">
        <v>0</v>
      </c>
      <c r="T62" s="78">
        <f>SUMPRODUCT(LTA!F62:AJ62,LTA!F$101:AJ$101,LTA!F$105:AJ$105)</f>
        <v>74.11</v>
      </c>
      <c r="U62" s="78">
        <f>SUMPRODUCT(LTA!F62:AJ62,LTA!F$102:AJ$102,LTA!F$105:AJ$105)</f>
        <v>421.43999999999994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6.51</v>
      </c>
      <c r="AB62" s="117">
        <f>-STOA!P62</f>
        <v>0</v>
      </c>
      <c r="AC62">
        <f t="shared" si="0"/>
        <v>9.4535776669127927</v>
      </c>
      <c r="AD62">
        <f t="shared" si="1"/>
        <v>964.17181756613331</v>
      </c>
      <c r="AE62">
        <f>'IDT-1'!F62</f>
        <v>0</v>
      </c>
      <c r="AF62" s="26"/>
      <c r="AG62">
        <f t="shared" si="2"/>
        <v>964.17181756613331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-50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12.024326672458731</v>
      </c>
      <c r="F63">
        <f>GT_Spot!T63</f>
        <v>0</v>
      </c>
      <c r="G63">
        <f>PPCL_NG!T63</f>
        <v>-0.1</v>
      </c>
      <c r="H63">
        <f>PPCL_Spot!T63</f>
        <v>0</v>
      </c>
      <c r="I63">
        <f>Bawana_NG!T63</f>
        <v>69.599618403618592</v>
      </c>
      <c r="J63">
        <f>Bawana_RLNG!T63</f>
        <v>0</v>
      </c>
      <c r="K63">
        <f>Bawana_Spot!T63</f>
        <v>0</v>
      </c>
      <c r="L63">
        <f>TWOMCL!S63</f>
        <v>5.8574660633484159</v>
      </c>
      <c r="M63">
        <f>EDWPCL!W63</f>
        <v>0</v>
      </c>
      <c r="N63">
        <f>'MSW BWN'!W63</f>
        <v>5.5444959999999988</v>
      </c>
      <c r="O63">
        <f>TPDDL_ISGS_exbus!BB63</f>
        <v>300.53457510660627</v>
      </c>
      <c r="P63" s="77">
        <v>74.989999999999995</v>
      </c>
      <c r="Q63" s="77">
        <v>26.710000000000004</v>
      </c>
      <c r="R63" s="80">
        <v>17.700000000000003</v>
      </c>
      <c r="S63" s="80">
        <v>0</v>
      </c>
      <c r="T63" s="78">
        <f>SUMPRODUCT(LTA!F63:AJ63,LTA!F$101:AJ$101,LTA!F$105:AJ$105)</f>
        <v>67.13</v>
      </c>
      <c r="U63" s="78">
        <f>SUMPRODUCT(LTA!F63:AJ63,LTA!F$102:AJ$102,LTA!F$105:AJ$105)</f>
        <v>404.31999999999994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6.55</v>
      </c>
      <c r="AB63" s="117">
        <f>-STOA!P63</f>
        <v>0</v>
      </c>
      <c r="AC63">
        <f t="shared" si="0"/>
        <v>8.9931720565173006</v>
      </c>
      <c r="AD63">
        <f t="shared" si="1"/>
        <v>1012.7573101895146</v>
      </c>
      <c r="AE63">
        <f>'IDT-1'!F63</f>
        <v>0</v>
      </c>
      <c r="AF63" s="26"/>
      <c r="AG63">
        <f t="shared" si="2"/>
        <v>1012.7573101895146</v>
      </c>
      <c r="AI63" s="75">
        <f>PXIL!J63</f>
        <v>0</v>
      </c>
      <c r="AJ63" s="75">
        <f>PXIL!P63</f>
        <v>0</v>
      </c>
      <c r="AK63" s="75">
        <f>RTM_IEX!J63</f>
        <v>30.89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12.187662901824501</v>
      </c>
      <c r="F64">
        <f>GT_Spot!T64</f>
        <v>0</v>
      </c>
      <c r="G64">
        <f>PPCL_NG!T64</f>
        <v>-0.1</v>
      </c>
      <c r="H64">
        <f>PPCL_Spot!T64</f>
        <v>0</v>
      </c>
      <c r="I64">
        <f>Bawana_NG!T64</f>
        <v>69.599618403618592</v>
      </c>
      <c r="J64">
        <f>Bawana_RLNG!T64</f>
        <v>0</v>
      </c>
      <c r="K64">
        <f>Bawana_Spot!T64</f>
        <v>0</v>
      </c>
      <c r="L64">
        <f>TWOMCL!S64</f>
        <v>5.8778280542986421</v>
      </c>
      <c r="M64">
        <f>EDWPCL!W64</f>
        <v>0</v>
      </c>
      <c r="N64">
        <f>'MSW BWN'!W64</f>
        <v>5.5223039999999983</v>
      </c>
      <c r="O64">
        <f>TPDDL_ISGS_exbus!BB64</f>
        <v>307.5896789846343</v>
      </c>
      <c r="P64" s="77">
        <v>74.989999999999995</v>
      </c>
      <c r="Q64" s="77">
        <v>26.710000000000004</v>
      </c>
      <c r="R64" s="80">
        <v>17.700000000000003</v>
      </c>
      <c r="S64" s="80">
        <v>0</v>
      </c>
      <c r="T64" s="78">
        <f>SUMPRODUCT(LTA!F64:AJ64,LTA!F$101:AJ$101,LTA!F$105:AJ$105)</f>
        <v>59.95</v>
      </c>
      <c r="U64" s="78">
        <f>SUMPRODUCT(LTA!F64:AJ64,LTA!F$102:AJ$102,LTA!F$105:AJ$105)</f>
        <v>398.97999999999996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6.55</v>
      </c>
      <c r="AB64" s="117">
        <f>-STOA!P64</f>
        <v>0</v>
      </c>
      <c r="AC64">
        <f t="shared" si="0"/>
        <v>8.9719342253827286</v>
      </c>
      <c r="AD64">
        <f t="shared" si="1"/>
        <v>1010.3651581189933</v>
      </c>
      <c r="AE64">
        <f>'IDT-1'!F64</f>
        <v>0</v>
      </c>
      <c r="AF64" s="26"/>
      <c r="AG64">
        <f t="shared" si="2"/>
        <v>1010.3651581189933</v>
      </c>
      <c r="AI64" s="75">
        <f>PXIL!J64</f>
        <v>0</v>
      </c>
      <c r="AJ64" s="75">
        <f>PXIL!P64</f>
        <v>0</v>
      </c>
      <c r="AK64" s="75">
        <f>RTM_IEX!J64</f>
        <v>33.78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12.024326672458731</v>
      </c>
      <c r="F65">
        <f>GT_Spot!T65</f>
        <v>0</v>
      </c>
      <c r="G65">
        <f>PPCL_NG!T65</f>
        <v>-0.1</v>
      </c>
      <c r="H65">
        <f>PPCL_Spot!T65</f>
        <v>0</v>
      </c>
      <c r="I65">
        <f>Bawana_NG!T65</f>
        <v>69.600000000000009</v>
      </c>
      <c r="J65">
        <f>Bawana_RLNG!T65</f>
        <v>0</v>
      </c>
      <c r="K65">
        <f>Bawana_Spot!T65</f>
        <v>0</v>
      </c>
      <c r="L65">
        <f>TWOMCL!S65</f>
        <v>6.1267902481104981</v>
      </c>
      <c r="M65">
        <f>EDWPCL!W65</f>
        <v>0</v>
      </c>
      <c r="N65">
        <f>'MSW BWN'!W65</f>
        <v>4.9896959999999995</v>
      </c>
      <c r="O65">
        <f>TPDDL_ISGS_exbus!BB65</f>
        <v>295.59302180842479</v>
      </c>
      <c r="P65" s="77">
        <v>74.989999999999995</v>
      </c>
      <c r="Q65" s="77">
        <v>26.710000000000004</v>
      </c>
      <c r="R65" s="80">
        <v>17.700000000000003</v>
      </c>
      <c r="S65" s="80">
        <v>0</v>
      </c>
      <c r="T65" s="78">
        <f>SUMPRODUCT(LTA!F65:AJ65,LTA!F$101:AJ$101,LTA!F$105:AJ$105)</f>
        <v>48.13</v>
      </c>
      <c r="U65" s="78">
        <f>SUMPRODUCT(LTA!F65:AJ65,LTA!F$102:AJ$102,LTA!F$105:AJ$105)</f>
        <v>392.71999999999991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6.55</v>
      </c>
      <c r="AB65" s="117">
        <f>-STOA!P65</f>
        <v>0</v>
      </c>
      <c r="AC65">
        <f t="shared" si="0"/>
        <v>8.7033295583673667</v>
      </c>
      <c r="AD65">
        <f t="shared" si="1"/>
        <v>980.11050517062642</v>
      </c>
      <c r="AE65">
        <f>'IDT-1'!F65</f>
        <v>0</v>
      </c>
      <c r="AF65" s="26"/>
      <c r="AG65">
        <f t="shared" si="2"/>
        <v>980.11050517062642</v>
      </c>
      <c r="AI65" s="75">
        <f>PXIL!J65</f>
        <v>0</v>
      </c>
      <c r="AJ65" s="75">
        <f>PXIL!P65</f>
        <v>0</v>
      </c>
      <c r="AK65" s="75">
        <f>RTM_IEX!J65</f>
        <v>33.78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12.024326672458731</v>
      </c>
      <c r="F66">
        <f>GT_Spot!T66</f>
        <v>0</v>
      </c>
      <c r="G66">
        <f>PPCL_NG!T66</f>
        <v>-0.1</v>
      </c>
      <c r="H66">
        <f>PPCL_Spot!T66</f>
        <v>0</v>
      </c>
      <c r="I66">
        <f>Bawana_NG!T66</f>
        <v>69.600000000000009</v>
      </c>
      <c r="J66">
        <f>Bawana_RLNG!T66</f>
        <v>0</v>
      </c>
      <c r="K66">
        <f>Bawana_Spot!T66</f>
        <v>0</v>
      </c>
      <c r="L66">
        <f>TWOMCL!S66</f>
        <v>6.1267902481104981</v>
      </c>
      <c r="M66">
        <f>EDWPCL!W66</f>
        <v>0</v>
      </c>
      <c r="N66">
        <f>'MSW BWN'!W66</f>
        <v>4.6976959999999996</v>
      </c>
      <c r="O66">
        <f>TPDDL_ISGS_exbus!BB66</f>
        <v>293.93983404889957</v>
      </c>
      <c r="P66" s="77">
        <v>74.989999999999995</v>
      </c>
      <c r="Q66" s="77">
        <v>26.710000000000004</v>
      </c>
      <c r="R66" s="80">
        <v>17.700000000000003</v>
      </c>
      <c r="S66" s="80">
        <v>0</v>
      </c>
      <c r="T66" s="78">
        <f>SUMPRODUCT(LTA!F66:AJ66,LTA!F$101:AJ$101,LTA!F$105:AJ$105)</f>
        <v>40.880000000000003</v>
      </c>
      <c r="U66" s="78">
        <f>SUMPRODUCT(LTA!F66:AJ66,LTA!F$102:AJ$102,LTA!F$105:AJ$105)</f>
        <v>386.16999999999996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6.55</v>
      </c>
      <c r="AB66" s="117">
        <f>-STOA!P66</f>
        <v>0</v>
      </c>
      <c r="AC66">
        <f t="shared" si="0"/>
        <v>8.5647719060835446</v>
      </c>
      <c r="AD66">
        <f t="shared" si="1"/>
        <v>964.50387506338507</v>
      </c>
      <c r="AE66">
        <f>'IDT-1'!F66</f>
        <v>0</v>
      </c>
      <c r="AF66" s="26"/>
      <c r="AG66">
        <f t="shared" si="2"/>
        <v>964.50387506338507</v>
      </c>
      <c r="AI66" s="75">
        <f>PXIL!J66</f>
        <v>0</v>
      </c>
      <c r="AJ66" s="75">
        <f>PXIL!P66</f>
        <v>0</v>
      </c>
      <c r="AK66" s="75">
        <f>RTM_IEX!J66</f>
        <v>19.3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14.48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8.94668647845468</v>
      </c>
      <c r="F67">
        <f>GT_Spot!T67</f>
        <v>0</v>
      </c>
      <c r="G67">
        <f>PPCL_NG!T67</f>
        <v>-0.1</v>
      </c>
      <c r="H67">
        <f>PPCL_Spot!T67</f>
        <v>0</v>
      </c>
      <c r="I67">
        <f>Bawana_NG!T67</f>
        <v>69.600000000000009</v>
      </c>
      <c r="J67">
        <f>Bawana_RLNG!T67</f>
        <v>0</v>
      </c>
      <c r="K67">
        <f>Bawana_Spot!T67</f>
        <v>0</v>
      </c>
      <c r="L67">
        <f>TWOMCL!S67</f>
        <v>6.1267902481104981</v>
      </c>
      <c r="M67">
        <f>EDWPCL!W67</f>
        <v>0</v>
      </c>
      <c r="N67">
        <f>'MSW BWN'!W67</f>
        <v>5.2139519999999999</v>
      </c>
      <c r="O67">
        <f>TPDDL_ISGS_exbus!BB67</f>
        <v>292.01562755706789</v>
      </c>
      <c r="P67" s="77">
        <v>74.989999999999995</v>
      </c>
      <c r="Q67" s="77">
        <v>26.710000000000004</v>
      </c>
      <c r="R67" s="80">
        <v>17.700000000000003</v>
      </c>
      <c r="S67" s="80">
        <v>0</v>
      </c>
      <c r="T67" s="78">
        <f>SUMPRODUCT(LTA!F67:AJ67,LTA!F$101:AJ$101,LTA!F$105:AJ$105)</f>
        <v>33.65</v>
      </c>
      <c r="U67" s="78">
        <f>SUMPRODUCT(LTA!F67:AJ67,LTA!F$102:AJ$102,LTA!F$105:AJ$105)</f>
        <v>378.12999999999994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6.6</v>
      </c>
      <c r="AB67" s="117">
        <f>-STOA!P67</f>
        <v>0</v>
      </c>
      <c r="AC67">
        <f t="shared" si="0"/>
        <v>8.6257131713250246</v>
      </c>
      <c r="AD67">
        <f t="shared" si="1"/>
        <v>901.05734311230799</v>
      </c>
      <c r="AE67">
        <f>'IDT-1'!F67</f>
        <v>0</v>
      </c>
      <c r="AF67" s="26"/>
      <c r="AG67">
        <f t="shared" si="2"/>
        <v>901.05734311230799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-35</v>
      </c>
      <c r="AM67" s="75">
        <f>RTM_PXI!J67</f>
        <v>0</v>
      </c>
      <c r="AN67" s="75">
        <f>RTM_PXI!P67</f>
        <v>0</v>
      </c>
      <c r="AO67" s="192">
        <f>GDAM_IEX!J67</f>
        <v>25.1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12.021466905187836</v>
      </c>
      <c r="F68">
        <f>GT_Spot!T68</f>
        <v>0</v>
      </c>
      <c r="G68">
        <f>PPCL_NG!T68</f>
        <v>-0.1</v>
      </c>
      <c r="H68">
        <f>PPCL_Spot!T68</f>
        <v>0</v>
      </c>
      <c r="I68">
        <f>Bawana_NG!T68</f>
        <v>69.600000000000009</v>
      </c>
      <c r="J68">
        <f>Bawana_RLNG!T68</f>
        <v>0</v>
      </c>
      <c r="K68">
        <f>Bawana_Spot!T68</f>
        <v>0</v>
      </c>
      <c r="L68">
        <f>TWOMCL!S68</f>
        <v>5.9484162895927595</v>
      </c>
      <c r="M68">
        <f>EDWPCL!W68</f>
        <v>0</v>
      </c>
      <c r="N68">
        <f>'MSW BWN'!W68</f>
        <v>4.8612159999999998</v>
      </c>
      <c r="O68">
        <f>TPDDL_ISGS_exbus!BB68</f>
        <v>292.01562755706789</v>
      </c>
      <c r="P68" s="77">
        <v>74.989999999999995</v>
      </c>
      <c r="Q68" s="77">
        <v>26.710000000000004</v>
      </c>
      <c r="R68" s="80">
        <v>17.700000000000003</v>
      </c>
      <c r="S68" s="80">
        <v>0</v>
      </c>
      <c r="T68" s="78">
        <f>SUMPRODUCT(LTA!F68:AJ68,LTA!F$101:AJ$101,LTA!F$105:AJ$105)</f>
        <v>29.759999999999998</v>
      </c>
      <c r="U68" s="78">
        <f>SUMPRODUCT(LTA!F68:AJ68,LTA!F$102:AJ$102,LTA!F$105:AJ$105)</f>
        <v>368.78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6.6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8.3227550081684871</v>
      </c>
      <c r="AD68">
        <f t="shared" ref="AD68:AD98" si="4">SUM(B68:AB68,AI68:AR68)-AC68</f>
        <v>937.24397174367994</v>
      </c>
      <c r="AE68">
        <f>'IDT-1'!F68</f>
        <v>0</v>
      </c>
      <c r="AF68" s="26"/>
      <c r="AG68">
        <f t="shared" ref="AG68:AG98" si="5">SUM(AD68:AF68)</f>
        <v>937.24397174367994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36.68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12.192319322648927</v>
      </c>
      <c r="F69">
        <f>GT_Spot!T69</f>
        <v>0</v>
      </c>
      <c r="G69">
        <f>PPCL_NG!T69</f>
        <v>-0.1</v>
      </c>
      <c r="H69">
        <f>PPCL_Spot!T69</f>
        <v>0</v>
      </c>
      <c r="I69">
        <f>Bawana_NG!T69</f>
        <v>69.600000000000009</v>
      </c>
      <c r="J69">
        <f>Bawana_RLNG!T69</f>
        <v>0</v>
      </c>
      <c r="K69">
        <f>Bawana_Spot!T69</f>
        <v>0</v>
      </c>
      <c r="L69">
        <f>TWOMCL!S69</f>
        <v>6.1267902481104981</v>
      </c>
      <c r="M69">
        <f>EDWPCL!W69</f>
        <v>0</v>
      </c>
      <c r="N69">
        <f>'MSW BWN'!W69</f>
        <v>4.8273439999999992</v>
      </c>
      <c r="O69">
        <f>TPDDL_ISGS_exbus!BB69</f>
        <v>294.38400014776784</v>
      </c>
      <c r="P69" s="77">
        <v>74.989999999999995</v>
      </c>
      <c r="Q69" s="77">
        <v>26.710000000000004</v>
      </c>
      <c r="R69" s="80">
        <v>17.700000000000003</v>
      </c>
      <c r="S69" s="80">
        <v>0</v>
      </c>
      <c r="T69" s="78">
        <f>SUMPRODUCT(LTA!F69:AJ69,LTA!F$101:AJ$101,LTA!F$105:AJ$105)</f>
        <v>23.520000000000003</v>
      </c>
      <c r="U69" s="78">
        <f>SUMPRODUCT(LTA!F69:AJ69,LTA!F$102:AJ$102,LTA!F$105:AJ$105)</f>
        <v>355.61999999999995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6.6</v>
      </c>
      <c r="AB69" s="117">
        <f>-STOA!P69</f>
        <v>0</v>
      </c>
      <c r="AC69">
        <f t="shared" si="3"/>
        <v>8.457004993530143</v>
      </c>
      <c r="AD69">
        <f t="shared" si="4"/>
        <v>902.14344872499703</v>
      </c>
      <c r="AE69">
        <f>'IDT-1'!F69</f>
        <v>0</v>
      </c>
      <c r="AF69" s="26"/>
      <c r="AG69">
        <f t="shared" si="5"/>
        <v>902.14344872499703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-25</v>
      </c>
      <c r="AM69" s="75">
        <f>RTM_PXI!J69</f>
        <v>0</v>
      </c>
      <c r="AN69" s="75">
        <f>RTM_PXI!P69</f>
        <v>0</v>
      </c>
      <c r="AO69" s="192">
        <f>GDAM_IEX!J69</f>
        <v>43.43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12.192319322648927</v>
      </c>
      <c r="F70">
        <f>GT_Spot!T70</f>
        <v>0</v>
      </c>
      <c r="G70">
        <f>PPCL_NG!T70</f>
        <v>-0.1</v>
      </c>
      <c r="H70">
        <f>PPCL_Spot!T70</f>
        <v>0</v>
      </c>
      <c r="I70">
        <f>Bawana_NG!T70</f>
        <v>69.600000000000009</v>
      </c>
      <c r="J70">
        <f>Bawana_RLNG!T70</f>
        <v>0</v>
      </c>
      <c r="K70">
        <f>Bawana_Spot!T70</f>
        <v>0</v>
      </c>
      <c r="L70">
        <f>TWOMCL!S70</f>
        <v>6.1267902481104981</v>
      </c>
      <c r="M70">
        <f>EDWPCL!W70</f>
        <v>0</v>
      </c>
      <c r="N70">
        <f>'MSW BWN'!W70</f>
        <v>5.3704639999999984</v>
      </c>
      <c r="O70">
        <f>TPDDL_ISGS_exbus!BB70</f>
        <v>301.85901848076787</v>
      </c>
      <c r="P70" s="77">
        <v>74.989999999999995</v>
      </c>
      <c r="Q70" s="77">
        <v>26.710000000000004</v>
      </c>
      <c r="R70" s="80">
        <v>17.7</v>
      </c>
      <c r="S70" s="80">
        <v>0</v>
      </c>
      <c r="T70" s="78">
        <f>SUMPRODUCT(LTA!F70:AJ70,LTA!F$101:AJ$101,LTA!F$105:AJ$105)</f>
        <v>15.120000000000001</v>
      </c>
      <c r="U70" s="78">
        <f>SUMPRODUCT(LTA!F70:AJ70,LTA!F$102:AJ$102,LTA!F$105:AJ$105)</f>
        <v>347.45999999999992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6.6</v>
      </c>
      <c r="AB70" s="117">
        <f>-STOA!P70</f>
        <v>0</v>
      </c>
      <c r="AC70">
        <f t="shared" si="3"/>
        <v>8.4309019732495649</v>
      </c>
      <c r="AD70">
        <f t="shared" si="4"/>
        <v>909.24769007827763</v>
      </c>
      <c r="AE70">
        <f>'IDT-1'!F70</f>
        <v>0</v>
      </c>
      <c r="AF70" s="26"/>
      <c r="AG70">
        <f t="shared" si="5"/>
        <v>909.24769007827763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-20</v>
      </c>
      <c r="AM70" s="75">
        <f>RTM_PXI!J70</f>
        <v>0</v>
      </c>
      <c r="AN70" s="75">
        <f>RTM_PXI!P70</f>
        <v>0</v>
      </c>
      <c r="AO70" s="192">
        <f>GDAM_IEX!J70</f>
        <v>54.05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12.192319322648927</v>
      </c>
      <c r="F71">
        <f>GT_Spot!T71</f>
        <v>0</v>
      </c>
      <c r="G71">
        <f>PPCL_NG!T71</f>
        <v>-0.1</v>
      </c>
      <c r="H71">
        <f>PPCL_Spot!T71</f>
        <v>0</v>
      </c>
      <c r="I71">
        <f>Bawana_NG!T71</f>
        <v>69.600000000000009</v>
      </c>
      <c r="J71">
        <f>Bawana_RLNG!T71</f>
        <v>0</v>
      </c>
      <c r="K71">
        <f>Bawana_Spot!T71</f>
        <v>0</v>
      </c>
      <c r="L71">
        <f>TWOMCL!S71</f>
        <v>6.1267902481104981</v>
      </c>
      <c r="M71">
        <f>EDWPCL!W71</f>
        <v>0</v>
      </c>
      <c r="N71">
        <f>'MSW BWN'!W71</f>
        <v>5.4043359999999989</v>
      </c>
      <c r="O71">
        <f>TPDDL_ISGS_exbus!BB71</f>
        <v>297.65699734995172</v>
      </c>
      <c r="P71" s="77">
        <v>74.989999999999995</v>
      </c>
      <c r="Q71" s="77">
        <v>26.710000000000004</v>
      </c>
      <c r="R71" s="80">
        <v>10.949999999999998</v>
      </c>
      <c r="S71" s="80">
        <v>0</v>
      </c>
      <c r="T71" s="78">
        <f>SUMPRODUCT(LTA!F71:AJ71,LTA!F$101:AJ$101,LTA!F$105:AJ$105)</f>
        <v>12.9</v>
      </c>
      <c r="U71" s="78">
        <f>SUMPRODUCT(LTA!F71:AJ71,LTA!F$102:AJ$102,LTA!F$105:AJ$105)</f>
        <v>340.21999999999991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6.6</v>
      </c>
      <c r="AB71" s="117">
        <f>-STOA!P71</f>
        <v>0</v>
      </c>
      <c r="AC71">
        <f t="shared" si="3"/>
        <v>8.8484246370081507</v>
      </c>
      <c r="AD71">
        <f t="shared" si="4"/>
        <v>855.83201828370295</v>
      </c>
      <c r="AE71">
        <f>'IDT-1'!F71</f>
        <v>0</v>
      </c>
      <c r="AF71" s="26"/>
      <c r="AG71">
        <f t="shared" si="5"/>
        <v>855.83201828370295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-70</v>
      </c>
      <c r="AM71" s="75">
        <f>RTM_PXI!J71</f>
        <v>0</v>
      </c>
      <c r="AN71" s="75">
        <f>RTM_PXI!P71</f>
        <v>0</v>
      </c>
      <c r="AO71" s="192">
        <f>GDAM_IEX!J71</f>
        <v>71.430000000000007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12.192319322648927</v>
      </c>
      <c r="F72">
        <f>GT_Spot!T72</f>
        <v>0</v>
      </c>
      <c r="G72">
        <f>PPCL_NG!T72</f>
        <v>-0.1</v>
      </c>
      <c r="H72">
        <f>PPCL_Spot!T72</f>
        <v>0</v>
      </c>
      <c r="I72">
        <f>Bawana_NG!T72</f>
        <v>69.600000000000009</v>
      </c>
      <c r="J72">
        <f>Bawana_RLNG!T72</f>
        <v>0</v>
      </c>
      <c r="K72">
        <f>Bawana_Spot!T72</f>
        <v>0</v>
      </c>
      <c r="L72">
        <f>TWOMCL!S72</f>
        <v>6.1267902481104981</v>
      </c>
      <c r="M72">
        <f>EDWPCL!W72</f>
        <v>0</v>
      </c>
      <c r="N72">
        <f>'MSW BWN'!W72</f>
        <v>4.4570879999999997</v>
      </c>
      <c r="O72">
        <f>TPDDL_ISGS_exbus!BB72</f>
        <v>307.22418902940268</v>
      </c>
      <c r="P72" s="77">
        <v>74.989999999999995</v>
      </c>
      <c r="Q72" s="77">
        <v>26.710000000000004</v>
      </c>
      <c r="R72" s="80">
        <v>6.57</v>
      </c>
      <c r="S72" s="80">
        <v>0</v>
      </c>
      <c r="T72" s="78">
        <f>SUMPRODUCT(LTA!F72:AJ72,LTA!F$101:AJ$101,LTA!F$105:AJ$105)</f>
        <v>7.96</v>
      </c>
      <c r="U72" s="78">
        <f>SUMPRODUCT(LTA!F72:AJ72,LTA!F$102:AJ$102,LTA!F$105:AJ$105)</f>
        <v>333.24999999999994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6.6</v>
      </c>
      <c r="AB72" s="117">
        <f>-STOA!P72</f>
        <v>0</v>
      </c>
      <c r="AC72">
        <f t="shared" si="3"/>
        <v>8.3605671276665756</v>
      </c>
      <c r="AD72">
        <f t="shared" si="4"/>
        <v>911.36981947249546</v>
      </c>
      <c r="AE72">
        <f>'IDT-1'!F72</f>
        <v>0</v>
      </c>
      <c r="AF72" s="26"/>
      <c r="AG72">
        <f t="shared" si="5"/>
        <v>911.36981947249546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-15</v>
      </c>
      <c r="AM72" s="75">
        <f>RTM_PXI!J72</f>
        <v>0</v>
      </c>
      <c r="AN72" s="75">
        <f>RTM_PXI!P72</f>
        <v>0</v>
      </c>
      <c r="AO72" s="192">
        <f>GDAM_IEX!J72</f>
        <v>79.150000000000006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12.192319322648927</v>
      </c>
      <c r="F73">
        <f>GT_Spot!T73</f>
        <v>0</v>
      </c>
      <c r="G73">
        <f>PPCL_NG!T73</f>
        <v>-0.1</v>
      </c>
      <c r="H73">
        <f>PPCL_Spot!T73</f>
        <v>0</v>
      </c>
      <c r="I73">
        <f>Bawana_NG!T73</f>
        <v>69.600000000000009</v>
      </c>
      <c r="J73">
        <f>Bawana_RLNG!T73</f>
        <v>0</v>
      </c>
      <c r="K73">
        <f>Bawana_Spot!T73</f>
        <v>0</v>
      </c>
      <c r="L73">
        <f>TWOMCL!S73</f>
        <v>6.1267902481104981</v>
      </c>
      <c r="M73">
        <f>EDWPCL!W73</f>
        <v>0</v>
      </c>
      <c r="N73">
        <f>'MSW BWN'!W73</f>
        <v>4.4454079999999996</v>
      </c>
      <c r="O73">
        <f>TPDDL_ISGS_exbus!BB73</f>
        <v>315.86531021721436</v>
      </c>
      <c r="P73" s="77">
        <v>74.989999999999995</v>
      </c>
      <c r="Q73" s="77">
        <v>26.710000000000004</v>
      </c>
      <c r="R73" s="80">
        <v>2.9774529914529917</v>
      </c>
      <c r="S73" s="80">
        <v>0</v>
      </c>
      <c r="T73" s="78">
        <f>SUMPRODUCT(LTA!F73:AJ73,LTA!F$101:AJ$101,LTA!F$105:AJ$105)</f>
        <v>4.18</v>
      </c>
      <c r="U73" s="78">
        <f>SUMPRODUCT(LTA!F73:AJ73,LTA!F$102:AJ$102,LTA!F$105:AJ$105)</f>
        <v>329.80999999999995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6.6</v>
      </c>
      <c r="AB73" s="117">
        <f>-STOA!P73</f>
        <v>0</v>
      </c>
      <c r="AC73">
        <f t="shared" si="3"/>
        <v>8.3015518836111752</v>
      </c>
      <c r="AD73">
        <f t="shared" si="4"/>
        <v>934.85572889581545</v>
      </c>
      <c r="AE73">
        <f>'IDT-1'!F73</f>
        <v>0</v>
      </c>
      <c r="AF73" s="26"/>
      <c r="AG73">
        <f t="shared" si="5"/>
        <v>934.85572889581545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89.76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12.192319322648927</v>
      </c>
      <c r="F74">
        <f>GT_Spot!T74</f>
        <v>0</v>
      </c>
      <c r="G74">
        <f>PPCL_NG!T74</f>
        <v>-0.1</v>
      </c>
      <c r="H74">
        <f>PPCL_Spot!T74</f>
        <v>0</v>
      </c>
      <c r="I74">
        <f>Bawana_NG!T74</f>
        <v>69.600000000000009</v>
      </c>
      <c r="J74">
        <f>Bawana_RLNG!T74</f>
        <v>0</v>
      </c>
      <c r="K74">
        <f>Bawana_Spot!T74</f>
        <v>0</v>
      </c>
      <c r="L74">
        <f>TWOMCL!S74</f>
        <v>6.1267902481104981</v>
      </c>
      <c r="M74">
        <f>EDWPCL!W74</f>
        <v>0</v>
      </c>
      <c r="N74">
        <f>'MSW BWN'!W74</f>
        <v>4.6135999999999999</v>
      </c>
      <c r="O74">
        <f>TPDDL_ISGS_exbus!BB74</f>
        <v>337.22860209187564</v>
      </c>
      <c r="P74" s="77">
        <v>74.989999999999995</v>
      </c>
      <c r="Q74" s="77">
        <v>26.710000000000004</v>
      </c>
      <c r="R74" s="80">
        <v>0.63254032258064519</v>
      </c>
      <c r="S74" s="80">
        <v>0</v>
      </c>
      <c r="T74" s="78">
        <f>SUMPRODUCT(LTA!F74:AJ74,LTA!F$101:AJ$101,LTA!F$105:AJ$105)</f>
        <v>3.34</v>
      </c>
      <c r="U74" s="78">
        <f>SUMPRODUCT(LTA!F74:AJ74,LTA!F$102:AJ$102,LTA!F$105:AJ$105)</f>
        <v>329.83999999999992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6.6</v>
      </c>
      <c r="AB74" s="117">
        <f>-STOA!P74</f>
        <v>0</v>
      </c>
      <c r="AC74">
        <f t="shared" si="3"/>
        <v>8.4632657102221192</v>
      </c>
      <c r="AD74">
        <f t="shared" si="4"/>
        <v>953.07058627499362</v>
      </c>
      <c r="AE74">
        <f>'IDT-1'!F74</f>
        <v>0</v>
      </c>
      <c r="AF74" s="26"/>
      <c r="AG74">
        <f t="shared" si="5"/>
        <v>953.07058627499362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89.76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12.192319322648927</v>
      </c>
      <c r="F75">
        <f>GT_Spot!T75</f>
        <v>0</v>
      </c>
      <c r="G75">
        <f>PPCL_NG!T75</f>
        <v>-0.1</v>
      </c>
      <c r="H75">
        <f>PPCL_Spot!T75</f>
        <v>0</v>
      </c>
      <c r="I75">
        <f>Bawana_NG!T75</f>
        <v>69.599999999999994</v>
      </c>
      <c r="J75">
        <f>Bawana_RLNG!T75</f>
        <v>0</v>
      </c>
      <c r="K75">
        <f>Bawana_Spot!T75</f>
        <v>0</v>
      </c>
      <c r="L75">
        <f>TWOMCL!S75</f>
        <v>6.1267902481104981</v>
      </c>
      <c r="M75">
        <f>EDWPCL!W75</f>
        <v>0</v>
      </c>
      <c r="N75">
        <f>'MSW BWN'!W75</f>
        <v>4.8892479999999994</v>
      </c>
      <c r="O75">
        <f>TPDDL_ISGS_exbus!BB75</f>
        <v>359.84720806458699</v>
      </c>
      <c r="P75" s="77">
        <v>74.989999999999995</v>
      </c>
      <c r="Q75" s="77">
        <v>26.710000000000004</v>
      </c>
      <c r="R75" s="80">
        <v>0</v>
      </c>
      <c r="S75" s="80">
        <v>0</v>
      </c>
      <c r="T75" s="78">
        <f>SUMPRODUCT(LTA!F75:AJ75,LTA!F$101:AJ$101,LTA!F$105:AJ$105)</f>
        <v>0.67</v>
      </c>
      <c r="U75" s="78">
        <f>SUMPRODUCT(LTA!F75:AJ75,LTA!F$102:AJ$102,LTA!F$105:AJ$105)</f>
        <v>330.48999999999995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6.6499999999999995</v>
      </c>
      <c r="AB75" s="117">
        <f>-STOA!P75</f>
        <v>0</v>
      </c>
      <c r="AC75">
        <f t="shared" si="3"/>
        <v>9.0070384013198623</v>
      </c>
      <c r="AD75">
        <f t="shared" si="4"/>
        <v>925.92852723402655</v>
      </c>
      <c r="AE75">
        <f>'IDT-1'!F75</f>
        <v>0</v>
      </c>
      <c r="AF75" s="26"/>
      <c r="AG75">
        <f t="shared" si="5"/>
        <v>925.92852723402655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-44</v>
      </c>
      <c r="AM75" s="75">
        <f>RTM_PXI!J75</f>
        <v>0</v>
      </c>
      <c r="AN75" s="75">
        <f>RTM_PXI!P75</f>
        <v>0</v>
      </c>
      <c r="AO75" s="192">
        <f>GDAM_IEX!J75</f>
        <v>86.87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12.192319322648927</v>
      </c>
      <c r="F76">
        <f>GT_Spot!T76</f>
        <v>0</v>
      </c>
      <c r="G76">
        <f>PPCL_NG!T76</f>
        <v>-0.1</v>
      </c>
      <c r="H76">
        <f>PPCL_Spot!T76</f>
        <v>0</v>
      </c>
      <c r="I76">
        <f>Bawana_NG!T76</f>
        <v>69.600000000000009</v>
      </c>
      <c r="J76">
        <f>Bawana_RLNG!T76</f>
        <v>0</v>
      </c>
      <c r="K76">
        <f>Bawana_Spot!T76</f>
        <v>0</v>
      </c>
      <c r="L76">
        <f>TWOMCL!S76</f>
        <v>6.1267902481104981</v>
      </c>
      <c r="M76">
        <f>EDWPCL!W76</f>
        <v>0</v>
      </c>
      <c r="N76">
        <f>'MSW BWN'!W76</f>
        <v>4.8378559999999995</v>
      </c>
      <c r="O76">
        <f>TPDDL_ISGS_exbus!BB76</f>
        <v>385.08310769738705</v>
      </c>
      <c r="P76" s="77">
        <v>74.989999999999995</v>
      </c>
      <c r="Q76" s="77">
        <v>26.710000000000004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330.60999999999996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6.6499999999999995</v>
      </c>
      <c r="AB76" s="117">
        <f>-STOA!P76</f>
        <v>0</v>
      </c>
      <c r="AC76">
        <f t="shared" si="3"/>
        <v>9.0045277730889879</v>
      </c>
      <c r="AD76">
        <f t="shared" si="4"/>
        <v>961.80554549505746</v>
      </c>
      <c r="AE76">
        <f>'IDT-1'!F76</f>
        <v>0</v>
      </c>
      <c r="AF76" s="26"/>
      <c r="AG76">
        <f t="shared" si="5"/>
        <v>961.80554549505746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-26</v>
      </c>
      <c r="AM76" s="75">
        <f>RTM_PXI!J76</f>
        <v>0</v>
      </c>
      <c r="AN76" s="75">
        <f>RTM_PXI!P76</f>
        <v>0</v>
      </c>
      <c r="AO76" s="192">
        <f>GDAM_IEX!J76</f>
        <v>80.11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12.186674493689463</v>
      </c>
      <c r="F77">
        <f>GT_Spot!T77</f>
        <v>0</v>
      </c>
      <c r="G77">
        <f>PPCL_NG!T77</f>
        <v>-0.1</v>
      </c>
      <c r="H77">
        <f>PPCL_Spot!T77</f>
        <v>0</v>
      </c>
      <c r="I77">
        <f>Bawana_NG!T77</f>
        <v>69.599999999999994</v>
      </c>
      <c r="J77">
        <f>Bawana_RLNG!T77</f>
        <v>0</v>
      </c>
      <c r="K77">
        <f>Bawana_Spot!T77</f>
        <v>0</v>
      </c>
      <c r="L77">
        <f>TWOMCL!S77</f>
        <v>6.1267902481104981</v>
      </c>
      <c r="M77">
        <f>EDWPCL!W77</f>
        <v>0</v>
      </c>
      <c r="N77">
        <f>'MSW BWN'!W77</f>
        <v>5.3319199999999993</v>
      </c>
      <c r="O77">
        <f>TPDDL_ISGS_exbus!BB77</f>
        <v>393.64863129933781</v>
      </c>
      <c r="P77" s="77">
        <v>74.989999999999995</v>
      </c>
      <c r="Q77" s="77">
        <v>26.710000000000004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330.64999999999992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6.6499999999999995</v>
      </c>
      <c r="AB77" s="117">
        <f>-STOA!P77</f>
        <v>0</v>
      </c>
      <c r="AC77">
        <f t="shared" si="3"/>
        <v>9.0691149795800925</v>
      </c>
      <c r="AD77">
        <f t="shared" si="4"/>
        <v>961.04490106155777</v>
      </c>
      <c r="AE77">
        <f>'IDT-1'!F77</f>
        <v>0</v>
      </c>
      <c r="AF77" s="26"/>
      <c r="AG77">
        <f t="shared" si="5"/>
        <v>961.04490106155777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-30</v>
      </c>
      <c r="AM77" s="75">
        <f>RTM_PXI!J77</f>
        <v>0</v>
      </c>
      <c r="AN77" s="75">
        <f>RTM_PXI!P77</f>
        <v>0</v>
      </c>
      <c r="AO77" s="192">
        <f>GDAM_IEX!J77</f>
        <v>74.319999999999993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12.186674493689463</v>
      </c>
      <c r="F78">
        <f>GT_Spot!T78</f>
        <v>0</v>
      </c>
      <c r="G78">
        <f>PPCL_NG!T78</f>
        <v>-0.1</v>
      </c>
      <c r="H78">
        <f>PPCL_Spot!T78</f>
        <v>0</v>
      </c>
      <c r="I78">
        <f>Bawana_NG!T78</f>
        <v>69.599999999999994</v>
      </c>
      <c r="J78">
        <f>Bawana_RLNG!T78</f>
        <v>0</v>
      </c>
      <c r="K78">
        <f>Bawana_Spot!T78</f>
        <v>0</v>
      </c>
      <c r="L78">
        <f>TWOMCL!S78</f>
        <v>6.1267902481104981</v>
      </c>
      <c r="M78">
        <f>EDWPCL!W78</f>
        <v>0</v>
      </c>
      <c r="N78">
        <f>'MSW BWN'!W78</f>
        <v>5.3260799999999984</v>
      </c>
      <c r="O78">
        <f>TPDDL_ISGS_exbus!BB78</f>
        <v>406.72543887693786</v>
      </c>
      <c r="P78" s="77">
        <v>74.989999999999995</v>
      </c>
      <c r="Q78" s="77">
        <v>26.710000000000004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330.68999999999994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6.6499999999999995</v>
      </c>
      <c r="AB78" s="117">
        <f>-STOA!P78</f>
        <v>0</v>
      </c>
      <c r="AC78">
        <f t="shared" si="3"/>
        <v>9.5959743804615183</v>
      </c>
      <c r="AD78">
        <f t="shared" si="4"/>
        <v>911.90900923827633</v>
      </c>
      <c r="AE78">
        <f>'IDT-1'!F78</f>
        <v>0</v>
      </c>
      <c r="AF78" s="26"/>
      <c r="AG78">
        <f t="shared" si="5"/>
        <v>911.90900923827633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-84</v>
      </c>
      <c r="AM78" s="75">
        <f>RTM_PXI!J78</f>
        <v>0</v>
      </c>
      <c r="AN78" s="75">
        <f>RTM_PXI!P78</f>
        <v>0</v>
      </c>
      <c r="AO78" s="192">
        <f>GDAM_IEX!J78</f>
        <v>66.599999999999994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12.186674493689463</v>
      </c>
      <c r="F79">
        <f>GT_Spot!T79</f>
        <v>0</v>
      </c>
      <c r="G79">
        <f>PPCL_NG!T79</f>
        <v>-0.1</v>
      </c>
      <c r="H79">
        <f>PPCL_Spot!T79</f>
        <v>0</v>
      </c>
      <c r="I79">
        <f>Bawana_NG!T79</f>
        <v>69.599999999999994</v>
      </c>
      <c r="J79">
        <f>Bawana_RLNG!T79</f>
        <v>0</v>
      </c>
      <c r="K79">
        <f>Bawana_Spot!T79</f>
        <v>0</v>
      </c>
      <c r="L79">
        <f>TWOMCL!S79</f>
        <v>6.1267902481104981</v>
      </c>
      <c r="M79">
        <f>EDWPCL!W79</f>
        <v>0</v>
      </c>
      <c r="N79">
        <f>'MSW BWN'!W79</f>
        <v>4.8775679999999992</v>
      </c>
      <c r="O79">
        <f>TPDDL_ISGS_exbus!BB79</f>
        <v>410.90806291213784</v>
      </c>
      <c r="P79" s="77">
        <v>74.989999999999995</v>
      </c>
      <c r="Q79" s="77">
        <v>26.710000000000004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330.51999999999992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6.6499999999999995</v>
      </c>
      <c r="AB79" s="117">
        <f>-STOA!P79</f>
        <v>0</v>
      </c>
      <c r="AC79">
        <f t="shared" si="3"/>
        <v>9.1301222306166387</v>
      </c>
      <c r="AD79">
        <f t="shared" si="4"/>
        <v>927.738973423321</v>
      </c>
      <c r="AE79">
        <f>'IDT-1'!F79</f>
        <v>0</v>
      </c>
      <c r="AF79" s="26"/>
      <c r="AG79">
        <f t="shared" si="5"/>
        <v>927.738973423321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-50</v>
      </c>
      <c r="AM79" s="75">
        <f>RTM_PXI!J79</f>
        <v>0</v>
      </c>
      <c r="AN79" s="75">
        <f>RTM_PXI!P79</f>
        <v>0</v>
      </c>
      <c r="AO79" s="192">
        <f>GDAM_IEX!J79</f>
        <v>44.4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12.181351582549187</v>
      </c>
      <c r="F80">
        <f>GT_Spot!T80</f>
        <v>0</v>
      </c>
      <c r="G80">
        <f>PPCL_NG!T80</f>
        <v>-0.1</v>
      </c>
      <c r="H80">
        <f>PPCL_Spot!T80</f>
        <v>0</v>
      </c>
      <c r="I80">
        <f>Bawana_NG!T80</f>
        <v>69.600000000000009</v>
      </c>
      <c r="J80">
        <f>Bawana_RLNG!T80</f>
        <v>0</v>
      </c>
      <c r="K80">
        <f>Bawana_Spot!T80</f>
        <v>0</v>
      </c>
      <c r="L80">
        <f>TWOMCL!S80</f>
        <v>6.1267902481104981</v>
      </c>
      <c r="M80">
        <f>EDWPCL!W80</f>
        <v>0</v>
      </c>
      <c r="N80">
        <f>'MSW BWN'!W80</f>
        <v>4.9558239999999998</v>
      </c>
      <c r="O80">
        <f>TPDDL_ISGS_exbus!BB80</f>
        <v>397.17741513973783</v>
      </c>
      <c r="P80" s="77">
        <v>74.989999999999995</v>
      </c>
      <c r="Q80" s="77">
        <v>26.710000000000004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330.57999999999993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6.6499999999999995</v>
      </c>
      <c r="AB80" s="117">
        <f>-STOA!P80</f>
        <v>0</v>
      </c>
      <c r="AC80">
        <f t="shared" si="3"/>
        <v>8.9425263414014839</v>
      </c>
      <c r="AD80">
        <f t="shared" si="4"/>
        <v>906.60885462899591</v>
      </c>
      <c r="AE80">
        <f>'IDT-1'!F80</f>
        <v>0</v>
      </c>
      <c r="AF80" s="26"/>
      <c r="AG80">
        <f t="shared" si="5"/>
        <v>906.60885462899591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-50</v>
      </c>
      <c r="AM80" s="75">
        <f>RTM_PXI!J80</f>
        <v>0</v>
      </c>
      <c r="AN80" s="75">
        <f>RTM_PXI!P80</f>
        <v>0</v>
      </c>
      <c r="AO80" s="192">
        <f>GDAM_IEX!J80</f>
        <v>36.68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12.181351582549187</v>
      </c>
      <c r="F81">
        <f>GT_Spot!T81</f>
        <v>0</v>
      </c>
      <c r="G81">
        <f>PPCL_NG!T81</f>
        <v>-0.1</v>
      </c>
      <c r="H81">
        <f>PPCL_Spot!T81</f>
        <v>0</v>
      </c>
      <c r="I81">
        <f>Bawana_NG!T81</f>
        <v>69.600000000000009</v>
      </c>
      <c r="J81">
        <f>Bawana_RLNG!T81</f>
        <v>0</v>
      </c>
      <c r="K81">
        <f>Bawana_Spot!T81</f>
        <v>0</v>
      </c>
      <c r="L81">
        <f>TWOMCL!S81</f>
        <v>6.1267902481104981</v>
      </c>
      <c r="M81">
        <f>EDWPCL!W81</f>
        <v>0</v>
      </c>
      <c r="N81">
        <f>'MSW BWN'!W81</f>
        <v>4.8273439999999992</v>
      </c>
      <c r="O81">
        <f>TPDDL_ISGS_exbus!BB81</f>
        <v>399.10167860898702</v>
      </c>
      <c r="P81" s="77">
        <v>74.989999999999995</v>
      </c>
      <c r="Q81" s="77">
        <v>26.710000000000004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330.67999999999995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6.6499999999999995</v>
      </c>
      <c r="AB81" s="117">
        <f>-STOA!P81</f>
        <v>0</v>
      </c>
      <c r="AC81">
        <f t="shared" si="3"/>
        <v>8.7550123029203863</v>
      </c>
      <c r="AD81">
        <f t="shared" si="4"/>
        <v>931.69215213672624</v>
      </c>
      <c r="AE81">
        <f>'IDT-1'!F81</f>
        <v>0</v>
      </c>
      <c r="AF81" s="26"/>
      <c r="AG81">
        <f t="shared" si="5"/>
        <v>931.69215213672624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-27</v>
      </c>
      <c r="AM81" s="75">
        <f>RTM_PXI!J81</f>
        <v>0</v>
      </c>
      <c r="AN81" s="75">
        <f>RTM_PXI!P81</f>
        <v>0</v>
      </c>
      <c r="AO81" s="192">
        <f>GDAM_IEX!J81</f>
        <v>36.68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12.181351582549187</v>
      </c>
      <c r="F82">
        <f>GT_Spot!T82</f>
        <v>0</v>
      </c>
      <c r="G82">
        <f>PPCL_NG!T82</f>
        <v>-0.1</v>
      </c>
      <c r="H82">
        <f>PPCL_Spot!T82</f>
        <v>0</v>
      </c>
      <c r="I82">
        <f>Bawana_NG!T82</f>
        <v>69.600000000000009</v>
      </c>
      <c r="J82">
        <f>Bawana_RLNG!T82</f>
        <v>0</v>
      </c>
      <c r="K82">
        <f>Bawana_Spot!T82</f>
        <v>0</v>
      </c>
      <c r="L82">
        <f>TWOMCL!S82</f>
        <v>6.1267902481104981</v>
      </c>
      <c r="M82">
        <f>EDWPCL!W82</f>
        <v>0</v>
      </c>
      <c r="N82">
        <f>'MSW BWN'!W82</f>
        <v>3.2119999999999993</v>
      </c>
      <c r="O82">
        <f>TPDDL_ISGS_exbus!BB82</f>
        <v>394.95087934716804</v>
      </c>
      <c r="P82" s="77">
        <v>74.989999999999995</v>
      </c>
      <c r="Q82" s="77">
        <v>26.710000000000004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330.72999999999996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6.6499999999999995</v>
      </c>
      <c r="AB82" s="117">
        <f>-STOA!P82</f>
        <v>0</v>
      </c>
      <c r="AC82">
        <f t="shared" si="3"/>
        <v>8.4892772220388135</v>
      </c>
      <c r="AD82">
        <f t="shared" si="4"/>
        <v>917.83174395578885</v>
      </c>
      <c r="AE82">
        <f>'IDT-1'!F82</f>
        <v>0</v>
      </c>
      <c r="AF82" s="26"/>
      <c r="AG82">
        <f t="shared" si="5"/>
        <v>917.83174395578885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-19</v>
      </c>
      <c r="AM82" s="75">
        <f>RTM_PXI!J82</f>
        <v>0</v>
      </c>
      <c r="AN82" s="75">
        <f>RTM_PXI!P82</f>
        <v>0</v>
      </c>
      <c r="AO82" s="192">
        <f>GDAM_IEX!J82</f>
        <v>20.27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12.181351582549187</v>
      </c>
      <c r="F83">
        <f>GT_Spot!T83</f>
        <v>0</v>
      </c>
      <c r="G83">
        <f>PPCL_NG!T83</f>
        <v>-0.1</v>
      </c>
      <c r="H83">
        <f>PPCL_Spot!T83</f>
        <v>0</v>
      </c>
      <c r="I83">
        <f>Bawana_NG!T83</f>
        <v>69.600000000000009</v>
      </c>
      <c r="J83">
        <f>Bawana_RLNG!T83</f>
        <v>0</v>
      </c>
      <c r="K83">
        <f>Bawana_Spot!T83</f>
        <v>0</v>
      </c>
      <c r="L83">
        <f>TWOMCL!S83</f>
        <v>6.1267902481104981</v>
      </c>
      <c r="M83">
        <f>EDWPCL!W83</f>
        <v>0</v>
      </c>
      <c r="N83">
        <f>'MSW BWN'!W83</f>
        <v>3.1115520000000001</v>
      </c>
      <c r="O83">
        <f>TPDDL_ISGS_exbus!BB83</f>
        <v>386.21620273421064</v>
      </c>
      <c r="P83" s="77">
        <v>74.989999999999995</v>
      </c>
      <c r="Q83" s="77">
        <v>26.710000000000004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330.66999999999996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6.6499999999999995</v>
      </c>
      <c r="AB83" s="117">
        <f>-STOA!P83</f>
        <v>0</v>
      </c>
      <c r="AC83">
        <f t="shared" si="3"/>
        <v>8.7726453942099241</v>
      </c>
      <c r="AD83">
        <f t="shared" si="4"/>
        <v>835.24325117066041</v>
      </c>
      <c r="AE83">
        <f>'IDT-1'!F83</f>
        <v>0</v>
      </c>
      <c r="AF83" s="26"/>
      <c r="AG83">
        <f t="shared" si="5"/>
        <v>835.24325117066041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-76</v>
      </c>
      <c r="AM83" s="75">
        <f>RTM_PXI!J83</f>
        <v>0</v>
      </c>
      <c r="AN83" s="75">
        <f>RTM_PXI!P83</f>
        <v>0</v>
      </c>
      <c r="AO83" s="192">
        <f>GDAM_IEX!J83</f>
        <v>3.86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12.181351582549187</v>
      </c>
      <c r="F84">
        <f>GT_Spot!T84</f>
        <v>0</v>
      </c>
      <c r="G84">
        <f>PPCL_NG!T84</f>
        <v>-0.1</v>
      </c>
      <c r="H84">
        <f>PPCL_Spot!T84</f>
        <v>0</v>
      </c>
      <c r="I84">
        <f>Bawana_NG!T84</f>
        <v>58.712065626591368</v>
      </c>
      <c r="J84">
        <f>Bawana_RLNG!T84</f>
        <v>0</v>
      </c>
      <c r="K84">
        <f>Bawana_Spot!T84</f>
        <v>0</v>
      </c>
      <c r="L84">
        <f>TWOMCL!S84</f>
        <v>6.1267902481104981</v>
      </c>
      <c r="M84">
        <f>EDWPCL!W84</f>
        <v>0</v>
      </c>
      <c r="N84">
        <f>'MSW BWN'!W84</f>
        <v>4.1265439999999991</v>
      </c>
      <c r="O84">
        <f>TPDDL_ISGS_exbus!BB84</f>
        <v>380.68310903371071</v>
      </c>
      <c r="P84" s="77">
        <v>74.989999999999995</v>
      </c>
      <c r="Q84" s="77">
        <v>26.710000000000004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330.78999999999996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6.6499999999999995</v>
      </c>
      <c r="AB84" s="117">
        <f>-STOA!P84</f>
        <v>0</v>
      </c>
      <c r="AC84">
        <f t="shared" si="3"/>
        <v>8.1336195180831758</v>
      </c>
      <c r="AD84">
        <f t="shared" si="4"/>
        <v>869.73624097287859</v>
      </c>
      <c r="AE84">
        <f>'IDT-1'!F84</f>
        <v>0</v>
      </c>
      <c r="AF84" s="26"/>
      <c r="AG84">
        <f t="shared" si="5"/>
        <v>869.73624097287859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-23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12.181351582549187</v>
      </c>
      <c r="F85">
        <f>GT_Spot!T85</f>
        <v>0</v>
      </c>
      <c r="G85">
        <f>PPCL_NG!T85</f>
        <v>-0.1</v>
      </c>
      <c r="H85">
        <f>PPCL_Spot!T85</f>
        <v>0</v>
      </c>
      <c r="I85">
        <f>Bawana_NG!T85</f>
        <v>55.992983717300532</v>
      </c>
      <c r="J85">
        <f>Bawana_RLNG!T85</f>
        <v>0</v>
      </c>
      <c r="K85">
        <f>Bawana_Spot!T85</f>
        <v>0</v>
      </c>
      <c r="L85">
        <f>TWOMCL!S85</f>
        <v>6.1267902481104981</v>
      </c>
      <c r="M85">
        <f>EDWPCL!W85</f>
        <v>0</v>
      </c>
      <c r="N85">
        <f>'MSW BWN'!W85</f>
        <v>4.1931199999999986</v>
      </c>
      <c r="O85">
        <f>TPDDL_ISGS_exbus!BB85</f>
        <v>389.99310341885166</v>
      </c>
      <c r="P85" s="77">
        <v>74.989999999999995</v>
      </c>
      <c r="Q85" s="77">
        <v>26.710000000000004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308.18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6.6499999999999995</v>
      </c>
      <c r="AB85" s="117">
        <f>-STOA!P85</f>
        <v>0</v>
      </c>
      <c r="AC85">
        <f t="shared" si="3"/>
        <v>7.904456141448704</v>
      </c>
      <c r="AD85">
        <f t="shared" si="4"/>
        <v>864.01289282536311</v>
      </c>
      <c r="AE85">
        <f>'IDT-1'!F85</f>
        <v>0</v>
      </c>
      <c r="AF85" s="26"/>
      <c r="AG85">
        <f t="shared" si="5"/>
        <v>864.01289282536311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-13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12.181351582549187</v>
      </c>
      <c r="F86">
        <f>GT_Spot!T86</f>
        <v>0</v>
      </c>
      <c r="G86">
        <f>PPCL_NG!T86</f>
        <v>-0.1</v>
      </c>
      <c r="H86">
        <f>PPCL_Spot!T86</f>
        <v>0</v>
      </c>
      <c r="I86">
        <f>Bawana_NG!T86</f>
        <v>58.712065626591368</v>
      </c>
      <c r="J86">
        <f>Bawana_RLNG!T86</f>
        <v>0</v>
      </c>
      <c r="K86">
        <f>Bawana_Spot!T86</f>
        <v>0</v>
      </c>
      <c r="L86">
        <f>TWOMCL!S86</f>
        <v>6.1267902481104981</v>
      </c>
      <c r="M86">
        <f>EDWPCL!W86</f>
        <v>0</v>
      </c>
      <c r="N86">
        <f>'MSW BWN'!W86</f>
        <v>4.4010239999999996</v>
      </c>
      <c r="O86">
        <f>TPDDL_ISGS_exbus!BB86</f>
        <v>376.7241909839164</v>
      </c>
      <c r="P86" s="77">
        <v>74.989999999999995</v>
      </c>
      <c r="Q86" s="77">
        <v>26.710000000000004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308.34999999999997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6.6499999999999995</v>
      </c>
      <c r="AB86" s="117">
        <f>-STOA!P86</f>
        <v>0</v>
      </c>
      <c r="AC86">
        <f t="shared" si="3"/>
        <v>7.8770900806783999</v>
      </c>
      <c r="AD86">
        <f t="shared" si="4"/>
        <v>846.86833236048915</v>
      </c>
      <c r="AE86">
        <f>'IDT-1'!F86</f>
        <v>0</v>
      </c>
      <c r="AF86" s="26"/>
      <c r="AG86">
        <f t="shared" si="5"/>
        <v>846.86833236048915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-20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12.181351582549187</v>
      </c>
      <c r="F87">
        <f>GT_Spot!T87</f>
        <v>0</v>
      </c>
      <c r="G87">
        <f>PPCL_NG!T87</f>
        <v>-0.1</v>
      </c>
      <c r="H87">
        <f>PPCL_Spot!T87</f>
        <v>0</v>
      </c>
      <c r="I87">
        <f>Bawana_NG!T87</f>
        <v>58.712065626591368</v>
      </c>
      <c r="J87">
        <f>Bawana_RLNG!T87</f>
        <v>0</v>
      </c>
      <c r="K87">
        <f>Bawana_Spot!T87</f>
        <v>0</v>
      </c>
      <c r="L87">
        <f>TWOMCL!S87</f>
        <v>6.1267902481104981</v>
      </c>
      <c r="M87">
        <f>EDWPCL!W87</f>
        <v>0</v>
      </c>
      <c r="N87">
        <f>'MSW BWN'!W87</f>
        <v>4.6311199999999992</v>
      </c>
      <c r="O87">
        <f>TPDDL_ISGS_exbus!BB87</f>
        <v>376.85483481091012</v>
      </c>
      <c r="P87" s="77">
        <v>74.989999999999995</v>
      </c>
      <c r="Q87" s="77">
        <v>26.710000000000004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321.94000000000005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6.6499999999999995</v>
      </c>
      <c r="AB87" s="117">
        <f>-STOA!P87</f>
        <v>0</v>
      </c>
      <c r="AC87">
        <f t="shared" si="3"/>
        <v>8.9054255984198676</v>
      </c>
      <c r="AD87">
        <f t="shared" si="4"/>
        <v>757.79073666974136</v>
      </c>
      <c r="AE87">
        <f>'IDT-1'!F87</f>
        <v>0</v>
      </c>
      <c r="AF87" s="26"/>
      <c r="AG87">
        <f t="shared" si="5"/>
        <v>757.79073666974136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-122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12.181351582549187</v>
      </c>
      <c r="F88">
        <f>GT_Spot!T88</f>
        <v>0</v>
      </c>
      <c r="G88">
        <f>PPCL_NG!T88</f>
        <v>-0.1</v>
      </c>
      <c r="H88">
        <f>PPCL_Spot!T88</f>
        <v>0</v>
      </c>
      <c r="I88">
        <f>Bawana_NG!T88</f>
        <v>58.712065626591368</v>
      </c>
      <c r="J88">
        <f>Bawana_RLNG!T88</f>
        <v>0</v>
      </c>
      <c r="K88">
        <f>Bawana_Spot!T88</f>
        <v>0</v>
      </c>
      <c r="L88">
        <f>TWOMCL!S88</f>
        <v>6.1267902481104981</v>
      </c>
      <c r="M88">
        <f>EDWPCL!W88</f>
        <v>0</v>
      </c>
      <c r="N88">
        <f>'MSW BWN'!W88</f>
        <v>5.2536639999999997</v>
      </c>
      <c r="O88">
        <f>TPDDL_ISGS_exbus!BB88</f>
        <v>336.46128820731008</v>
      </c>
      <c r="P88" s="77">
        <v>74.989999999999995</v>
      </c>
      <c r="Q88" s="77">
        <v>26.710000000000004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326.58000000000004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6.6499999999999995</v>
      </c>
      <c r="AB88" s="117">
        <f>-STOA!P88</f>
        <v>0</v>
      </c>
      <c r="AC88">
        <f t="shared" si="3"/>
        <v>7.8593881911659764</v>
      </c>
      <c r="AD88">
        <f t="shared" si="4"/>
        <v>806.7057714733952</v>
      </c>
      <c r="AE88">
        <f>'IDT-1'!F88</f>
        <v>0</v>
      </c>
      <c r="AF88" s="26"/>
      <c r="AG88">
        <f t="shared" si="5"/>
        <v>806.7057714733952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-39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12.179700499168053</v>
      </c>
      <c r="F89">
        <f>GT_Spot!T89</f>
        <v>0</v>
      </c>
      <c r="G89">
        <f>PPCL_NG!T89</f>
        <v>-0.1</v>
      </c>
      <c r="H89">
        <f>PPCL_Spot!T89</f>
        <v>0</v>
      </c>
      <c r="I89">
        <f>Bawana_NG!T89</f>
        <v>58.712065626591368</v>
      </c>
      <c r="J89">
        <f>Bawana_RLNG!T89</f>
        <v>0</v>
      </c>
      <c r="K89">
        <f>Bawana_Spot!T89</f>
        <v>0</v>
      </c>
      <c r="L89">
        <f>TWOMCL!S89</f>
        <v>6.1267902481104981</v>
      </c>
      <c r="M89">
        <f>EDWPCL!W89</f>
        <v>0</v>
      </c>
      <c r="N89">
        <f>'MSW BWN'!W89</f>
        <v>5.0959839999999996</v>
      </c>
      <c r="O89">
        <f>TPDDL_ISGS_exbus!BB89</f>
        <v>345.19449597670013</v>
      </c>
      <c r="P89" s="77">
        <v>74.989999999999995</v>
      </c>
      <c r="Q89" s="77">
        <v>26.710000000000004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326.81000000000006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6.6499999999999995</v>
      </c>
      <c r="AB89" s="117">
        <f>-STOA!P89</f>
        <v>0</v>
      </c>
      <c r="AC89">
        <f t="shared" si="3"/>
        <v>8.141059239013348</v>
      </c>
      <c r="AD89">
        <f t="shared" si="4"/>
        <v>792.22797711155681</v>
      </c>
      <c r="AE89">
        <f>'IDT-1'!F89</f>
        <v>0</v>
      </c>
      <c r="AF89" s="26"/>
      <c r="AG89">
        <f t="shared" si="5"/>
        <v>792.22797711155681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-62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12.179700499168053</v>
      </c>
      <c r="F90">
        <f>GT_Spot!T90</f>
        <v>0</v>
      </c>
      <c r="G90">
        <f>PPCL_NG!T90</f>
        <v>-0.1</v>
      </c>
      <c r="H90">
        <f>PPCL_Spot!T90</f>
        <v>0</v>
      </c>
      <c r="I90">
        <f>Bawana_NG!T90</f>
        <v>58.712065626591368</v>
      </c>
      <c r="J90">
        <f>Bawana_RLNG!T90</f>
        <v>0</v>
      </c>
      <c r="K90">
        <f>Bawana_Spot!T90</f>
        <v>0</v>
      </c>
      <c r="L90">
        <f>TWOMCL!S90</f>
        <v>6.1267902481104981</v>
      </c>
      <c r="M90">
        <f>EDWPCL!W90</f>
        <v>0</v>
      </c>
      <c r="N90">
        <f>'MSW BWN'!W90</f>
        <v>5.0294079999999992</v>
      </c>
      <c r="O90">
        <f>TPDDL_ISGS_exbus!BB90</f>
        <v>340.95205442987799</v>
      </c>
      <c r="P90" s="77">
        <v>74.989999999999995</v>
      </c>
      <c r="Q90" s="77">
        <v>26.710000000000004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327.09000000000003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6.6499999999999995</v>
      </c>
      <c r="AB90" s="117">
        <f>-STOA!P90</f>
        <v>0</v>
      </c>
      <c r="AC90">
        <f t="shared" si="3"/>
        <v>8.1056038846013134</v>
      </c>
      <c r="AD90">
        <f t="shared" si="4"/>
        <v>788.23441491914662</v>
      </c>
      <c r="AE90">
        <f>'IDT-1'!F90</f>
        <v>0</v>
      </c>
      <c r="AF90" s="26"/>
      <c r="AG90">
        <f t="shared" si="5"/>
        <v>788.23441491914662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-62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12.179700499168053</v>
      </c>
      <c r="F91">
        <f>GT_Spot!T91</f>
        <v>0</v>
      </c>
      <c r="G91">
        <f>PPCL_NG!T91</f>
        <v>-0.1</v>
      </c>
      <c r="H91">
        <f>PPCL_Spot!T91</f>
        <v>0</v>
      </c>
      <c r="I91">
        <f>Bawana_NG!T91</f>
        <v>58.712065626591368</v>
      </c>
      <c r="J91">
        <f>Bawana_RLNG!T91</f>
        <v>0</v>
      </c>
      <c r="K91">
        <f>Bawana_Spot!T91</f>
        <v>0</v>
      </c>
      <c r="L91">
        <f>TWOMCL!S91</f>
        <v>6.1267902481104981</v>
      </c>
      <c r="M91">
        <f>EDWPCL!W91</f>
        <v>0</v>
      </c>
      <c r="N91">
        <f>'MSW BWN'!W91</f>
        <v>4.6813439999999993</v>
      </c>
      <c r="O91">
        <f>TPDDL_ISGS_exbus!BB91</f>
        <v>315.32520833488894</v>
      </c>
      <c r="P91" s="77">
        <v>74.986697930427113</v>
      </c>
      <c r="Q91" s="77">
        <v>26.710000000000004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327.39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6.6499999999999995</v>
      </c>
      <c r="AB91" s="117">
        <f>-STOA!P91</f>
        <v>0</v>
      </c>
      <c r="AC91">
        <f t="shared" si="3"/>
        <v>8.1193450606524404</v>
      </c>
      <c r="AD91">
        <f t="shared" si="4"/>
        <v>735.54246157853345</v>
      </c>
      <c r="AE91">
        <f>'IDT-1'!F91</f>
        <v>0</v>
      </c>
      <c r="AF91" s="26"/>
      <c r="AG91">
        <f t="shared" si="5"/>
        <v>735.54246157853345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-89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12.179700499168053</v>
      </c>
      <c r="F92">
        <f>GT_Spot!T92</f>
        <v>0</v>
      </c>
      <c r="G92">
        <f>PPCL_NG!T92</f>
        <v>-0.1</v>
      </c>
      <c r="H92">
        <f>PPCL_Spot!T92</f>
        <v>0</v>
      </c>
      <c r="I92">
        <f>Bawana_NG!T92</f>
        <v>58.712065626591368</v>
      </c>
      <c r="J92">
        <f>Bawana_RLNG!T92</f>
        <v>0</v>
      </c>
      <c r="K92">
        <f>Bawana_Spot!T92</f>
        <v>0</v>
      </c>
      <c r="L92">
        <f>TWOMCL!S92</f>
        <v>6.1267902481104981</v>
      </c>
      <c r="M92">
        <f>EDWPCL!W92</f>
        <v>0</v>
      </c>
      <c r="N92">
        <f>'MSW BWN'!W92</f>
        <v>4.2106399999999988</v>
      </c>
      <c r="O92">
        <f>TPDDL_ISGS_exbus!BB92</f>
        <v>313.11660503138899</v>
      </c>
      <c r="P92" s="77">
        <v>74.986697930427113</v>
      </c>
      <c r="Q92" s="77">
        <v>26.710000000000004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327.75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6.6499999999999995</v>
      </c>
      <c r="AB92" s="117">
        <f>-STOA!P92</f>
        <v>0</v>
      </c>
      <c r="AC92">
        <f t="shared" si="3"/>
        <v>7.8059569481491948</v>
      </c>
      <c r="AD92">
        <f t="shared" si="4"/>
        <v>766.53654238753688</v>
      </c>
      <c r="AE92">
        <f>'IDT-1'!F92</f>
        <v>0</v>
      </c>
      <c r="AF92" s="26"/>
      <c r="AG92">
        <f t="shared" si="5"/>
        <v>766.53654238753688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-56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12.181351582549187</v>
      </c>
      <c r="F93">
        <f>GT_Spot!T93</f>
        <v>0</v>
      </c>
      <c r="G93">
        <f>PPCL_NG!T93</f>
        <v>-0.1</v>
      </c>
      <c r="H93">
        <f>PPCL_Spot!T93</f>
        <v>0</v>
      </c>
      <c r="I93">
        <f>Bawana_NG!T93</f>
        <v>58.712065626591368</v>
      </c>
      <c r="J93">
        <f>Bawana_RLNG!T93</f>
        <v>0</v>
      </c>
      <c r="K93">
        <f>Bawana_Spot!T93</f>
        <v>0</v>
      </c>
      <c r="L93">
        <f>TWOMCL!S93</f>
        <v>5.9361990950226247</v>
      </c>
      <c r="M93">
        <f>EDWPCL!W93</f>
        <v>0</v>
      </c>
      <c r="N93">
        <f>'MSW BWN'!W93</f>
        <v>4.1709279999999991</v>
      </c>
      <c r="O93">
        <f>TPDDL_ISGS_exbus!BB93</f>
        <v>308.59273524148898</v>
      </c>
      <c r="P93" s="77">
        <v>74.986697930427113</v>
      </c>
      <c r="Q93" s="77">
        <v>26.710000000000004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333.21999999999997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6.6499999999999995</v>
      </c>
      <c r="AB93" s="117">
        <f>-STOA!P93</f>
        <v>0</v>
      </c>
      <c r="AC93">
        <f t="shared" si="3"/>
        <v>8.3005677695053972</v>
      </c>
      <c r="AD93">
        <f t="shared" si="4"/>
        <v>711.75940970657382</v>
      </c>
      <c r="AE93">
        <f>'IDT-1'!F93</f>
        <v>0</v>
      </c>
      <c r="AF93" s="26"/>
      <c r="AG93">
        <f t="shared" si="5"/>
        <v>711.75940970657382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-111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12.181351582549187</v>
      </c>
      <c r="F94">
        <f>GT_Spot!T94</f>
        <v>0</v>
      </c>
      <c r="G94">
        <f>PPCL_NG!T94</f>
        <v>-0.1</v>
      </c>
      <c r="H94">
        <f>PPCL_Spot!T94</f>
        <v>0</v>
      </c>
      <c r="I94">
        <f>Bawana_NG!T94</f>
        <v>58.712065626591368</v>
      </c>
      <c r="J94">
        <f>Bawana_RLNG!T94</f>
        <v>0</v>
      </c>
      <c r="K94">
        <f>Bawana_Spot!T94</f>
        <v>0</v>
      </c>
      <c r="L94">
        <f>TWOMCL!S94</f>
        <v>6.1267902481104981</v>
      </c>
      <c r="M94">
        <f>EDWPCL!W94</f>
        <v>0</v>
      </c>
      <c r="N94">
        <f>'MSW BWN'!W94</f>
        <v>4.1428959999999995</v>
      </c>
      <c r="O94">
        <f>TPDDL_ISGS_exbus!BB94</f>
        <v>304.11474775348898</v>
      </c>
      <c r="P94" s="77">
        <v>74.986697930427113</v>
      </c>
      <c r="Q94" s="77">
        <v>26.710000000000004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333.94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6.6499999999999995</v>
      </c>
      <c r="AB94" s="117">
        <f>-STOA!P94</f>
        <v>0</v>
      </c>
      <c r="AC94">
        <f t="shared" si="3"/>
        <v>7.9404372818369442</v>
      </c>
      <c r="AD94">
        <f t="shared" si="4"/>
        <v>745.52411185933022</v>
      </c>
      <c r="AE94">
        <f>'IDT-1'!F94</f>
        <v>0</v>
      </c>
      <c r="AF94" s="26"/>
      <c r="AG94">
        <f t="shared" si="5"/>
        <v>745.52411185933022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-74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12.181351582549187</v>
      </c>
      <c r="F95">
        <f>GT_Spot!T95</f>
        <v>0</v>
      </c>
      <c r="G95">
        <f>PPCL_NG!T95</f>
        <v>-0.1</v>
      </c>
      <c r="H95">
        <f>PPCL_Spot!T95</f>
        <v>0</v>
      </c>
      <c r="I95">
        <f>Bawana_NG!T95</f>
        <v>58.712065626591368</v>
      </c>
      <c r="J95">
        <f>Bawana_RLNG!T95</f>
        <v>0</v>
      </c>
      <c r="K95">
        <f>Bawana_Spot!T95</f>
        <v>0</v>
      </c>
      <c r="L95">
        <f>TWOMCL!S95</f>
        <v>6.1267902481104981</v>
      </c>
      <c r="M95">
        <f>EDWPCL!W95</f>
        <v>0</v>
      </c>
      <c r="N95">
        <f>'MSW BWN'!W95</f>
        <v>3.6324799999999993</v>
      </c>
      <c r="O95">
        <f>TPDDL_ISGS_exbus!BB95</f>
        <v>301.24832487688894</v>
      </c>
      <c r="P95" s="77">
        <v>74.986697930427113</v>
      </c>
      <c r="Q95" s="77">
        <v>26.710000000000004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333.62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6.6499999999999995</v>
      </c>
      <c r="AB95" s="117">
        <f>-STOA!P95</f>
        <v>0</v>
      </c>
      <c r="AC95">
        <f t="shared" si="3"/>
        <v>8.3695677308770211</v>
      </c>
      <c r="AD95">
        <f t="shared" si="4"/>
        <v>689.39814253369002</v>
      </c>
      <c r="AE95">
        <f>'IDT-1'!F95</f>
        <v>0</v>
      </c>
      <c r="AF95" s="26"/>
      <c r="AG95">
        <f t="shared" si="5"/>
        <v>689.39814253369002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-126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12.181351582549187</v>
      </c>
      <c r="F96">
        <f>GT_Spot!T96</f>
        <v>0</v>
      </c>
      <c r="G96">
        <f>PPCL_NG!T96</f>
        <v>-0.1</v>
      </c>
      <c r="H96">
        <f>PPCL_Spot!T96</f>
        <v>0</v>
      </c>
      <c r="I96">
        <f>Bawana_NG!T96</f>
        <v>58.712065626591368</v>
      </c>
      <c r="J96">
        <f>Bawana_RLNG!T96</f>
        <v>0</v>
      </c>
      <c r="K96">
        <f>Bawana_Spot!T96</f>
        <v>0</v>
      </c>
      <c r="L96">
        <f>TWOMCL!S96</f>
        <v>5.6104072398190041</v>
      </c>
      <c r="M96">
        <f>EDWPCL!W96</f>
        <v>0</v>
      </c>
      <c r="N96">
        <f>'MSW BWN'!W96</f>
        <v>3.3077759999999992</v>
      </c>
      <c r="O96">
        <f>TPDDL_ISGS_exbus!BB96</f>
        <v>297.34855341838897</v>
      </c>
      <c r="P96" s="77">
        <v>74.986697930427113</v>
      </c>
      <c r="Q96" s="77">
        <v>26.710000000000004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333.44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6.6499999999999995</v>
      </c>
      <c r="AB96" s="117">
        <f>-STOA!P96</f>
        <v>0</v>
      </c>
      <c r="AC96">
        <f t="shared" si="3"/>
        <v>8.0066515855702249</v>
      </c>
      <c r="AD96">
        <f t="shared" si="4"/>
        <v>720.84020021220545</v>
      </c>
      <c r="AE96">
        <f>'IDT-1'!F96</f>
        <v>0</v>
      </c>
      <c r="AF96" s="26"/>
      <c r="AG96">
        <f t="shared" si="5"/>
        <v>720.84020021220545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-90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12.181351582549187</v>
      </c>
      <c r="F97">
        <f>GT_Spot!T97</f>
        <v>0</v>
      </c>
      <c r="G97">
        <f>PPCL_NG!T97</f>
        <v>-0.1</v>
      </c>
      <c r="H97">
        <f>PPCL_Spot!T97</f>
        <v>0</v>
      </c>
      <c r="I97">
        <f>Bawana_NG!T97</f>
        <v>58.712065626591368</v>
      </c>
      <c r="J97">
        <f>Bawana_RLNG!T97</f>
        <v>0</v>
      </c>
      <c r="K97">
        <f>Bawana_Spot!T97</f>
        <v>0</v>
      </c>
      <c r="L97">
        <f>TWOMCL!S97</f>
        <v>5.3104072398190043</v>
      </c>
      <c r="M97">
        <f>EDWPCL!W97</f>
        <v>0</v>
      </c>
      <c r="N97">
        <f>'MSW BWN'!W97</f>
        <v>3.6324799999999993</v>
      </c>
      <c r="O97">
        <f>TPDDL_ISGS_exbus!BB97</f>
        <v>298.30879919673447</v>
      </c>
      <c r="P97" s="77">
        <v>74.986697930427113</v>
      </c>
      <c r="Q97" s="77">
        <v>26.710000000000004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333.17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6.6499999999999995</v>
      </c>
      <c r="AB97" s="117">
        <f>-STOA!P97</f>
        <v>0</v>
      </c>
      <c r="AC97">
        <f t="shared" si="3"/>
        <v>8.1017244188416182</v>
      </c>
      <c r="AD97">
        <f t="shared" si="4"/>
        <v>711.46007715727956</v>
      </c>
      <c r="AE97">
        <f>'IDT-1'!F97</f>
        <v>0</v>
      </c>
      <c r="AF97" s="26"/>
      <c r="AG97">
        <f t="shared" si="5"/>
        <v>711.46007715727956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-100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12.181351582549187</v>
      </c>
      <c r="F98">
        <f>GT_Spot!T98</f>
        <v>0</v>
      </c>
      <c r="G98">
        <f>PPCL_NG!T98</f>
        <v>-0.1</v>
      </c>
      <c r="H98">
        <f>PPCL_Spot!T98</f>
        <v>0</v>
      </c>
      <c r="I98">
        <f>Bawana_NG!T98</f>
        <v>58.712065626591368</v>
      </c>
      <c r="J98">
        <f>Bawana_RLNG!T98</f>
        <v>0</v>
      </c>
      <c r="K98">
        <f>Bawana_Spot!T98</f>
        <v>0</v>
      </c>
      <c r="L98">
        <f>TWOMCL!S98</f>
        <v>5.590045248868778</v>
      </c>
      <c r="M98">
        <f>EDWPCL!W98</f>
        <v>0</v>
      </c>
      <c r="N98">
        <f>'MSW BWN'!W98</f>
        <v>3.9127999999999994</v>
      </c>
      <c r="O98">
        <f>TPDDL_ISGS_exbus!BB98</f>
        <v>295.3445233315345</v>
      </c>
      <c r="P98" s="77">
        <v>74.986697930427113</v>
      </c>
      <c r="Q98" s="77">
        <v>26.710000000000004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332.51000000000005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6.6499999999999995</v>
      </c>
      <c r="AB98" s="117">
        <f>-STOA!P98</f>
        <v>0</v>
      </c>
      <c r="AC98">
        <f t="shared" si="3"/>
        <v>8.1990522070182301</v>
      </c>
      <c r="AD98">
        <f t="shared" si="4"/>
        <v>694.29843151295279</v>
      </c>
      <c r="AE98">
        <f>'IDT-1'!F98</f>
        <v>0</v>
      </c>
      <c r="AF98" s="26"/>
      <c r="AG98">
        <f t="shared" si="5"/>
        <v>694.29843151295279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-114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0.28867836750219011</v>
      </c>
      <c r="F99">
        <f t="shared" si="6"/>
        <v>0</v>
      </c>
      <c r="G99">
        <f t="shared" si="6"/>
        <v>-2.3999999999999955E-3</v>
      </c>
      <c r="H99">
        <f t="shared" si="6"/>
        <v>0</v>
      </c>
      <c r="I99">
        <f t="shared" si="6"/>
        <v>1.4954366757569775</v>
      </c>
      <c r="J99">
        <f t="shared" si="6"/>
        <v>0</v>
      </c>
      <c r="K99">
        <f t="shared" si="6"/>
        <v>0</v>
      </c>
      <c r="L99">
        <f t="shared" si="6"/>
        <v>0.13750783313737239</v>
      </c>
      <c r="M99">
        <f t="shared" si="6"/>
        <v>0</v>
      </c>
      <c r="N99">
        <f t="shared" si="6"/>
        <v>0.11701257600000003</v>
      </c>
      <c r="O99">
        <f t="shared" si="6"/>
        <v>7.3153155698425696</v>
      </c>
      <c r="P99" s="77">
        <f t="shared" si="6"/>
        <v>1.5868421997280442</v>
      </c>
      <c r="Q99" s="77">
        <f t="shared" si="6"/>
        <v>0.51309979774424042</v>
      </c>
      <c r="R99" s="80">
        <f>SUM(R3:R98)/4000</f>
        <v>0.18502999832850853</v>
      </c>
      <c r="S99" s="80">
        <f t="shared" si="6"/>
        <v>0</v>
      </c>
      <c r="T99" s="78">
        <f t="shared" si="6"/>
        <v>0.71091000000000004</v>
      </c>
      <c r="U99" s="78">
        <f t="shared" si="6"/>
        <v>8.671637500000001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-2.5000000000000001E-4</v>
      </c>
      <c r="AA99" s="117">
        <f t="shared" si="6"/>
        <v>0.15888999999999992</v>
      </c>
      <c r="AB99" s="117">
        <f t="shared" si="6"/>
        <v>0</v>
      </c>
      <c r="AC99">
        <f t="shared" si="6"/>
        <v>0.19756010573389246</v>
      </c>
      <c r="AD99">
        <f t="shared" si="6"/>
        <v>20.519995412306017</v>
      </c>
      <c r="AE99">
        <f t="shared" si="6"/>
        <v>0</v>
      </c>
      <c r="AG99">
        <f t="shared" si="6"/>
        <v>20.519995412306017</v>
      </c>
      <c r="AI99">
        <f t="shared" si="6"/>
        <v>0</v>
      </c>
      <c r="AJ99">
        <f t="shared" si="6"/>
        <v>0</v>
      </c>
      <c r="AK99">
        <f t="shared" si="6"/>
        <v>4.6327500000000008E-2</v>
      </c>
      <c r="AL99">
        <f t="shared" si="6"/>
        <v>-0.85975000000000001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K3" activePane="bottomRight" state="frozen"/>
      <selection activeCell="M3" sqref="M3:M98"/>
      <selection pane="topRight" activeCell="M3" sqref="M3:M98"/>
      <selection pane="bottomLeft" activeCell="M3" sqref="M3:M98"/>
      <selection pane="bottomRight" activeCell="U4" sqref="U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44864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299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9" t="s">
        <v>334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383</v>
      </c>
      <c r="AJ1" s="229" t="s">
        <v>384</v>
      </c>
      <c r="AK1" s="229" t="s">
        <v>385</v>
      </c>
      <c r="AL1" s="229" t="s">
        <v>386</v>
      </c>
      <c r="AM1" s="229" t="s">
        <v>387</v>
      </c>
      <c r="AN1" s="229" t="s">
        <v>388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6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314</v>
      </c>
      <c r="U2" s="227"/>
      <c r="V2" s="107" t="s">
        <v>303</v>
      </c>
      <c r="W2" s="107" t="s">
        <v>303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  <c r="AT2" s="197" t="s">
        <v>152</v>
      </c>
    </row>
    <row r="3" spans="1:46">
      <c r="A3" t="s">
        <v>45</v>
      </c>
      <c r="E3">
        <f>GT_NG!S3</f>
        <v>2.1584026622296171</v>
      </c>
      <c r="F3">
        <f>GT_Spot!S3</f>
        <v>0</v>
      </c>
      <c r="G3">
        <f>PPCL_NG!S3</f>
        <v>-0.15</v>
      </c>
      <c r="H3">
        <f>PPCL_Spot!S3</f>
        <v>0</v>
      </c>
      <c r="I3">
        <f>Bawana_NG!S3</f>
        <v>19.700693116059444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0.85308399999999995</v>
      </c>
      <c r="O3">
        <f>NDMC_ISGS_exbus!BB3</f>
        <v>74.203633191961273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1.74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0.97</v>
      </c>
      <c r="AB3" s="117">
        <f>-STOA!Q3</f>
        <v>0</v>
      </c>
      <c r="AC3">
        <f>SUMIF(B3:AB3,"&gt;0")*$AC$2-SUMIF(B3:AB3,"&lt;0")*($AC$2/(1-$AC$2))+SUMIF(AI3:AR3,"&gt;0")*$AC$2-SUMIF(AI3:AR3,"&lt;0")*($AC$2/(1-$AC$2))</f>
        <v>0.87803887326653218</v>
      </c>
      <c r="AD3">
        <f>SUM(B3:AB3,AI3:AR3)-AC3</f>
        <v>98.597774096983798</v>
      </c>
      <c r="AE3">
        <f>'IDT-1'!E3</f>
        <v>0</v>
      </c>
      <c r="AF3" s="26"/>
      <c r="AG3">
        <f>SUM(AD3:AF3)+AT3</f>
        <v>98.597774096983798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2.1584026622296171</v>
      </c>
      <c r="F4">
        <f>GT_Spot!S4</f>
        <v>0</v>
      </c>
      <c r="G4">
        <f>PPCL_NG!S4</f>
        <v>-0.15</v>
      </c>
      <c r="H4">
        <f>PPCL_Spot!S4</f>
        <v>0</v>
      </c>
      <c r="I4">
        <f>Bawana_NG!S4</f>
        <v>19.700693116059444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0.88443839999999996</v>
      </c>
      <c r="O4">
        <f>NDMC_ISGS_exbus!BB4</f>
        <v>73.605397021742434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1.74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0.87305031368860653</v>
      </c>
      <c r="AD4">
        <f t="shared" ref="AD4:AD67" si="1">SUM(B4:AB4,AI4:AR4)-AC4</f>
        <v>98.035880886342881</v>
      </c>
      <c r="AE4">
        <f>'IDT-1'!E4</f>
        <v>0</v>
      </c>
      <c r="AF4" s="26"/>
      <c r="AG4">
        <f t="shared" ref="AG4:AG67" si="2">SUM(AD4:AF4)+AT4</f>
        <v>98.035880886342881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2.100998336106489</v>
      </c>
      <c r="F5">
        <f>GT_Spot!S5</f>
        <v>0</v>
      </c>
      <c r="G5">
        <f>PPCL_NG!S5</f>
        <v>-0.15</v>
      </c>
      <c r="H5">
        <f>PPCL_Spot!S5</f>
        <v>0</v>
      </c>
      <c r="I5">
        <f>Bawana_NG!S5</f>
        <v>19.700693116059444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0.91966119999999996</v>
      </c>
      <c r="O5">
        <f>NDMC_ISGS_exbus!BB5</f>
        <v>73.602050021742428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1.74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0.97</v>
      </c>
      <c r="AB5" s="117">
        <f>-STOA!Q5</f>
        <v>0</v>
      </c>
      <c r="AC5">
        <f t="shared" si="0"/>
        <v>0.87282566265872286</v>
      </c>
      <c r="AD5">
        <f t="shared" si="1"/>
        <v>98.010577011249623</v>
      </c>
      <c r="AE5">
        <f>'IDT-1'!E5</f>
        <v>0</v>
      </c>
      <c r="AF5" s="26"/>
      <c r="AG5">
        <f t="shared" si="2"/>
        <v>98.010577011249623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2.100998336106489</v>
      </c>
      <c r="F6">
        <f>GT_Spot!S6</f>
        <v>0</v>
      </c>
      <c r="G6">
        <f>PPCL_NG!S6</f>
        <v>-0.15</v>
      </c>
      <c r="H6">
        <f>PPCL_Spot!S6</f>
        <v>0</v>
      </c>
      <c r="I6">
        <f>Bawana_NG!S6</f>
        <v>19.700693116059444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0.91762519999999981</v>
      </c>
      <c r="O6">
        <f>NDMC_ISGS_exbus!BB6</f>
        <v>73.602050021742428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1.74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0.97</v>
      </c>
      <c r="AB6" s="117">
        <f>-STOA!Q6</f>
        <v>0</v>
      </c>
      <c r="AC6">
        <f t="shared" si="0"/>
        <v>0.87280774585872289</v>
      </c>
      <c r="AD6">
        <f t="shared" si="1"/>
        <v>98.008558928049638</v>
      </c>
      <c r="AE6">
        <f>'IDT-1'!E6</f>
        <v>0</v>
      </c>
      <c r="AF6" s="26"/>
      <c r="AG6">
        <f t="shared" si="2"/>
        <v>98.008558928049638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2.100998336106489</v>
      </c>
      <c r="F7">
        <f>GT_Spot!S7</f>
        <v>0</v>
      </c>
      <c r="G7">
        <f>PPCL_NG!S7</f>
        <v>-0.15</v>
      </c>
      <c r="H7">
        <f>PPCL_Spot!S7</f>
        <v>0</v>
      </c>
      <c r="I7">
        <f>Bawana_NG!S7</f>
        <v>19.700693116059444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0.89706159999999979</v>
      </c>
      <c r="O7">
        <f>NDMC_ISGS_exbus!BB7</f>
        <v>73.141070328242435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1.74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0.97</v>
      </c>
      <c r="AB7" s="117">
        <f>-STOA!Q7</f>
        <v>0</v>
      </c>
      <c r="AC7">
        <f t="shared" si="0"/>
        <v>0.86857016487592298</v>
      </c>
      <c r="AD7">
        <f t="shared" si="1"/>
        <v>97.531253215532445</v>
      </c>
      <c r="AE7">
        <f>'IDT-1'!E7</f>
        <v>0</v>
      </c>
      <c r="AF7" s="26"/>
      <c r="AG7">
        <f t="shared" si="2"/>
        <v>97.531253215532445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2.100998336106489</v>
      </c>
      <c r="F8">
        <f>GT_Spot!S8</f>
        <v>0</v>
      </c>
      <c r="G8">
        <f>PPCL_NG!S8</f>
        <v>-0.15</v>
      </c>
      <c r="H8">
        <f>PPCL_Spot!S8</f>
        <v>0</v>
      </c>
      <c r="I8">
        <f>Bawana_NG!S8</f>
        <v>19.700693116059444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0.87670159999999986</v>
      </c>
      <c r="O8">
        <f>NDMC_ISGS_exbus!BB8</f>
        <v>73.141070328242435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1.74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0.97</v>
      </c>
      <c r="AB8" s="117">
        <f>-STOA!Q8</f>
        <v>0</v>
      </c>
      <c r="AC8">
        <f t="shared" si="0"/>
        <v>1.2235160977637358</v>
      </c>
      <c r="AD8">
        <f t="shared" si="1"/>
        <v>57.155947282644632</v>
      </c>
      <c r="AE8">
        <f>'IDT-1'!E8</f>
        <v>0</v>
      </c>
      <c r="AF8" s="26"/>
      <c r="AG8">
        <f t="shared" si="2"/>
        <v>57.155947282644632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-40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2.100998336106489</v>
      </c>
      <c r="F9">
        <f>GT_Spot!S9</f>
        <v>0</v>
      </c>
      <c r="G9">
        <f>PPCL_NG!S9</f>
        <v>-0.15</v>
      </c>
      <c r="H9">
        <f>PPCL_Spot!S9</f>
        <v>0</v>
      </c>
      <c r="I9">
        <f>Bawana_NG!S9</f>
        <v>19.700693116059444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0.8893247999999998</v>
      </c>
      <c r="O9">
        <f>NDMC_ISGS_exbus!BB9</f>
        <v>73.141070328242435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1.74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0.97</v>
      </c>
      <c r="AB9" s="117">
        <f>-STOA!Q9</f>
        <v>0</v>
      </c>
      <c r="AC9">
        <f t="shared" si="0"/>
        <v>0.86850208103592297</v>
      </c>
      <c r="AD9">
        <f t="shared" si="1"/>
        <v>97.523584499372433</v>
      </c>
      <c r="AE9">
        <f>'IDT-1'!E9</f>
        <v>0</v>
      </c>
      <c r="AF9" s="26"/>
      <c r="AG9">
        <f t="shared" si="2"/>
        <v>97.523584499372433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2.100998336106489</v>
      </c>
      <c r="F10">
        <f>GT_Spot!S10</f>
        <v>0</v>
      </c>
      <c r="G10">
        <f>PPCL_NG!S10</f>
        <v>-0.15</v>
      </c>
      <c r="H10">
        <f>PPCL_Spot!S10</f>
        <v>0</v>
      </c>
      <c r="I10">
        <f>Bawana_NG!S10</f>
        <v>19.700693116059444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0.90113359999999987</v>
      </c>
      <c r="O10">
        <f>NDMC_ISGS_exbus!BB10</f>
        <v>72.794334973442432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1.74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0.97</v>
      </c>
      <c r="AB10" s="117">
        <f>-STOA!Q10</f>
        <v>0</v>
      </c>
      <c r="AC10">
        <f t="shared" si="0"/>
        <v>0.95047472735368288</v>
      </c>
      <c r="AD10">
        <f t="shared" si="1"/>
        <v>106.75668529825468</v>
      </c>
      <c r="AE10">
        <f>'IDT-1'!E10</f>
        <v>0</v>
      </c>
      <c r="AF10" s="26"/>
      <c r="AG10">
        <f t="shared" si="2"/>
        <v>106.75668529825468</v>
      </c>
      <c r="AI10" s="75">
        <f>PXIL!K10</f>
        <v>0</v>
      </c>
      <c r="AJ10" s="75">
        <f>PXIL!Q10</f>
        <v>0</v>
      </c>
      <c r="AK10" s="75">
        <f>RTM_IEX!K10</f>
        <v>9.65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2.100998336106489</v>
      </c>
      <c r="F11">
        <f>GT_Spot!S11</f>
        <v>0</v>
      </c>
      <c r="G11">
        <f>PPCL_NG!S11</f>
        <v>-0.15</v>
      </c>
      <c r="H11">
        <f>PPCL_Spot!S11</f>
        <v>0</v>
      </c>
      <c r="I11">
        <f>Bawana_NG!S11</f>
        <v>19.700693116059444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0.84636519999999993</v>
      </c>
      <c r="O11">
        <f>NDMC_ISGS_exbus!BB11</f>
        <v>72.794334973442432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1.74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0.97</v>
      </c>
      <c r="AB11" s="117">
        <f>-STOA!Q11</f>
        <v>0</v>
      </c>
      <c r="AC11">
        <f t="shared" si="0"/>
        <v>0.86507276543368294</v>
      </c>
      <c r="AD11">
        <f t="shared" si="1"/>
        <v>97.137318860174673</v>
      </c>
      <c r="AE11">
        <f>'IDT-1'!E11</f>
        <v>0</v>
      </c>
      <c r="AF11" s="26"/>
      <c r="AG11">
        <f t="shared" si="2"/>
        <v>97.137318860174673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2.100998336106489</v>
      </c>
      <c r="F12">
        <f>GT_Spot!S12</f>
        <v>0</v>
      </c>
      <c r="G12">
        <f>PPCL_NG!S12</f>
        <v>-0.15</v>
      </c>
      <c r="H12">
        <f>PPCL_Spot!S12</f>
        <v>0</v>
      </c>
      <c r="I12">
        <f>Bawana_NG!S12</f>
        <v>19.700693116059444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0.92352959999999984</v>
      </c>
      <c r="O12">
        <f>NDMC_ISGS_exbus!BB12</f>
        <v>72.794334973442432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1.74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0.97</v>
      </c>
      <c r="AB12" s="117">
        <f>-STOA!Q12</f>
        <v>0</v>
      </c>
      <c r="AC12">
        <f t="shared" si="0"/>
        <v>0.86575181215368291</v>
      </c>
      <c r="AD12">
        <f t="shared" si="1"/>
        <v>97.213804213454665</v>
      </c>
      <c r="AE12">
        <f>'IDT-1'!E12</f>
        <v>0</v>
      </c>
      <c r="AF12" s="26"/>
      <c r="AG12">
        <f t="shared" si="2"/>
        <v>97.213804213454665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2.100998336106489</v>
      </c>
      <c r="F13">
        <f>GT_Spot!S13</f>
        <v>0</v>
      </c>
      <c r="G13">
        <f>PPCL_NG!S13</f>
        <v>-0.15</v>
      </c>
      <c r="H13">
        <f>PPCL_Spot!S13</f>
        <v>0</v>
      </c>
      <c r="I13">
        <f>Bawana_NG!S13</f>
        <v>19.700693116059444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0.88647439999999988</v>
      </c>
      <c r="O13">
        <f>NDMC_ISGS_exbus!BB13</f>
        <v>73.86152478824549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1.74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0.97</v>
      </c>
      <c r="AB13" s="117">
        <f>-STOA!Q13</f>
        <v>0</v>
      </c>
      <c r="AC13">
        <f t="shared" si="0"/>
        <v>1.2299420976517625</v>
      </c>
      <c r="AD13">
        <f t="shared" si="1"/>
        <v>57.87974854275965</v>
      </c>
      <c r="AE13">
        <f>'IDT-1'!E13</f>
        <v>0</v>
      </c>
      <c r="AF13" s="26"/>
      <c r="AG13">
        <f t="shared" si="2"/>
        <v>57.87974854275965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-40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2.0437550579983812</v>
      </c>
      <c r="F14">
        <f>GT_Spot!S14</f>
        <v>0</v>
      </c>
      <c r="G14">
        <f>PPCL_NG!S14</f>
        <v>-0.15</v>
      </c>
      <c r="H14">
        <f>PPCL_Spot!S14</f>
        <v>0</v>
      </c>
      <c r="I14">
        <f>Bawana_NG!S14</f>
        <v>19.700693116059444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0.87853399999999993</v>
      </c>
      <c r="O14">
        <f>NDMC_ISGS_exbus!BB14</f>
        <v>73.865155788245488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1.74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0.97</v>
      </c>
      <c r="AB14" s="117">
        <f>-STOA!Q14</f>
        <v>0</v>
      </c>
      <c r="AC14">
        <f t="shared" si="0"/>
        <v>0.87427533319659845</v>
      </c>
      <c r="AD14">
        <f t="shared" si="1"/>
        <v>98.173862629106708</v>
      </c>
      <c r="AE14">
        <f>'IDT-1'!E14</f>
        <v>0</v>
      </c>
      <c r="AF14" s="26"/>
      <c r="AG14">
        <f t="shared" si="2"/>
        <v>98.173862629106708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1.8627273545115419</v>
      </c>
      <c r="F15">
        <f>GT_Spot!S15</f>
        <v>0</v>
      </c>
      <c r="G15">
        <f>PPCL_NG!S15</f>
        <v>-0.15</v>
      </c>
      <c r="H15">
        <f>PPCL_Spot!S15</f>
        <v>0</v>
      </c>
      <c r="I15">
        <f>Bawana_NG!S15</f>
        <v>19.700693116059444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0.87262959999999978</v>
      </c>
      <c r="O15">
        <f>NDMC_ISGS_exbus!BB15</f>
        <v>73.881029591418809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1.74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0.97</v>
      </c>
      <c r="AB15" s="117">
        <f>-STOA!Q15</f>
        <v>0</v>
      </c>
      <c r="AC15">
        <f t="shared" si="0"/>
        <v>0.95769002015383953</v>
      </c>
      <c r="AD15">
        <f t="shared" si="1"/>
        <v>107.56938964183595</v>
      </c>
      <c r="AE15">
        <f>'IDT-1'!E15</f>
        <v>0</v>
      </c>
      <c r="AF15" s="26"/>
      <c r="AG15">
        <f t="shared" si="2"/>
        <v>107.56938964183595</v>
      </c>
      <c r="AI15" s="75">
        <f>PXIL!K15</f>
        <v>0</v>
      </c>
      <c r="AJ15" s="75">
        <f>PXIL!Q15</f>
        <v>0</v>
      </c>
      <c r="AK15" s="75">
        <f>RTM_IEX!K15</f>
        <v>9.65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2.0995953601294848</v>
      </c>
      <c r="F16">
        <f>GT_Spot!S16</f>
        <v>0</v>
      </c>
      <c r="G16">
        <f>PPCL_NG!S16</f>
        <v>-0.15</v>
      </c>
      <c r="H16">
        <f>PPCL_Spot!S16</f>
        <v>0</v>
      </c>
      <c r="I16">
        <f>Bawana_NG!S16</f>
        <v>19.700693116059444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0.92352959999999984</v>
      </c>
      <c r="O16">
        <f>NDMC_ISGS_exbus!BB16</f>
        <v>73.884705591418822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1.74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0.97</v>
      </c>
      <c r="AB16" s="117">
        <f>-STOA!Q16</f>
        <v>0</v>
      </c>
      <c r="AC16">
        <f t="shared" si="0"/>
        <v>0.87533472740327756</v>
      </c>
      <c r="AD16">
        <f t="shared" si="1"/>
        <v>98.293188940204473</v>
      </c>
      <c r="AE16">
        <f>'IDT-1'!E16</f>
        <v>0</v>
      </c>
      <c r="AF16" s="26"/>
      <c r="AG16">
        <f t="shared" si="2"/>
        <v>98.293188940204473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2.0995953601294848</v>
      </c>
      <c r="F17">
        <f>GT_Spot!S17</f>
        <v>0</v>
      </c>
      <c r="G17">
        <f>PPCL_NG!S17</f>
        <v>-0.15</v>
      </c>
      <c r="H17">
        <f>PPCL_Spot!S17</f>
        <v>0</v>
      </c>
      <c r="I17">
        <f>Bawana_NG!S17</f>
        <v>19.700693116059444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0.84738319999999989</v>
      </c>
      <c r="O17">
        <f>NDMC_ISGS_exbus!BB17</f>
        <v>73.881029591418809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1.74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0.97</v>
      </c>
      <c r="AB17" s="117">
        <f>-STOA!Q17</f>
        <v>0</v>
      </c>
      <c r="AC17">
        <f t="shared" si="0"/>
        <v>0.87463229028327749</v>
      </c>
      <c r="AD17">
        <f t="shared" si="1"/>
        <v>98.214068977324459</v>
      </c>
      <c r="AE17">
        <f>'IDT-1'!E17</f>
        <v>0</v>
      </c>
      <c r="AF17" s="26"/>
      <c r="AG17">
        <f t="shared" si="2"/>
        <v>98.214068977324459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2.0995953601294848</v>
      </c>
      <c r="F18">
        <f>GT_Spot!S18</f>
        <v>0</v>
      </c>
      <c r="G18">
        <f>PPCL_NG!S18</f>
        <v>-0.15</v>
      </c>
      <c r="H18">
        <f>PPCL_Spot!S18</f>
        <v>0</v>
      </c>
      <c r="I18">
        <f>Bawana_NG!S18</f>
        <v>19.700693116059444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0.83842479999999997</v>
      </c>
      <c r="O18">
        <f>NDMC_ISGS_exbus!BB18</f>
        <v>74.368298829018826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1.74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0.97</v>
      </c>
      <c r="AB18" s="117">
        <f>-STOA!Q18</f>
        <v>0</v>
      </c>
      <c r="AC18">
        <f t="shared" si="0"/>
        <v>1.2339665265419701</v>
      </c>
      <c r="AD18">
        <f t="shared" si="1"/>
        <v>58.333045578665782</v>
      </c>
      <c r="AE18">
        <f>'IDT-1'!E18</f>
        <v>0</v>
      </c>
      <c r="AF18" s="26"/>
      <c r="AG18">
        <f t="shared" si="2"/>
        <v>58.333045578665782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-40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2.100998336106489</v>
      </c>
      <c r="F19">
        <f>GT_Spot!S19</f>
        <v>0</v>
      </c>
      <c r="G19">
        <f>PPCL_NG!S19</f>
        <v>-0.15</v>
      </c>
      <c r="H19">
        <f>PPCL_Spot!S19</f>
        <v>0</v>
      </c>
      <c r="I19">
        <f>Bawana_NG!S19</f>
        <v>19.700693116059444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0.93533839999999979</v>
      </c>
      <c r="O19">
        <f>NDMC_ISGS_exbus!BB19</f>
        <v>74.619208829018817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1.74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0.97</v>
      </c>
      <c r="AB19" s="117">
        <f>-STOA!Q19</f>
        <v>0</v>
      </c>
      <c r="AC19">
        <f t="shared" si="0"/>
        <v>0.88191461952275507</v>
      </c>
      <c r="AD19">
        <f t="shared" si="1"/>
        <v>99.034324061661977</v>
      </c>
      <c r="AE19">
        <f>'IDT-1'!E19</f>
        <v>0</v>
      </c>
      <c r="AF19" s="26"/>
      <c r="AG19">
        <f t="shared" si="2"/>
        <v>99.034324061661977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2.100998336106489</v>
      </c>
      <c r="F20">
        <f>GT_Spot!S20</f>
        <v>0</v>
      </c>
      <c r="G20">
        <f>PPCL_NG!S20</f>
        <v>-0.15</v>
      </c>
      <c r="H20">
        <f>PPCL_Spot!S20</f>
        <v>0</v>
      </c>
      <c r="I20">
        <f>Bawana_NG!S20</f>
        <v>19.700693116059444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0.84147879999999986</v>
      </c>
      <c r="O20">
        <f>NDMC_ISGS_exbus!BB20</f>
        <v>74.619208829018817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1.74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0.97</v>
      </c>
      <c r="AB20" s="117">
        <f>-STOA!Q20</f>
        <v>0</v>
      </c>
      <c r="AC20">
        <f t="shared" si="0"/>
        <v>0.96600865504275502</v>
      </c>
      <c r="AD20">
        <f t="shared" si="1"/>
        <v>108.506370426142</v>
      </c>
      <c r="AE20">
        <f>'IDT-1'!E20</f>
        <v>0</v>
      </c>
      <c r="AF20" s="26"/>
      <c r="AG20">
        <f t="shared" si="2"/>
        <v>108.506370426142</v>
      </c>
      <c r="AI20" s="75">
        <f>PXIL!K20</f>
        <v>0</v>
      </c>
      <c r="AJ20" s="75">
        <f>PXIL!Q20</f>
        <v>0</v>
      </c>
      <c r="AK20" s="75">
        <f>RTM_IEX!K20</f>
        <v>9.65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2.100998336106489</v>
      </c>
      <c r="F21">
        <f>GT_Spot!S21</f>
        <v>0</v>
      </c>
      <c r="G21">
        <f>PPCL_NG!S21</f>
        <v>-0.15</v>
      </c>
      <c r="H21">
        <f>PPCL_Spot!S21</f>
        <v>0</v>
      </c>
      <c r="I21">
        <f>Bawana_NG!S21</f>
        <v>19.700693116059444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0.83761039999999987</v>
      </c>
      <c r="O21">
        <f>NDMC_ISGS_exbus!BB21</f>
        <v>75.555676690118815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1.74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0.97</v>
      </c>
      <c r="AB21" s="117">
        <f>-STOA!Q21</f>
        <v>0</v>
      </c>
      <c r="AC21">
        <f t="shared" si="0"/>
        <v>0.88929553030043507</v>
      </c>
      <c r="AD21">
        <f t="shared" si="1"/>
        <v>99.865683011984316</v>
      </c>
      <c r="AE21">
        <f>'IDT-1'!E21</f>
        <v>0</v>
      </c>
      <c r="AF21" s="26"/>
      <c r="AG21">
        <f t="shared" si="2"/>
        <v>99.865683011984316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2.100998336106489</v>
      </c>
      <c r="F22">
        <f>GT_Spot!S22</f>
        <v>0</v>
      </c>
      <c r="G22">
        <f>PPCL_NG!S22</f>
        <v>-0.15</v>
      </c>
      <c r="H22">
        <f>PPCL_Spot!S22</f>
        <v>0</v>
      </c>
      <c r="I22">
        <f>Bawana_NG!S22</f>
        <v>19.700693116059444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0.87751599999999985</v>
      </c>
      <c r="O22">
        <f>NDMC_ISGS_exbus!BB22</f>
        <v>75.905563615118822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1.74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0.97</v>
      </c>
      <c r="AB22" s="117">
        <f>-STOA!Q22</f>
        <v>0</v>
      </c>
      <c r="AC22">
        <f t="shared" si="0"/>
        <v>0.89272570452043509</v>
      </c>
      <c r="AD22">
        <f t="shared" si="1"/>
        <v>100.25204536276432</v>
      </c>
      <c r="AE22">
        <f>'IDT-1'!E22</f>
        <v>0</v>
      </c>
      <c r="AF22" s="26"/>
      <c r="AG22">
        <f t="shared" si="2"/>
        <v>100.25204536276432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2.100998336106489</v>
      </c>
      <c r="F23">
        <f>GT_Spot!S23</f>
        <v>0</v>
      </c>
      <c r="G23">
        <f>PPCL_NG!S23</f>
        <v>-0.15</v>
      </c>
      <c r="H23">
        <f>PPCL_Spot!S23</f>
        <v>0</v>
      </c>
      <c r="I23">
        <f>Bawana_NG!S23</f>
        <v>19.289708252197752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0.88342039999999999</v>
      </c>
      <c r="O23">
        <f>NDMC_ISGS_exbus!BB23</f>
        <v>76.732156268946866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1.74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0.97</v>
      </c>
      <c r="AB23" s="117">
        <f>-STOA!Q23</f>
        <v>0</v>
      </c>
      <c r="AC23">
        <f t="shared" si="0"/>
        <v>1.251560112679952</v>
      </c>
      <c r="AD23">
        <f t="shared" si="1"/>
        <v>60.314723144571147</v>
      </c>
      <c r="AE23">
        <f>'IDT-1'!E23</f>
        <v>0</v>
      </c>
      <c r="AF23" s="26"/>
      <c r="AG23">
        <f t="shared" si="2"/>
        <v>60.314723144571147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-40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2.100998336106489</v>
      </c>
      <c r="F24">
        <f>GT_Spot!S24</f>
        <v>0</v>
      </c>
      <c r="G24">
        <f>PPCL_NG!S24</f>
        <v>-0.15</v>
      </c>
      <c r="H24">
        <f>PPCL_Spot!S24</f>
        <v>0</v>
      </c>
      <c r="I24">
        <f>Bawana_NG!S24</f>
        <v>19.289708252197752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0.85308399999999995</v>
      </c>
      <c r="O24">
        <f>NDMC_ISGS_exbus!BB24</f>
        <v>77.171198526242435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1.74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0.97</v>
      </c>
      <c r="AB24" s="117">
        <f>-STOA!Q24</f>
        <v>0</v>
      </c>
      <c r="AC24">
        <f t="shared" si="0"/>
        <v>0.90003162333634001</v>
      </c>
      <c r="AD24">
        <f t="shared" si="1"/>
        <v>101.07495749121033</v>
      </c>
      <c r="AE24">
        <f>'IDT-1'!E24</f>
        <v>0</v>
      </c>
      <c r="AF24" s="26"/>
      <c r="AG24">
        <f t="shared" si="2"/>
        <v>101.07495749121033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2.100998336106489</v>
      </c>
      <c r="F25">
        <f>GT_Spot!S25</f>
        <v>0</v>
      </c>
      <c r="G25">
        <f>PPCL_NG!S25</f>
        <v>-0.15</v>
      </c>
      <c r="H25">
        <f>PPCL_Spot!S25</f>
        <v>0</v>
      </c>
      <c r="I25">
        <f>Bawana_NG!S25</f>
        <v>18.77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0.8962471999999998</v>
      </c>
      <c r="O25">
        <f>NDMC_ISGS_exbus!BB25</f>
        <v>78.443433455842438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1.74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0.97</v>
      </c>
      <c r="AB25" s="117">
        <f>-STOA!Q25</f>
        <v>0</v>
      </c>
      <c r="AC25">
        <f t="shared" si="0"/>
        <v>0.90703369425747982</v>
      </c>
      <c r="AD25">
        <f t="shared" si="1"/>
        <v>101.86364529769145</v>
      </c>
      <c r="AE25">
        <f>'IDT-1'!E25</f>
        <v>0</v>
      </c>
      <c r="AF25" s="26"/>
      <c r="AG25">
        <f t="shared" si="2"/>
        <v>101.86364529769145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2.100998336106489</v>
      </c>
      <c r="F26">
        <f>GT_Spot!S26</f>
        <v>0</v>
      </c>
      <c r="G26">
        <f>PPCL_NG!S26</f>
        <v>-0.15</v>
      </c>
      <c r="H26">
        <f>PPCL_Spot!S26</f>
        <v>0</v>
      </c>
      <c r="I26">
        <f>Bawana_NG!S26</f>
        <v>18.77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0.87955199999999989</v>
      </c>
      <c r="O26">
        <f>NDMC_ISGS_exbus!BB26</f>
        <v>79.255195496042433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1.74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0.97</v>
      </c>
      <c r="AB26" s="117">
        <f>-STOA!Q26</f>
        <v>0</v>
      </c>
      <c r="AC26">
        <f t="shared" si="0"/>
        <v>0.91403028245123974</v>
      </c>
      <c r="AD26">
        <f t="shared" si="1"/>
        <v>102.65171554969768</v>
      </c>
      <c r="AE26">
        <f>'IDT-1'!E26</f>
        <v>0</v>
      </c>
      <c r="AF26" s="26"/>
      <c r="AG26">
        <f t="shared" si="2"/>
        <v>102.65171554969768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2.100998336106489</v>
      </c>
      <c r="F27">
        <f>GT_Spot!S27</f>
        <v>0</v>
      </c>
      <c r="G27">
        <f>PPCL_NG!S27</f>
        <v>-0.15</v>
      </c>
      <c r="H27">
        <f>PPCL_Spot!S27</f>
        <v>0</v>
      </c>
      <c r="I27">
        <f>Bawana_NG!S27</f>
        <v>18.77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0.85226959999999974</v>
      </c>
      <c r="O27">
        <f>NDMC_ISGS_exbus!BB27</f>
        <v>80.701331213042423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1.74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0.97</v>
      </c>
      <c r="AB27" s="117">
        <f>-STOA!Q27</f>
        <v>0</v>
      </c>
      <c r="AC27">
        <f t="shared" si="0"/>
        <v>0.92651619164083976</v>
      </c>
      <c r="AD27">
        <f t="shared" si="1"/>
        <v>104.05808295750806</v>
      </c>
      <c r="AE27">
        <f>'IDT-1'!E27</f>
        <v>0</v>
      </c>
      <c r="AF27" s="26"/>
      <c r="AG27">
        <f t="shared" si="2"/>
        <v>104.05808295750806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2.100998336106489</v>
      </c>
      <c r="F28">
        <f>GT_Spot!S28</f>
        <v>0</v>
      </c>
      <c r="G28">
        <f>PPCL_NG!S28</f>
        <v>-0.15</v>
      </c>
      <c r="H28">
        <f>PPCL_Spot!S28</f>
        <v>0</v>
      </c>
      <c r="I28">
        <f>Bawana_NG!S28</f>
        <v>18.77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0.83842479999999997</v>
      </c>
      <c r="O28">
        <f>NDMC_ISGS_exbus!BB28</f>
        <v>80.701331213042423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1.74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0.97</v>
      </c>
      <c r="AB28" s="117">
        <f>-STOA!Q28</f>
        <v>0</v>
      </c>
      <c r="AC28">
        <f t="shared" si="0"/>
        <v>1.2815194582886524</v>
      </c>
      <c r="AD28">
        <f t="shared" si="1"/>
        <v>63.689234890860256</v>
      </c>
      <c r="AE28">
        <f>'IDT-1'!E28</f>
        <v>0</v>
      </c>
      <c r="AF28" s="26"/>
      <c r="AG28">
        <f t="shared" si="2"/>
        <v>63.689234890860256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-40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2.100998336106489</v>
      </c>
      <c r="F29">
        <f>GT_Spot!S29</f>
        <v>0</v>
      </c>
      <c r="G29">
        <f>PPCL_NG!S29</f>
        <v>-0.15</v>
      </c>
      <c r="H29">
        <f>PPCL_Spot!S29</f>
        <v>0</v>
      </c>
      <c r="I29">
        <f>Bawana_NG!S29</f>
        <v>18.77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0.83068799999999987</v>
      </c>
      <c r="O29">
        <f>NDMC_ISGS_exbus!BB29</f>
        <v>80.671331213042421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1.74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0.97</v>
      </c>
      <c r="AB29" s="117">
        <f>-STOA!Q29</f>
        <v>0</v>
      </c>
      <c r="AC29">
        <f t="shared" si="0"/>
        <v>0.9260622735608397</v>
      </c>
      <c r="AD29">
        <f t="shared" si="1"/>
        <v>104.00695527558806</v>
      </c>
      <c r="AE29">
        <f>'IDT-1'!E29</f>
        <v>0</v>
      </c>
      <c r="AF29" s="26"/>
      <c r="AG29">
        <f t="shared" si="2"/>
        <v>104.00695527558806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2.100998336106489</v>
      </c>
      <c r="F30">
        <f>GT_Spot!S30</f>
        <v>0</v>
      </c>
      <c r="G30">
        <f>PPCL_NG!S30</f>
        <v>-0.15</v>
      </c>
      <c r="H30">
        <f>PPCL_Spot!S30</f>
        <v>0</v>
      </c>
      <c r="I30">
        <f>Bawana_NG!S30</f>
        <v>18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0.84819759999999988</v>
      </c>
      <c r="O30">
        <f>NDMC_ISGS_exbus!BB30</f>
        <v>80.590998669061264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1.74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0.97</v>
      </c>
      <c r="AB30" s="117">
        <f>-STOA!Q30</f>
        <v>0</v>
      </c>
      <c r="AC30">
        <f t="shared" si="0"/>
        <v>0.9187334316538055</v>
      </c>
      <c r="AD30">
        <f t="shared" si="1"/>
        <v>103.18146117351394</v>
      </c>
      <c r="AE30">
        <f>'IDT-1'!E30</f>
        <v>0</v>
      </c>
      <c r="AF30" s="26"/>
      <c r="AG30">
        <f t="shared" si="2"/>
        <v>103.18146117351394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2.100998336106489</v>
      </c>
      <c r="F31">
        <f>GT_Spot!S31</f>
        <v>0</v>
      </c>
      <c r="G31">
        <f>PPCL_NG!S31</f>
        <v>-0.15</v>
      </c>
      <c r="H31">
        <f>PPCL_Spot!S31</f>
        <v>0</v>
      </c>
      <c r="I31">
        <f>Bawana_NG!S31</f>
        <v>19.119806708942193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0.80625599999999975</v>
      </c>
      <c r="O31">
        <f>NDMC_ISGS_exbus!BB31</f>
        <v>80.456309703880848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1.74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0.97</v>
      </c>
      <c r="AB31" s="117">
        <f>-STOA!Q31</f>
        <v>0</v>
      </c>
      <c r="AC31">
        <f t="shared" si="0"/>
        <v>1.0119533817189093</v>
      </c>
      <c r="AD31">
        <f t="shared" si="1"/>
        <v>113.68141736721061</v>
      </c>
      <c r="AE31">
        <f>'IDT-1'!E31</f>
        <v>0</v>
      </c>
      <c r="AF31" s="26"/>
      <c r="AG31">
        <f t="shared" si="2"/>
        <v>113.68141736721061</v>
      </c>
      <c r="AI31" s="75">
        <f>PXIL!K31</f>
        <v>0</v>
      </c>
      <c r="AJ31" s="75">
        <f>PXIL!Q31</f>
        <v>0</v>
      </c>
      <c r="AK31" s="75">
        <f>RTM_IEX!K31</f>
        <v>9.65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2.100998336106489</v>
      </c>
      <c r="F32">
        <f>GT_Spot!S32</f>
        <v>0</v>
      </c>
      <c r="G32">
        <f>PPCL_NG!S32</f>
        <v>-0.15</v>
      </c>
      <c r="H32">
        <f>PPCL_Spot!S32</f>
        <v>0</v>
      </c>
      <c r="I32">
        <f>Bawana_NG!S32</f>
        <v>19.119806708942193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0.81806479999999981</v>
      </c>
      <c r="O32">
        <f>NDMC_ISGS_exbus!BB32</f>
        <v>80.75065321428086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1.74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0.97</v>
      </c>
      <c r="AB32" s="117">
        <f>-STOA!Q32</f>
        <v>0</v>
      </c>
      <c r="AC32">
        <f t="shared" si="0"/>
        <v>0.9297275220504293</v>
      </c>
      <c r="AD32">
        <f t="shared" si="1"/>
        <v>104.41979553727911</v>
      </c>
      <c r="AE32">
        <f>'IDT-1'!E32</f>
        <v>0</v>
      </c>
      <c r="AF32" s="26"/>
      <c r="AG32">
        <f t="shared" si="2"/>
        <v>104.41979553727911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2.100998336106489</v>
      </c>
      <c r="F33">
        <f>GT_Spot!S33</f>
        <v>0</v>
      </c>
      <c r="G33">
        <f>PPCL_NG!S33</f>
        <v>-0.15</v>
      </c>
      <c r="H33">
        <f>PPCL_Spot!S33</f>
        <v>0</v>
      </c>
      <c r="I33">
        <f>Bawana_NG!S33</f>
        <v>19.119806708942193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0.79057879999999991</v>
      </c>
      <c r="O33">
        <f>NDMC_ISGS_exbus!BB33</f>
        <v>79.255720630680855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1.74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0.97</v>
      </c>
      <c r="AB33" s="117">
        <f>-STOA!Q33</f>
        <v>0</v>
      </c>
      <c r="AC33">
        <f t="shared" si="0"/>
        <v>1.2714553394025621</v>
      </c>
      <c r="AD33">
        <f t="shared" si="1"/>
        <v>62.555649136326963</v>
      </c>
      <c r="AE33">
        <f>'IDT-1'!E33</f>
        <v>0</v>
      </c>
      <c r="AF33" s="26"/>
      <c r="AG33">
        <f t="shared" si="2"/>
        <v>62.555649136326963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-40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2.100998336106489</v>
      </c>
      <c r="F34">
        <f>GT_Spot!S34</f>
        <v>0</v>
      </c>
      <c r="G34">
        <f>PPCL_NG!S34</f>
        <v>-0.15</v>
      </c>
      <c r="H34">
        <f>PPCL_Spot!S34</f>
        <v>0</v>
      </c>
      <c r="I34">
        <f>Bawana_NG!S34</f>
        <v>19.119806708942193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0.77795559999999986</v>
      </c>
      <c r="O34">
        <f>NDMC_ISGS_exbus!BB34</f>
        <v>78.000914177280848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1.74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0.97</v>
      </c>
      <c r="AB34" s="117">
        <f>-STOA!Q34</f>
        <v>0</v>
      </c>
      <c r="AC34">
        <f t="shared" si="0"/>
        <v>0.99009685756482912</v>
      </c>
      <c r="AD34">
        <f t="shared" si="1"/>
        <v>111.21957796476471</v>
      </c>
      <c r="AE34">
        <f>'IDT-1'!E34</f>
        <v>0</v>
      </c>
      <c r="AF34" s="26"/>
      <c r="AG34">
        <f t="shared" si="2"/>
        <v>111.21957796476471</v>
      </c>
      <c r="AI34" s="75">
        <f>PXIL!K34</f>
        <v>0</v>
      </c>
      <c r="AJ34" s="75">
        <f>PXIL!Q34</f>
        <v>0</v>
      </c>
      <c r="AK34" s="75">
        <f>RTM_IEX!K34</f>
        <v>9.65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2.100998336106489</v>
      </c>
      <c r="F35">
        <f>GT_Spot!S35</f>
        <v>0</v>
      </c>
      <c r="G35">
        <f>PPCL_NG!S35</f>
        <v>-0.15</v>
      </c>
      <c r="H35">
        <f>PPCL_Spot!S35</f>
        <v>0</v>
      </c>
      <c r="I35">
        <f>Bawana_NG!S35</f>
        <v>19.119806708942193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0.7730691999999999</v>
      </c>
      <c r="O35">
        <f>NDMC_ISGS_exbus!BB35</f>
        <v>76.067928466580867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1.74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0.97</v>
      </c>
      <c r="AB35" s="117">
        <f>-STOA!Q35</f>
        <v>0</v>
      </c>
      <c r="AC35">
        <f t="shared" si="0"/>
        <v>0.9730435829906694</v>
      </c>
      <c r="AD35">
        <f t="shared" si="1"/>
        <v>109.29875912863888</v>
      </c>
      <c r="AE35">
        <f>'IDT-1'!E35</f>
        <v>0</v>
      </c>
      <c r="AF35" s="26"/>
      <c r="AG35">
        <f t="shared" si="2"/>
        <v>109.29875912863888</v>
      </c>
      <c r="AI35" s="75">
        <f>PXIL!K35</f>
        <v>0</v>
      </c>
      <c r="AJ35" s="75">
        <f>PXIL!Q35</f>
        <v>0</v>
      </c>
      <c r="AK35" s="75">
        <f>RTM_IEX!K35</f>
        <v>9.65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2.100998336106489</v>
      </c>
      <c r="F36">
        <f>GT_Spot!S36</f>
        <v>0</v>
      </c>
      <c r="G36">
        <f>PPCL_NG!S36</f>
        <v>-0.15</v>
      </c>
      <c r="H36">
        <f>PPCL_Spot!S36</f>
        <v>0</v>
      </c>
      <c r="I36">
        <f>Bawana_NG!S36</f>
        <v>19.119806708942193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0.85226959999999974</v>
      </c>
      <c r="O36">
        <f>NDMC_ISGS_exbus!BB36</f>
        <v>75.153766811380876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1.74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0.97</v>
      </c>
      <c r="AB36" s="117">
        <f>-STOA!Q36</f>
        <v>0</v>
      </c>
      <c r="AC36">
        <f t="shared" si="0"/>
        <v>1.1356239239449093</v>
      </c>
      <c r="AD36">
        <f t="shared" si="1"/>
        <v>127.61121753248466</v>
      </c>
      <c r="AE36">
        <f>'IDT-1'!E36</f>
        <v>0</v>
      </c>
      <c r="AF36" s="26"/>
      <c r="AG36">
        <f t="shared" si="2"/>
        <v>127.61121753248466</v>
      </c>
      <c r="AI36" s="75">
        <f>PXIL!K36</f>
        <v>0</v>
      </c>
      <c r="AJ36" s="75">
        <f>PXIL!Q36</f>
        <v>0</v>
      </c>
      <c r="AK36" s="75">
        <f>RTM_IEX!K36</f>
        <v>28.96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2.100998336106489</v>
      </c>
      <c r="F37">
        <f>GT_Spot!S37</f>
        <v>0</v>
      </c>
      <c r="G37">
        <f>PPCL_NG!S37</f>
        <v>-0.15</v>
      </c>
      <c r="H37">
        <f>PPCL_Spot!S37</f>
        <v>0</v>
      </c>
      <c r="I37">
        <f>Bawana_NG!S37</f>
        <v>19.700693116059444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0.91864319999999977</v>
      </c>
      <c r="O37">
        <f>NDMC_ISGS_exbus!BB37</f>
        <v>74.033856421813979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1.74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0.97</v>
      </c>
      <c r="AB37" s="117">
        <f>-STOA!Q37</f>
        <v>0</v>
      </c>
      <c r="AC37">
        <f t="shared" si="0"/>
        <v>0.96153660057935253</v>
      </c>
      <c r="AD37">
        <f t="shared" si="1"/>
        <v>108.00265447340055</v>
      </c>
      <c r="AE37">
        <f>'IDT-1'!E37</f>
        <v>0</v>
      </c>
      <c r="AF37" s="26"/>
      <c r="AG37">
        <f t="shared" si="2"/>
        <v>108.00265447340055</v>
      </c>
      <c r="AI37" s="75">
        <f>PXIL!K37</f>
        <v>0</v>
      </c>
      <c r="AJ37" s="75">
        <f>PXIL!Q37</f>
        <v>0</v>
      </c>
      <c r="AK37" s="75">
        <f>RTM_IEX!K37</f>
        <v>9.65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2.100998336106489</v>
      </c>
      <c r="F38">
        <f>GT_Spot!S38</f>
        <v>0</v>
      </c>
      <c r="G38">
        <f>PPCL_NG!S38</f>
        <v>-0.15</v>
      </c>
      <c r="H38">
        <f>PPCL_Spot!S38</f>
        <v>0</v>
      </c>
      <c r="I38">
        <f>Bawana_NG!S38</f>
        <v>19.700693116059444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0.92739799999999972</v>
      </c>
      <c r="O38">
        <f>NDMC_ISGS_exbus!BB38</f>
        <v>73.790944101393464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1.74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0.97</v>
      </c>
      <c r="AB38" s="117">
        <f>-STOA!Q38</f>
        <v>0</v>
      </c>
      <c r="AC38">
        <f t="shared" si="0"/>
        <v>1.2296811152874647</v>
      </c>
      <c r="AD38">
        <f t="shared" si="1"/>
        <v>57.850352438271926</v>
      </c>
      <c r="AE38">
        <f>'IDT-1'!E38</f>
        <v>0</v>
      </c>
      <c r="AF38" s="26"/>
      <c r="AG38">
        <f t="shared" si="2"/>
        <v>57.850352438271926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-40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2.100998336106489</v>
      </c>
      <c r="F39">
        <f>GT_Spot!S39</f>
        <v>0</v>
      </c>
      <c r="G39">
        <f>PPCL_NG!S39</f>
        <v>-0.15</v>
      </c>
      <c r="H39">
        <f>PPCL_Spot!S39</f>
        <v>0</v>
      </c>
      <c r="I39">
        <f>Bawana_NG!S39</f>
        <v>19.700693116059444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0.86204239999999988</v>
      </c>
      <c r="O39">
        <f>NDMC_ISGS_exbus!BB39</f>
        <v>73.541562860961264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1.74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0.97</v>
      </c>
      <c r="AB39" s="117">
        <f>-STOA!Q39</f>
        <v>0</v>
      </c>
      <c r="AC39">
        <f t="shared" si="0"/>
        <v>0.87178633020384866</v>
      </c>
      <c r="AD39">
        <f t="shared" si="1"/>
        <v>97.893510382923353</v>
      </c>
      <c r="AE39">
        <f>'IDT-1'!E39</f>
        <v>0</v>
      </c>
      <c r="AF39" s="26"/>
      <c r="AG39">
        <f t="shared" si="2"/>
        <v>97.893510382923353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2.100998336106489</v>
      </c>
      <c r="F40">
        <f>GT_Spot!S40</f>
        <v>0</v>
      </c>
      <c r="G40">
        <f>PPCL_NG!S40</f>
        <v>-0.15</v>
      </c>
      <c r="H40">
        <f>PPCL_Spot!S40</f>
        <v>0</v>
      </c>
      <c r="I40">
        <f>Bawana_NG!S40</f>
        <v>19.700693116059444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0.88056999999999985</v>
      </c>
      <c r="O40">
        <f>NDMC_ISGS_exbus!BB40</f>
        <v>73.544769860961281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1.74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0.97</v>
      </c>
      <c r="AB40" s="117">
        <f>-STOA!Q40</f>
        <v>0</v>
      </c>
      <c r="AC40">
        <f t="shared" si="0"/>
        <v>1.0418175946838488</v>
      </c>
      <c r="AD40">
        <f t="shared" si="1"/>
        <v>117.04521371844335</v>
      </c>
      <c r="AE40">
        <f>'IDT-1'!E40</f>
        <v>0</v>
      </c>
      <c r="AF40" s="26"/>
      <c r="AG40">
        <f t="shared" si="2"/>
        <v>117.04521371844335</v>
      </c>
      <c r="AI40" s="75">
        <f>PXIL!K40</f>
        <v>0</v>
      </c>
      <c r="AJ40" s="75">
        <f>PXIL!Q40</f>
        <v>0</v>
      </c>
      <c r="AK40" s="75">
        <f>RTM_IEX!K40</f>
        <v>19.3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2.100998336106489</v>
      </c>
      <c r="F41">
        <f>GT_Spot!S41</f>
        <v>0</v>
      </c>
      <c r="G41">
        <f>PPCL_NG!S41</f>
        <v>-0.15</v>
      </c>
      <c r="H41">
        <f>PPCL_Spot!S41</f>
        <v>0</v>
      </c>
      <c r="I41">
        <f>Bawana_NG!S41</f>
        <v>18.659897692694294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0.88647439999999988</v>
      </c>
      <c r="O41">
        <f>NDMC_ISGS_exbus!BB41</f>
        <v>73.221534928261278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1.74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0.97</v>
      </c>
      <c r="AB41" s="117">
        <f>-STOA!Q41</f>
        <v>0</v>
      </c>
      <c r="AC41">
        <f t="shared" si="0"/>
        <v>1.0298660862704754</v>
      </c>
      <c r="AD41">
        <f t="shared" si="1"/>
        <v>115.69903927079157</v>
      </c>
      <c r="AE41">
        <f>'IDT-1'!E41</f>
        <v>0</v>
      </c>
      <c r="AF41" s="26"/>
      <c r="AG41">
        <f t="shared" si="2"/>
        <v>115.69903927079157</v>
      </c>
      <c r="AI41" s="75">
        <f>PXIL!K41</f>
        <v>0</v>
      </c>
      <c r="AJ41" s="75">
        <f>PXIL!Q41</f>
        <v>0</v>
      </c>
      <c r="AK41" s="75">
        <f>RTM_IEX!K41</f>
        <v>19.3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2.100998336106489</v>
      </c>
      <c r="F42">
        <f>GT_Spot!S42</f>
        <v>0</v>
      </c>
      <c r="G42">
        <f>PPCL_NG!S42</f>
        <v>-0.15</v>
      </c>
      <c r="H42">
        <f>PPCL_Spot!S42</f>
        <v>0</v>
      </c>
      <c r="I42">
        <f>Bawana_NG!S42</f>
        <v>18.659897692694294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0.91172079999999978</v>
      </c>
      <c r="O42">
        <f>NDMC_ISGS_exbus!BB42</f>
        <v>72.904799573461275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1.74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0.97</v>
      </c>
      <c r="AB42" s="117">
        <f>-STOA!Q42</f>
        <v>0</v>
      </c>
      <c r="AC42">
        <f t="shared" si="0"/>
        <v>0.8574609834682354</v>
      </c>
      <c r="AD42">
        <f t="shared" si="1"/>
        <v>96.279955418793818</v>
      </c>
      <c r="AE42">
        <f>'IDT-1'!E42</f>
        <v>0</v>
      </c>
      <c r="AF42" s="26"/>
      <c r="AG42">
        <f t="shared" si="2"/>
        <v>96.279955418793818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2.073399014778325</v>
      </c>
      <c r="F43">
        <f>GT_Spot!S43</f>
        <v>0</v>
      </c>
      <c r="G43">
        <f>PPCL_NG!S43</f>
        <v>-0.15</v>
      </c>
      <c r="H43">
        <f>PPCL_Spot!S43</f>
        <v>0</v>
      </c>
      <c r="I43">
        <f>Bawana_NG!S43</f>
        <v>18.659897692694294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0.91172079999999978</v>
      </c>
      <c r="O43">
        <f>NDMC_ISGS_exbus!BB43</f>
        <v>72.884799573461265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1.74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0.97</v>
      </c>
      <c r="AB43" s="117">
        <f>-STOA!Q43</f>
        <v>0</v>
      </c>
      <c r="AC43">
        <f t="shared" si="0"/>
        <v>1.2121672103283603</v>
      </c>
      <c r="AD43">
        <f t="shared" si="1"/>
        <v>55.877649870605524</v>
      </c>
      <c r="AE43">
        <f>'IDT-1'!E43</f>
        <v>0</v>
      </c>
      <c r="AF43" s="26"/>
      <c r="AG43">
        <f t="shared" si="2"/>
        <v>55.877649870605524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-40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2.073399014778325</v>
      </c>
      <c r="F44">
        <f>GT_Spot!S44</f>
        <v>0</v>
      </c>
      <c r="G44">
        <f>PPCL_NG!S44</f>
        <v>-0.15</v>
      </c>
      <c r="H44">
        <f>PPCL_Spot!S44</f>
        <v>0</v>
      </c>
      <c r="I44">
        <f>Bawana_NG!S44</f>
        <v>18.659897692694294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0.90398400000000001</v>
      </c>
      <c r="O44">
        <f>NDMC_ISGS_exbus!BB44</f>
        <v>72.89479957346127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1.74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0.97</v>
      </c>
      <c r="AB44" s="117">
        <f>-STOA!Q44</f>
        <v>0</v>
      </c>
      <c r="AC44">
        <f t="shared" si="0"/>
        <v>0.94198202560054745</v>
      </c>
      <c r="AD44">
        <f t="shared" si="1"/>
        <v>105.80009825533334</v>
      </c>
      <c r="AE44">
        <f>'IDT-1'!E44</f>
        <v>0</v>
      </c>
      <c r="AF44" s="26"/>
      <c r="AG44">
        <f t="shared" si="2"/>
        <v>105.80009825533334</v>
      </c>
      <c r="AI44" s="75">
        <f>PXIL!K44</f>
        <v>0</v>
      </c>
      <c r="AJ44" s="75">
        <f>PXIL!Q44</f>
        <v>0</v>
      </c>
      <c r="AK44" s="75">
        <f>RTM_IEX!K44</f>
        <v>9.65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2.073399014778325</v>
      </c>
      <c r="F45">
        <f>GT_Spot!S45</f>
        <v>0</v>
      </c>
      <c r="G45">
        <f>PPCL_NG!S45</f>
        <v>-0.15</v>
      </c>
      <c r="H45">
        <f>PPCL_Spot!S45</f>
        <v>0</v>
      </c>
      <c r="I45">
        <f>Bawana_NG!S45</f>
        <v>18.659897692694294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0.87079719999999983</v>
      </c>
      <c r="O45">
        <f>NDMC_ISGS_exbus!BB45</f>
        <v>72.46534856626127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1.74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0.97</v>
      </c>
      <c r="AB45" s="117">
        <f>-STOA!Q45</f>
        <v>0</v>
      </c>
      <c r="AC45">
        <f t="shared" si="0"/>
        <v>0.93791081289718747</v>
      </c>
      <c r="AD45">
        <f t="shared" si="1"/>
        <v>105.34153166083669</v>
      </c>
      <c r="AE45">
        <f>'IDT-1'!E45</f>
        <v>0</v>
      </c>
      <c r="AF45" s="26"/>
      <c r="AG45">
        <f t="shared" si="2"/>
        <v>105.34153166083669</v>
      </c>
      <c r="AI45" s="75">
        <f>PXIL!K45</f>
        <v>0</v>
      </c>
      <c r="AJ45" s="75">
        <f>PXIL!Q45</f>
        <v>0</v>
      </c>
      <c r="AK45" s="75">
        <f>RTM_IEX!K45</f>
        <v>9.65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2.073399014778325</v>
      </c>
      <c r="F46">
        <f>GT_Spot!S46</f>
        <v>0</v>
      </c>
      <c r="G46">
        <f>PPCL_NG!S46</f>
        <v>-0.15</v>
      </c>
      <c r="H46">
        <f>PPCL_Spot!S46</f>
        <v>0</v>
      </c>
      <c r="I46">
        <f>Bawana_NG!S46</f>
        <v>18.659897692694294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0.87670159999999986</v>
      </c>
      <c r="O46">
        <f>NDMC_ISGS_exbus!BB46</f>
        <v>72.46534856626127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1.74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0.97</v>
      </c>
      <c r="AB46" s="117">
        <f>-STOA!Q46</f>
        <v>0</v>
      </c>
      <c r="AC46">
        <f t="shared" si="0"/>
        <v>1.1078907716171875</v>
      </c>
      <c r="AD46">
        <f t="shared" si="1"/>
        <v>124.4874561021167</v>
      </c>
      <c r="AE46">
        <f>'IDT-1'!E46</f>
        <v>0</v>
      </c>
      <c r="AF46" s="26"/>
      <c r="AG46">
        <f t="shared" si="2"/>
        <v>124.4874561021167</v>
      </c>
      <c r="AI46" s="75">
        <f>PXIL!K46</f>
        <v>0</v>
      </c>
      <c r="AJ46" s="75">
        <f>PXIL!Q46</f>
        <v>0</v>
      </c>
      <c r="AK46" s="75">
        <f>RTM_IEX!K46</f>
        <v>28.96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2.073399014778325</v>
      </c>
      <c r="F47">
        <f>GT_Spot!S47</f>
        <v>0</v>
      </c>
      <c r="G47">
        <f>PPCL_NG!S47</f>
        <v>-0.15</v>
      </c>
      <c r="H47">
        <f>PPCL_Spot!S47</f>
        <v>0</v>
      </c>
      <c r="I47">
        <f>Bawana_NG!S47</f>
        <v>18.659897692694294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0.86977919999999986</v>
      </c>
      <c r="O47">
        <f>NDMC_ISGS_exbus!BB47</f>
        <v>70.595348566261265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1.74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0.97</v>
      </c>
      <c r="AB47" s="117">
        <f>-STOA!Q47</f>
        <v>0</v>
      </c>
      <c r="AC47">
        <f t="shared" si="0"/>
        <v>0.92144585449718741</v>
      </c>
      <c r="AD47">
        <f t="shared" si="1"/>
        <v>103.48697861923669</v>
      </c>
      <c r="AE47">
        <f>'IDT-1'!E47</f>
        <v>0</v>
      </c>
      <c r="AF47" s="26"/>
      <c r="AG47">
        <f t="shared" si="2"/>
        <v>103.48697861923669</v>
      </c>
      <c r="AI47" s="75">
        <f>PXIL!K47</f>
        <v>0</v>
      </c>
      <c r="AJ47" s="75">
        <f>PXIL!Q47</f>
        <v>0</v>
      </c>
      <c r="AK47" s="75">
        <f>RTM_IEX!K47</f>
        <v>9.65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2.073399014778325</v>
      </c>
      <c r="F48">
        <f>GT_Spot!S48</f>
        <v>0</v>
      </c>
      <c r="G48">
        <f>PPCL_NG!S48</f>
        <v>-0.15</v>
      </c>
      <c r="H48">
        <f>PPCL_Spot!S48</f>
        <v>0</v>
      </c>
      <c r="I48">
        <f>Bawana_NG!S48</f>
        <v>18.659897692694294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0.88443839999999996</v>
      </c>
      <c r="O48">
        <f>NDMC_ISGS_exbus!BB48</f>
        <v>70.595348566261265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1.74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0.97</v>
      </c>
      <c r="AB48" s="117">
        <f>-STOA!Q48</f>
        <v>0</v>
      </c>
      <c r="AC48">
        <f t="shared" si="0"/>
        <v>1.0142174059010938</v>
      </c>
      <c r="AD48">
        <f t="shared" si="1"/>
        <v>73.758866267832786</v>
      </c>
      <c r="AE48">
        <f>'IDT-1'!E48</f>
        <v>0</v>
      </c>
      <c r="AF48" s="26"/>
      <c r="AG48">
        <f t="shared" si="2"/>
        <v>73.758866267832786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-20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2.073399014778325</v>
      </c>
      <c r="F49">
        <f>GT_Spot!S49</f>
        <v>0</v>
      </c>
      <c r="G49">
        <f>PPCL_NG!S49</f>
        <v>-0.15</v>
      </c>
      <c r="H49">
        <f>PPCL_Spot!S49</f>
        <v>0</v>
      </c>
      <c r="I49">
        <f>Bawana_NG!S49</f>
        <v>18.659897692694294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0.90988839999999993</v>
      </c>
      <c r="O49">
        <f>NDMC_ISGS_exbus!BB49</f>
        <v>70.606951566261273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1.74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0.97</v>
      </c>
      <c r="AB49" s="117">
        <f>-STOA!Q49</f>
        <v>0</v>
      </c>
      <c r="AC49">
        <f t="shared" si="0"/>
        <v>1.1767489218571876</v>
      </c>
      <c r="AD49">
        <f t="shared" si="1"/>
        <v>132.2433877518767</v>
      </c>
      <c r="AE49">
        <f>'IDT-1'!E49</f>
        <v>0</v>
      </c>
      <c r="AF49" s="26"/>
      <c r="AG49">
        <f t="shared" si="2"/>
        <v>132.2433877518767</v>
      </c>
      <c r="AI49" s="75">
        <f>PXIL!K49</f>
        <v>0</v>
      </c>
      <c r="AJ49" s="75">
        <f>PXIL!Q49</f>
        <v>0</v>
      </c>
      <c r="AK49" s="75">
        <f>RTM_IEX!K49</f>
        <v>38.61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2.073399014778325</v>
      </c>
      <c r="F50">
        <f>GT_Spot!S50</f>
        <v>0</v>
      </c>
      <c r="G50">
        <f>PPCL_NG!S50</f>
        <v>-0.15</v>
      </c>
      <c r="H50">
        <f>PPCL_Spot!S50</f>
        <v>0</v>
      </c>
      <c r="I50">
        <f>Bawana_NG!S50</f>
        <v>18.659897692694294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0.92352959999999984</v>
      </c>
      <c r="O50">
        <f>NDMC_ISGS_exbus!BB50</f>
        <v>70.616951566261264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1.74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0.97</v>
      </c>
      <c r="AB50" s="117">
        <f>-STOA!Q50</f>
        <v>0</v>
      </c>
      <c r="AC50">
        <f t="shared" si="0"/>
        <v>0.83718896441718738</v>
      </c>
      <c r="AD50">
        <f t="shared" si="1"/>
        <v>93.996588909316685</v>
      </c>
      <c r="AE50">
        <f>'IDT-1'!E50</f>
        <v>0</v>
      </c>
      <c r="AF50" s="26"/>
      <c r="AG50">
        <f t="shared" si="2"/>
        <v>93.996588909316685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2.1603079555175362</v>
      </c>
      <c r="F51">
        <f>GT_Spot!S51</f>
        <v>0</v>
      </c>
      <c r="G51">
        <f>PPCL_NG!S51</f>
        <v>-0.15</v>
      </c>
      <c r="H51">
        <f>PPCL_Spot!S51</f>
        <v>0</v>
      </c>
      <c r="I51">
        <f>Bawana_NG!S51</f>
        <v>18.659897692694294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0.92943399999999998</v>
      </c>
      <c r="O51">
        <f>NDMC_ISGS_exbus!BB51</f>
        <v>70.626951566261269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1.74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0.97</v>
      </c>
      <c r="AB51" s="117">
        <f>-STOA!Q51</f>
        <v>0</v>
      </c>
      <c r="AC51">
        <f t="shared" si="0"/>
        <v>0.83809372181569253</v>
      </c>
      <c r="AD51">
        <f t="shared" si="1"/>
        <v>94.098497492657401</v>
      </c>
      <c r="AE51">
        <f>'IDT-1'!E51</f>
        <v>0</v>
      </c>
      <c r="AF51" s="26"/>
      <c r="AG51">
        <f t="shared" si="2"/>
        <v>94.098497492657401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2.0740782437376861</v>
      </c>
      <c r="F52">
        <f>GT_Spot!S52</f>
        <v>0</v>
      </c>
      <c r="G52">
        <f>PPCL_NG!S52</f>
        <v>-0.15</v>
      </c>
      <c r="H52">
        <f>PPCL_Spot!S52</f>
        <v>0</v>
      </c>
      <c r="I52">
        <f>Bawana_NG!S52</f>
        <v>18.659897692694294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0.92943399999999998</v>
      </c>
      <c r="O52">
        <f>NDMC_ISGS_exbus!BB52</f>
        <v>70.628555566261284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1.74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0.97</v>
      </c>
      <c r="AB52" s="117">
        <f>-STOA!Q52</f>
        <v>0</v>
      </c>
      <c r="AC52">
        <f t="shared" si="0"/>
        <v>0.83734901555203012</v>
      </c>
      <c r="AD52">
        <f t="shared" si="1"/>
        <v>94.014616487141225</v>
      </c>
      <c r="AE52">
        <f>'IDT-1'!E52</f>
        <v>0</v>
      </c>
      <c r="AF52" s="26"/>
      <c r="AG52">
        <f t="shared" si="2"/>
        <v>94.014616487141225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2.0740782437376861</v>
      </c>
      <c r="F53">
        <f>GT_Spot!S53</f>
        <v>0</v>
      </c>
      <c r="G53">
        <f>PPCL_NG!S53</f>
        <v>-0.15</v>
      </c>
      <c r="H53">
        <f>PPCL_Spot!S53</f>
        <v>0</v>
      </c>
      <c r="I53">
        <f>Bawana_NG!S53</f>
        <v>18.659897692694294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0.95081199999999977</v>
      </c>
      <c r="O53">
        <f>NDMC_ISGS_exbus!BB53</f>
        <v>70.628850004061277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1.74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0.97</v>
      </c>
      <c r="AB53" s="117">
        <f>-STOA!Q53</f>
        <v>0</v>
      </c>
      <c r="AC53">
        <f t="shared" si="0"/>
        <v>0.83753973300467</v>
      </c>
      <c r="AD53">
        <f t="shared" si="1"/>
        <v>94.036098207488578</v>
      </c>
      <c r="AE53">
        <f>'IDT-1'!E53</f>
        <v>0</v>
      </c>
      <c r="AF53" s="26"/>
      <c r="AG53">
        <f t="shared" si="2"/>
        <v>94.036098207488578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1.6381593714927047</v>
      </c>
      <c r="F54">
        <f>GT_Spot!S54</f>
        <v>0</v>
      </c>
      <c r="G54">
        <f>PPCL_NG!S54</f>
        <v>-0.15</v>
      </c>
      <c r="H54">
        <f>PPCL_Spot!S54</f>
        <v>0</v>
      </c>
      <c r="I54">
        <f>Bawana_NG!S54</f>
        <v>19.700693116059444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0.95488399999999984</v>
      </c>
      <c r="O54">
        <f>NDMC_ISGS_exbus!BB54</f>
        <v>70.598850004061276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1.74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0.97</v>
      </c>
      <c r="AB54" s="117">
        <f>-STOA!Q54</f>
        <v>0</v>
      </c>
      <c r="AC54">
        <f t="shared" si="0"/>
        <v>1.1824024802545274</v>
      </c>
      <c r="AD54">
        <f t="shared" si="1"/>
        <v>132.88018401135889</v>
      </c>
      <c r="AE54">
        <f>'IDT-1'!E54</f>
        <v>0</v>
      </c>
      <c r="AF54" s="26"/>
      <c r="AG54">
        <f t="shared" si="2"/>
        <v>132.88018401135889</v>
      </c>
      <c r="AI54" s="75">
        <f>PXIL!K54</f>
        <v>0</v>
      </c>
      <c r="AJ54" s="75">
        <f>PXIL!Q54</f>
        <v>0</v>
      </c>
      <c r="AK54" s="75">
        <f>RTM_IEX!K54</f>
        <v>38.61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1.6381593714927047</v>
      </c>
      <c r="F55">
        <f>GT_Spot!S55</f>
        <v>0</v>
      </c>
      <c r="G55">
        <f>PPCL_NG!S55</f>
        <v>-0.15</v>
      </c>
      <c r="H55">
        <f>PPCL_Spot!S55</f>
        <v>0</v>
      </c>
      <c r="I55">
        <f>Bawana_NG!S55</f>
        <v>19.700693116059444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0.89522919999999984</v>
      </c>
      <c r="O55">
        <f>NDMC_ISGS_exbus!BB55</f>
        <v>70.947371152851758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1.74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0.97</v>
      </c>
      <c r="AB55" s="117">
        <f>-STOA!Q55</f>
        <v>0</v>
      </c>
      <c r="AC55">
        <f t="shared" si="0"/>
        <v>0.84517650412388368</v>
      </c>
      <c r="AD55">
        <f t="shared" si="1"/>
        <v>94.896276336280025</v>
      </c>
      <c r="AE55">
        <f>'IDT-1'!E55</f>
        <v>0</v>
      </c>
      <c r="AF55" s="26"/>
      <c r="AG55">
        <f t="shared" si="2"/>
        <v>94.896276336280025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1.663413572976489</v>
      </c>
      <c r="F56">
        <f>GT_Spot!S56</f>
        <v>0</v>
      </c>
      <c r="G56">
        <f>PPCL_NG!S56</f>
        <v>-0.15</v>
      </c>
      <c r="H56">
        <f>PPCL_Spot!S56</f>
        <v>0</v>
      </c>
      <c r="I56">
        <f>Bawana_NG!S56</f>
        <v>19.700693116059444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0.89522919999999984</v>
      </c>
      <c r="O56">
        <f>NDMC_ISGS_exbus!BB56</f>
        <v>70.947371152851758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1.74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0.97</v>
      </c>
      <c r="AB56" s="117">
        <f>-STOA!Q56</f>
        <v>0</v>
      </c>
      <c r="AC56">
        <f t="shared" si="0"/>
        <v>0.84539874109694091</v>
      </c>
      <c r="AD56">
        <f t="shared" si="1"/>
        <v>94.921308300790741</v>
      </c>
      <c r="AE56">
        <f>'IDT-1'!E56</f>
        <v>0</v>
      </c>
      <c r="AF56" s="26"/>
      <c r="AG56">
        <f t="shared" si="2"/>
        <v>94.921308300790741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2.1341442224152911</v>
      </c>
      <c r="F57">
        <f>GT_Spot!S57</f>
        <v>0</v>
      </c>
      <c r="G57">
        <f>PPCL_NG!S57</f>
        <v>-0.15</v>
      </c>
      <c r="H57">
        <f>PPCL_Spot!S57</f>
        <v>0</v>
      </c>
      <c r="I57">
        <f>Bawana_NG!S57</f>
        <v>19.700693116059444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0.86774319999999971</v>
      </c>
      <c r="O57">
        <f>NDMC_ISGS_exbus!BB57</f>
        <v>71.130196160051753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1.74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0.97</v>
      </c>
      <c r="AB57" s="117">
        <f>-STOA!Q57</f>
        <v>0</v>
      </c>
      <c r="AC57">
        <f t="shared" si="0"/>
        <v>0.85090815407536236</v>
      </c>
      <c r="AD57">
        <f t="shared" si="1"/>
        <v>95.54186854445112</v>
      </c>
      <c r="AE57">
        <f>'IDT-1'!E57</f>
        <v>0</v>
      </c>
      <c r="AF57" s="26"/>
      <c r="AG57">
        <f t="shared" si="2"/>
        <v>95.54186854445112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2.0741963509991312</v>
      </c>
      <c r="F58">
        <f>GT_Spot!S58</f>
        <v>0</v>
      </c>
      <c r="G58">
        <f>PPCL_NG!S58</f>
        <v>-0.15</v>
      </c>
      <c r="H58">
        <f>PPCL_Spot!S58</f>
        <v>0</v>
      </c>
      <c r="I58">
        <f>Bawana_NG!S58</f>
        <v>19.700693116059444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0.92149359999999969</v>
      </c>
      <c r="O58">
        <f>NDMC_ISGS_exbus!BB58</f>
        <v>71.59746539765176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1.74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0.97</v>
      </c>
      <c r="AB58" s="117">
        <f>-STOA!Q58</f>
        <v>0</v>
      </c>
      <c r="AC58">
        <f t="shared" si="0"/>
        <v>0.85496558561778024</v>
      </c>
      <c r="AD58">
        <f t="shared" si="1"/>
        <v>95.998882879092548</v>
      </c>
      <c r="AE58">
        <f>'IDT-1'!E58</f>
        <v>0</v>
      </c>
      <c r="AF58" s="26"/>
      <c r="AG58">
        <f t="shared" si="2"/>
        <v>95.998882879092548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2.0741963509991312</v>
      </c>
      <c r="F59">
        <f>GT_Spot!S59</f>
        <v>0</v>
      </c>
      <c r="G59">
        <f>PPCL_NG!S59</f>
        <v>-0.15</v>
      </c>
      <c r="H59">
        <f>PPCL_Spot!S59</f>
        <v>0</v>
      </c>
      <c r="I59">
        <f>Bawana_NG!S59</f>
        <v>19.700693116059444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0.86102439999999991</v>
      </c>
      <c r="O59">
        <f>NDMC_ISGS_exbus!BB59</f>
        <v>72.43623101126127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1.74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0.97</v>
      </c>
      <c r="AB59" s="117">
        <f>-STOA!Q59</f>
        <v>0</v>
      </c>
      <c r="AC59">
        <f t="shared" si="0"/>
        <v>1.201582594057544</v>
      </c>
      <c r="AD59">
        <f t="shared" si="1"/>
        <v>135.04056228426228</v>
      </c>
      <c r="AE59">
        <f>'IDT-1'!E59</f>
        <v>0</v>
      </c>
      <c r="AF59" s="26"/>
      <c r="AG59">
        <f t="shared" si="2"/>
        <v>135.04056228426228</v>
      </c>
      <c r="AI59" s="75">
        <f>PXIL!K59</f>
        <v>0</v>
      </c>
      <c r="AJ59" s="75">
        <f>PXIL!Q59</f>
        <v>0</v>
      </c>
      <c r="AK59" s="75">
        <f>RTM_IEX!K59</f>
        <v>38.61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2.0741963509991312</v>
      </c>
      <c r="F60">
        <f>GT_Spot!S60</f>
        <v>0</v>
      </c>
      <c r="G60">
        <f>PPCL_NG!S60</f>
        <v>-0.15</v>
      </c>
      <c r="H60">
        <f>PPCL_Spot!S60</f>
        <v>0</v>
      </c>
      <c r="I60">
        <f>Bawana_NG!S60</f>
        <v>19.700693116059444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0.90113359999999987</v>
      </c>
      <c r="O60">
        <f>NDMC_ISGS_exbus!BB60</f>
        <v>72.75353205956128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1.74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0.97</v>
      </c>
      <c r="AB60" s="117">
        <f>-STOA!Q60</f>
        <v>0</v>
      </c>
      <c r="AC60">
        <f t="shared" si="0"/>
        <v>0.86495980424258412</v>
      </c>
      <c r="AD60">
        <f t="shared" si="1"/>
        <v>97.12459532237726</v>
      </c>
      <c r="AE60">
        <f>'IDT-1'!E60</f>
        <v>0</v>
      </c>
      <c r="AF60" s="26"/>
      <c r="AG60">
        <f t="shared" si="2"/>
        <v>97.12459532237726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2.0741963509991312</v>
      </c>
      <c r="F61">
        <f>GT_Spot!S61</f>
        <v>0</v>
      </c>
      <c r="G61">
        <f>PPCL_NG!S61</f>
        <v>-0.15</v>
      </c>
      <c r="H61">
        <f>PPCL_Spot!S61</f>
        <v>0</v>
      </c>
      <c r="I61">
        <f>Bawana_NG!S61</f>
        <v>19.700693116059444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0.86000639999999995</v>
      </c>
      <c r="O61">
        <f>NDMC_ISGS_exbus!BB61</f>
        <v>73.043532059561272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1.74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0.97</v>
      </c>
      <c r="AB61" s="117">
        <f>-STOA!Q61</f>
        <v>0</v>
      </c>
      <c r="AC61">
        <f t="shared" si="0"/>
        <v>0.86714988488258393</v>
      </c>
      <c r="AD61">
        <f t="shared" si="1"/>
        <v>97.37127804173727</v>
      </c>
      <c r="AE61">
        <f>'IDT-1'!E61</f>
        <v>0</v>
      </c>
      <c r="AF61" s="26"/>
      <c r="AG61">
        <f t="shared" si="2"/>
        <v>97.37127804173727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2.0741963509991312</v>
      </c>
      <c r="F62">
        <f>GT_Spot!S62</f>
        <v>0</v>
      </c>
      <c r="G62">
        <f>PPCL_NG!S62</f>
        <v>-0.15</v>
      </c>
      <c r="H62">
        <f>PPCL_Spot!S62</f>
        <v>0</v>
      </c>
      <c r="I62">
        <f>Bawana_NG!S62</f>
        <v>18.659897692694294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0.84534719999999997</v>
      </c>
      <c r="O62">
        <f>NDMC_ISGS_exbus!BB62</f>
        <v>72.923532059561268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1.74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0.97</v>
      </c>
      <c r="AB62" s="117">
        <f>-STOA!Q62</f>
        <v>0</v>
      </c>
      <c r="AC62">
        <f t="shared" si="0"/>
        <v>0.85680588419697057</v>
      </c>
      <c r="AD62">
        <f t="shared" si="1"/>
        <v>96.206167419057707</v>
      </c>
      <c r="AE62">
        <f>'IDT-1'!E62</f>
        <v>0</v>
      </c>
      <c r="AF62" s="26"/>
      <c r="AG62">
        <f t="shared" si="2"/>
        <v>96.206167419057707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2.0741963509991312</v>
      </c>
      <c r="F63">
        <f>GT_Spot!S63</f>
        <v>0</v>
      </c>
      <c r="G63">
        <f>PPCL_NG!S63</f>
        <v>-0.15</v>
      </c>
      <c r="H63">
        <f>PPCL_Spot!S63</f>
        <v>0</v>
      </c>
      <c r="I63">
        <f>Bawana_NG!S63</f>
        <v>18.659897692694294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0.96648919999999972</v>
      </c>
      <c r="O63">
        <f>NDMC_ISGS_exbus!BB63</f>
        <v>74.542940860488784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1.74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0.97</v>
      </c>
      <c r="AB63" s="117">
        <f>-STOA!Q63</f>
        <v>0</v>
      </c>
      <c r="AC63">
        <f t="shared" si="0"/>
        <v>0.87212273124513262</v>
      </c>
      <c r="AD63">
        <f t="shared" si="1"/>
        <v>97.931401372937074</v>
      </c>
      <c r="AE63">
        <f>'IDT-1'!E63</f>
        <v>0</v>
      </c>
      <c r="AF63" s="26"/>
      <c r="AG63">
        <f t="shared" si="2"/>
        <v>97.931401372937074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2.102371850564726</v>
      </c>
      <c r="F64">
        <f>GT_Spot!S64</f>
        <v>0</v>
      </c>
      <c r="G64">
        <f>PPCL_NG!S64</f>
        <v>-0.15</v>
      </c>
      <c r="H64">
        <f>PPCL_Spot!S64</f>
        <v>0</v>
      </c>
      <c r="I64">
        <f>Bawana_NG!S64</f>
        <v>18.659897692694294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0.96262079999999983</v>
      </c>
      <c r="O64">
        <f>NDMC_ISGS_exbus!BB64</f>
        <v>74.542940860488784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1.74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0.97</v>
      </c>
      <c r="AB64" s="117">
        <f>-STOA!Q64</f>
        <v>0</v>
      </c>
      <c r="AC64">
        <f t="shared" si="0"/>
        <v>1.2121046337213099</v>
      </c>
      <c r="AD64">
        <f t="shared" si="1"/>
        <v>136.2257265700265</v>
      </c>
      <c r="AE64">
        <f>'IDT-1'!E64</f>
        <v>0</v>
      </c>
      <c r="AF64" s="26"/>
      <c r="AG64">
        <f t="shared" si="2"/>
        <v>136.2257265700265</v>
      </c>
      <c r="AI64" s="75">
        <f>PXIL!K64</f>
        <v>0</v>
      </c>
      <c r="AJ64" s="75">
        <f>PXIL!Q64</f>
        <v>0</v>
      </c>
      <c r="AK64" s="75">
        <f>RTM_IEX!K64</f>
        <v>38.61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2.0741963509991312</v>
      </c>
      <c r="F65">
        <f>GT_Spot!S65</f>
        <v>0</v>
      </c>
      <c r="G65">
        <f>PPCL_NG!S65</f>
        <v>-0.15</v>
      </c>
      <c r="H65">
        <f>PPCL_Spot!S65</f>
        <v>0</v>
      </c>
      <c r="I65">
        <f>Bawana_NG!S65</f>
        <v>18.000000000000004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0.86977919999999986</v>
      </c>
      <c r="O65">
        <f>NDMC_ISGS_exbus!BB65</f>
        <v>74.22255859664044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1.74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0.97</v>
      </c>
      <c r="AB65" s="117">
        <f>-STOA!Q65</f>
        <v>0</v>
      </c>
      <c r="AC65">
        <f t="shared" si="0"/>
        <v>0.86264521962755747</v>
      </c>
      <c r="AD65">
        <f t="shared" si="1"/>
        <v>96.863888928012017</v>
      </c>
      <c r="AE65">
        <f>'IDT-1'!E65</f>
        <v>0</v>
      </c>
      <c r="AF65" s="26"/>
      <c r="AG65">
        <f t="shared" si="2"/>
        <v>96.863888928012017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2.0741963509991312</v>
      </c>
      <c r="F66">
        <f>GT_Spot!S66</f>
        <v>0</v>
      </c>
      <c r="G66">
        <f>PPCL_NG!S66</f>
        <v>-0.15</v>
      </c>
      <c r="H66">
        <f>PPCL_Spot!S66</f>
        <v>0</v>
      </c>
      <c r="I66">
        <f>Bawana_NG!S66</f>
        <v>18.000000000000004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0.81887919999999992</v>
      </c>
      <c r="O66">
        <f>NDMC_ISGS_exbus!BB66</f>
        <v>74.22255859664044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1.74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0.97</v>
      </c>
      <c r="AB66" s="117">
        <f>-STOA!Q66</f>
        <v>0</v>
      </c>
      <c r="AC66">
        <f t="shared" si="0"/>
        <v>0.86219729962755765</v>
      </c>
      <c r="AD66">
        <f t="shared" si="1"/>
        <v>96.813436848012017</v>
      </c>
      <c r="AE66">
        <f>'IDT-1'!E66</f>
        <v>0</v>
      </c>
      <c r="AF66" s="26"/>
      <c r="AG66">
        <f t="shared" si="2"/>
        <v>96.813436848012017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1.5476968796433876</v>
      </c>
      <c r="F67">
        <f>GT_Spot!S67</f>
        <v>0</v>
      </c>
      <c r="G67">
        <f>PPCL_NG!S67</f>
        <v>-0.15</v>
      </c>
      <c r="H67">
        <f>PPCL_Spot!S67</f>
        <v>0</v>
      </c>
      <c r="I67">
        <f>Bawana_NG!S67</f>
        <v>18.000000000000004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0.90887039999999986</v>
      </c>
      <c r="O67">
        <f>NDMC_ISGS_exbus!BB67</f>
        <v>74.122558596640431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1.74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0.97</v>
      </c>
      <c r="AB67" s="117">
        <f>-STOA!Q67</f>
        <v>0</v>
      </c>
      <c r="AC67">
        <f t="shared" si="0"/>
        <v>0.85747602683962698</v>
      </c>
      <c r="AD67">
        <f t="shared" si="1"/>
        <v>96.281649849444193</v>
      </c>
      <c r="AE67">
        <f>'IDT-1'!E67</f>
        <v>0</v>
      </c>
      <c r="AF67" s="26"/>
      <c r="AG67">
        <f t="shared" si="2"/>
        <v>96.281649849444193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2.0737030411449018</v>
      </c>
      <c r="F68">
        <f>GT_Spot!S68</f>
        <v>0</v>
      </c>
      <c r="G68">
        <f>PPCL_NG!S68</f>
        <v>-0.15</v>
      </c>
      <c r="H68">
        <f>PPCL_Spot!S68</f>
        <v>0</v>
      </c>
      <c r="I68">
        <f>Bawana_NG!S68</f>
        <v>18.000000000000004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0.84738319999999989</v>
      </c>
      <c r="O68">
        <f>NDMC_ISGS_exbus!BB68</f>
        <v>74.122558596640431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1.74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0.97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0.86156379370084024</v>
      </c>
      <c r="AD68">
        <f t="shared" ref="AD68:AD98" si="4">SUM(B68:AB68,AI68:AR68)-AC68</f>
        <v>96.742081044084486</v>
      </c>
      <c r="AE68">
        <f>'IDT-1'!E68</f>
        <v>0</v>
      </c>
      <c r="AF68" s="26"/>
      <c r="AG68">
        <f t="shared" ref="AG68:AG98" si="5">SUM(AD68:AF68)+AT68</f>
        <v>96.742081044084486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2.1031750831569398</v>
      </c>
      <c r="F69">
        <f>GT_Spot!S69</f>
        <v>0</v>
      </c>
      <c r="G69">
        <f>PPCL_NG!S69</f>
        <v>-0.15</v>
      </c>
      <c r="H69">
        <f>PPCL_Spot!S69</f>
        <v>0</v>
      </c>
      <c r="I69">
        <f>Bawana_NG!S69</f>
        <v>18.000000000000004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0.84147879999999986</v>
      </c>
      <c r="O69">
        <f>NDMC_ISGS_exbus!BB69</f>
        <v>74.645291935340424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1.74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0.97</v>
      </c>
      <c r="AB69" s="117">
        <f>-STOA!Q69</f>
        <v>0</v>
      </c>
      <c r="AC69">
        <f t="shared" si="3"/>
        <v>1.2060512423311063</v>
      </c>
      <c r="AD69">
        <f t="shared" si="4"/>
        <v>135.54389457616625</v>
      </c>
      <c r="AE69">
        <f>'IDT-1'!E69</f>
        <v>0</v>
      </c>
      <c r="AF69" s="26"/>
      <c r="AG69">
        <f t="shared" si="5"/>
        <v>135.54389457616625</v>
      </c>
      <c r="AI69" s="75">
        <f>PXIL!K69</f>
        <v>0</v>
      </c>
      <c r="AJ69" s="75">
        <f>PXIL!Q69</f>
        <v>0</v>
      </c>
      <c r="AK69" s="75">
        <f>RTM_IEX!K69</f>
        <v>38.6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2.1031750831569398</v>
      </c>
      <c r="F70">
        <f>GT_Spot!S70</f>
        <v>0</v>
      </c>
      <c r="G70">
        <f>PPCL_NG!S70</f>
        <v>-0.15</v>
      </c>
      <c r="H70">
        <f>PPCL_Spot!S70</f>
        <v>0</v>
      </c>
      <c r="I70">
        <f>Bawana_NG!S70</f>
        <v>18.000000000000004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0.9361527999999999</v>
      </c>
      <c r="O70">
        <f>NDMC_ISGS_exbus!BB70</f>
        <v>75.344086235140438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1.74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0.97</v>
      </c>
      <c r="AB70" s="117">
        <f>-STOA!Q70</f>
        <v>0</v>
      </c>
      <c r="AC70">
        <f t="shared" si="3"/>
        <v>0.87335376336934623</v>
      </c>
      <c r="AD70">
        <f t="shared" si="4"/>
        <v>98.070060354928017</v>
      </c>
      <c r="AE70">
        <f>'IDT-1'!E70</f>
        <v>0</v>
      </c>
      <c r="AF70" s="26"/>
      <c r="AG70">
        <f t="shared" si="5"/>
        <v>98.070060354928017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2.1031750831569398</v>
      </c>
      <c r="F71">
        <f>GT_Spot!S71</f>
        <v>0</v>
      </c>
      <c r="G71">
        <f>PPCL_NG!S71</f>
        <v>-0.15</v>
      </c>
      <c r="H71">
        <f>PPCL_Spot!S71</f>
        <v>0</v>
      </c>
      <c r="I71">
        <f>Bawana_NG!S71</f>
        <v>18.000000000000004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0.94205719999999982</v>
      </c>
      <c r="O71">
        <f>NDMC_ISGS_exbus!BB71</f>
        <v>75.97130722163979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1.74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0.97</v>
      </c>
      <c r="AB71" s="117">
        <f>-STOA!Q71</f>
        <v>0</v>
      </c>
      <c r="AC71">
        <f t="shared" si="3"/>
        <v>0.87892526677054061</v>
      </c>
      <c r="AD71">
        <f t="shared" si="4"/>
        <v>98.69761423802619</v>
      </c>
      <c r="AE71">
        <f>'IDT-1'!E71</f>
        <v>0</v>
      </c>
      <c r="AF71" s="26"/>
      <c r="AG71">
        <f t="shared" si="5"/>
        <v>98.69761423802619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2.1031750831569398</v>
      </c>
      <c r="F72">
        <f>GT_Spot!S72</f>
        <v>0</v>
      </c>
      <c r="G72">
        <f>PPCL_NG!S72</f>
        <v>-0.15</v>
      </c>
      <c r="H72">
        <f>PPCL_Spot!S72</f>
        <v>0</v>
      </c>
      <c r="I72">
        <f>Bawana_NG!S72</f>
        <v>18.000000000000004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0.77693759999999989</v>
      </c>
      <c r="O72">
        <f>NDMC_ISGS_exbus!BB72</f>
        <v>77.058713469861274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1.74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0.97</v>
      </c>
      <c r="AB72" s="117">
        <f>-STOA!Q72</f>
        <v>0</v>
      </c>
      <c r="AC72">
        <f t="shared" si="3"/>
        <v>0.88704138927488974</v>
      </c>
      <c r="AD72">
        <f t="shared" si="4"/>
        <v>99.61178476374333</v>
      </c>
      <c r="AE72">
        <f>'IDT-1'!E72</f>
        <v>0</v>
      </c>
      <c r="AF72" s="26"/>
      <c r="AG72">
        <f t="shared" si="5"/>
        <v>99.61178476374333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2.1031750831569398</v>
      </c>
      <c r="F73">
        <f>GT_Spot!S73</f>
        <v>0</v>
      </c>
      <c r="G73">
        <f>PPCL_NG!S73</f>
        <v>-0.15</v>
      </c>
      <c r="H73">
        <f>PPCL_Spot!S73</f>
        <v>0</v>
      </c>
      <c r="I73">
        <f>Bawana_NG!S73</f>
        <v>18.000000000000004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0.77490159999999997</v>
      </c>
      <c r="O73">
        <f>NDMC_ISGS_exbus!BB73</f>
        <v>78.054823468661283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1.74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0.97</v>
      </c>
      <c r="AB73" s="117">
        <f>-STOA!Q73</f>
        <v>0</v>
      </c>
      <c r="AC73">
        <f t="shared" si="3"/>
        <v>0.89578924046432973</v>
      </c>
      <c r="AD73">
        <f t="shared" si="4"/>
        <v>100.59711091135389</v>
      </c>
      <c r="AE73">
        <f>'IDT-1'!E73</f>
        <v>0</v>
      </c>
      <c r="AF73" s="26"/>
      <c r="AG73">
        <f t="shared" si="5"/>
        <v>100.59711091135389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2.1031750831569398</v>
      </c>
      <c r="F74">
        <f>GT_Spot!S74</f>
        <v>0</v>
      </c>
      <c r="G74">
        <f>PPCL_NG!S74</f>
        <v>-0.15</v>
      </c>
      <c r="H74">
        <f>PPCL_Spot!S74</f>
        <v>0</v>
      </c>
      <c r="I74">
        <f>Bawana_NG!S74</f>
        <v>18.000000000000004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0.80421999999999982</v>
      </c>
      <c r="O74">
        <f>NDMC_ISGS_exbus!BB74</f>
        <v>80.32271845146127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1.74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0.97</v>
      </c>
      <c r="AB74" s="117">
        <f>-STOA!Q74</f>
        <v>0</v>
      </c>
      <c r="AC74">
        <f t="shared" si="3"/>
        <v>1.2557727182329697</v>
      </c>
      <c r="AD74">
        <f t="shared" si="4"/>
        <v>141.14434081638524</v>
      </c>
      <c r="AE74">
        <f>'IDT-1'!E74</f>
        <v>0</v>
      </c>
      <c r="AF74" s="26"/>
      <c r="AG74">
        <f t="shared" si="5"/>
        <v>141.14434081638524</v>
      </c>
      <c r="AI74" s="75">
        <f>PXIL!K74</f>
        <v>0</v>
      </c>
      <c r="AJ74" s="75">
        <f>PXIL!Q74</f>
        <v>0</v>
      </c>
      <c r="AK74" s="75">
        <f>RTM_IEX!K74</f>
        <v>38.61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2.1031750831569398</v>
      </c>
      <c r="F75">
        <f>GT_Spot!S75</f>
        <v>0</v>
      </c>
      <c r="G75">
        <f>PPCL_NG!S75</f>
        <v>-0.15</v>
      </c>
      <c r="H75">
        <f>PPCL_Spot!S75</f>
        <v>0</v>
      </c>
      <c r="I75">
        <f>Bawana_NG!S75</f>
        <v>18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0.85226959999999974</v>
      </c>
      <c r="O75">
        <f>NDMC_ISGS_exbus!BB75</f>
        <v>82.401251108261263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1.74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0.97</v>
      </c>
      <c r="AB75" s="117">
        <f>-STOA!Q75</f>
        <v>0</v>
      </c>
      <c r="AC75">
        <f t="shared" si="3"/>
        <v>0.93471864209280953</v>
      </c>
      <c r="AD75">
        <f t="shared" si="4"/>
        <v>104.98197714932539</v>
      </c>
      <c r="AE75">
        <f>'IDT-1'!E75</f>
        <v>0</v>
      </c>
      <c r="AF75" s="26"/>
      <c r="AG75">
        <f t="shared" si="5"/>
        <v>104.98197714932539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2.1031750831569398</v>
      </c>
      <c r="F76">
        <f>GT_Spot!S76</f>
        <v>0</v>
      </c>
      <c r="G76">
        <f>PPCL_NG!S76</f>
        <v>-0.15</v>
      </c>
      <c r="H76">
        <f>PPCL_Spot!S76</f>
        <v>0</v>
      </c>
      <c r="I76">
        <f>Bawana_NG!S76</f>
        <v>18.000000000000004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0.84331119999999982</v>
      </c>
      <c r="O76">
        <f>NDMC_ISGS_exbus!BB76</f>
        <v>83.927711246161266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1.74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0.97</v>
      </c>
      <c r="AB76" s="117">
        <f>-STOA!Q76</f>
        <v>0</v>
      </c>
      <c r="AC76">
        <f t="shared" si="3"/>
        <v>0.94807265738632951</v>
      </c>
      <c r="AD76">
        <f t="shared" si="4"/>
        <v>106.48612487193186</v>
      </c>
      <c r="AE76">
        <f>'IDT-1'!E76</f>
        <v>0</v>
      </c>
      <c r="AF76" s="26"/>
      <c r="AG76">
        <f t="shared" si="5"/>
        <v>106.48612487193186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2.1022013501614323</v>
      </c>
      <c r="F77">
        <f>GT_Spot!S77</f>
        <v>0</v>
      </c>
      <c r="G77">
        <f>PPCL_NG!S77</f>
        <v>-0.15</v>
      </c>
      <c r="H77">
        <f>PPCL_Spot!S77</f>
        <v>0</v>
      </c>
      <c r="I77">
        <f>Bawana_NG!S77</f>
        <v>18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0.92943399999999998</v>
      </c>
      <c r="O77">
        <f>NDMC_ISGS_exbus!BB77</f>
        <v>84.228640822161267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1.74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0.97</v>
      </c>
      <c r="AB77" s="117">
        <f>-STOA!Q77</f>
        <v>0</v>
      </c>
      <c r="AC77">
        <f t="shared" si="3"/>
        <v>0.95147014944476915</v>
      </c>
      <c r="AD77">
        <f t="shared" si="4"/>
        <v>106.86880602287792</v>
      </c>
      <c r="AE77">
        <f>'IDT-1'!E77</f>
        <v>0</v>
      </c>
      <c r="AF77" s="26"/>
      <c r="AG77">
        <f t="shared" si="5"/>
        <v>106.86880602287792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2.1022013501614323</v>
      </c>
      <c r="F78">
        <f>GT_Spot!S78</f>
        <v>0</v>
      </c>
      <c r="G78">
        <f>PPCL_NG!S78</f>
        <v>-0.15</v>
      </c>
      <c r="H78">
        <f>PPCL_Spot!S78</f>
        <v>0</v>
      </c>
      <c r="I78">
        <f>Bawana_NG!S78</f>
        <v>18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0.92841599999999969</v>
      </c>
      <c r="O78">
        <f>NDMC_ISGS_exbus!BB78</f>
        <v>84.228640822161267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1.74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0.97</v>
      </c>
      <c r="AB78" s="117">
        <f>-STOA!Q78</f>
        <v>0</v>
      </c>
      <c r="AC78">
        <f t="shared" si="3"/>
        <v>0.95146119104476912</v>
      </c>
      <c r="AD78">
        <f t="shared" si="4"/>
        <v>106.86779698127792</v>
      </c>
      <c r="AE78">
        <f>'IDT-1'!E78</f>
        <v>0</v>
      </c>
      <c r="AF78" s="26"/>
      <c r="AG78">
        <f t="shared" si="5"/>
        <v>106.86779698127792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2.1022013501614323</v>
      </c>
      <c r="F79">
        <f>GT_Spot!S79</f>
        <v>0</v>
      </c>
      <c r="G79">
        <f>PPCL_NG!S79</f>
        <v>-0.15</v>
      </c>
      <c r="H79">
        <f>PPCL_Spot!S79</f>
        <v>0</v>
      </c>
      <c r="I79">
        <f>Bawana_NG!S79</f>
        <v>18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0.85023359999999981</v>
      </c>
      <c r="O79">
        <f>NDMC_ISGS_exbus!BB79</f>
        <v>84.228640822161267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1.74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0.97</v>
      </c>
      <c r="AB79" s="117">
        <f>-STOA!Q79</f>
        <v>0</v>
      </c>
      <c r="AC79">
        <f t="shared" si="3"/>
        <v>1.2905411859247691</v>
      </c>
      <c r="AD79">
        <f t="shared" si="4"/>
        <v>145.06053458639792</v>
      </c>
      <c r="AE79">
        <f>'IDT-1'!E79</f>
        <v>0</v>
      </c>
      <c r="AF79" s="26"/>
      <c r="AG79">
        <f t="shared" si="5"/>
        <v>145.06053458639792</v>
      </c>
      <c r="AI79" s="75">
        <f>PXIL!K79</f>
        <v>0</v>
      </c>
      <c r="AJ79" s="75">
        <f>PXIL!Q79</f>
        <v>0</v>
      </c>
      <c r="AK79" s="75">
        <f>RTM_IEX!K79</f>
        <v>38.61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2.1012831479897347</v>
      </c>
      <c r="F80">
        <f>GT_Spot!S80</f>
        <v>0</v>
      </c>
      <c r="G80">
        <f>PPCL_NG!S80</f>
        <v>-0.15</v>
      </c>
      <c r="H80">
        <f>PPCL_Spot!S80</f>
        <v>0</v>
      </c>
      <c r="I80">
        <f>Bawana_NG!S80</f>
        <v>18.000000000000004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0.86387479999999994</v>
      </c>
      <c r="O80">
        <f>NDMC_ISGS_exbus!BB80</f>
        <v>84.228640822161267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1.74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0.97</v>
      </c>
      <c r="AB80" s="117">
        <f>-STOA!Q80</f>
        <v>0</v>
      </c>
      <c r="AC80">
        <f t="shared" si="3"/>
        <v>0.95088514830565818</v>
      </c>
      <c r="AD80">
        <f t="shared" si="4"/>
        <v>106.80291362184533</v>
      </c>
      <c r="AE80">
        <f>'IDT-1'!E80</f>
        <v>0</v>
      </c>
      <c r="AF80" s="26"/>
      <c r="AG80">
        <f t="shared" si="5"/>
        <v>106.80291362184533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2.1012831479897347</v>
      </c>
      <c r="F81">
        <f>GT_Spot!S81</f>
        <v>0</v>
      </c>
      <c r="G81">
        <f>PPCL_NG!S81</f>
        <v>-0.15</v>
      </c>
      <c r="H81">
        <f>PPCL_Spot!S81</f>
        <v>0</v>
      </c>
      <c r="I81">
        <f>Bawana_NG!S81</f>
        <v>18.000000000000004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0.84147879999999986</v>
      </c>
      <c r="O81">
        <f>NDMC_ISGS_exbus!BB81</f>
        <v>84.278640822161279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1.74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0.97</v>
      </c>
      <c r="AB81" s="117">
        <f>-STOA!Q81</f>
        <v>0</v>
      </c>
      <c r="AC81">
        <f t="shared" si="3"/>
        <v>0.95112806350565826</v>
      </c>
      <c r="AD81">
        <f t="shared" si="4"/>
        <v>106.83027470664535</v>
      </c>
      <c r="AE81">
        <f>'IDT-1'!E81</f>
        <v>0</v>
      </c>
      <c r="AF81" s="26"/>
      <c r="AG81">
        <f t="shared" si="5"/>
        <v>106.83027470664535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2.1012831479897347</v>
      </c>
      <c r="F82">
        <f>GT_Spot!S82</f>
        <v>0</v>
      </c>
      <c r="G82">
        <f>PPCL_NG!S82</f>
        <v>-0.15</v>
      </c>
      <c r="H82">
        <f>PPCL_Spot!S82</f>
        <v>0</v>
      </c>
      <c r="I82">
        <f>Bawana_NG!S82</f>
        <v>18.000000000000004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0.55989999999999984</v>
      </c>
      <c r="O82">
        <f>NDMC_ISGS_exbus!BB82</f>
        <v>84.408640822161274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1.74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0.97</v>
      </c>
      <c r="AB82" s="117">
        <f>-STOA!Q82</f>
        <v>0</v>
      </c>
      <c r="AC82">
        <f t="shared" si="3"/>
        <v>0.94979417006565825</v>
      </c>
      <c r="AD82">
        <f t="shared" si="4"/>
        <v>106.68002980008535</v>
      </c>
      <c r="AE82">
        <f>'IDT-1'!E82</f>
        <v>0</v>
      </c>
      <c r="AF82" s="26"/>
      <c r="AG82">
        <f t="shared" si="5"/>
        <v>106.68002980008535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2.1012831479897347</v>
      </c>
      <c r="F83">
        <f>GT_Spot!S83</f>
        <v>0</v>
      </c>
      <c r="G83">
        <f>PPCL_NG!S83</f>
        <v>-0.15</v>
      </c>
      <c r="H83">
        <f>PPCL_Spot!S83</f>
        <v>0</v>
      </c>
      <c r="I83">
        <f>Bawana_NG!S83</f>
        <v>18.000000000000004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0.54239039999999994</v>
      </c>
      <c r="O83">
        <f>NDMC_ISGS_exbus!BB83</f>
        <v>83.807621917161271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1.74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0.97</v>
      </c>
      <c r="AB83" s="117">
        <f>-STOA!Q83</f>
        <v>0</v>
      </c>
      <c r="AC83">
        <f t="shared" si="3"/>
        <v>0.94435111922165815</v>
      </c>
      <c r="AD83">
        <f t="shared" si="4"/>
        <v>106.06694434592934</v>
      </c>
      <c r="AE83">
        <f>'IDT-1'!E83</f>
        <v>0</v>
      </c>
      <c r="AF83" s="26"/>
      <c r="AG83">
        <f t="shared" si="5"/>
        <v>106.06694434592934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2.1012831479897347</v>
      </c>
      <c r="F84">
        <f>GT_Spot!S84</f>
        <v>0</v>
      </c>
      <c r="G84">
        <f>PPCL_NG!S84</f>
        <v>-0.15</v>
      </c>
      <c r="H84">
        <f>PPCL_Spot!S84</f>
        <v>0</v>
      </c>
      <c r="I84">
        <f>Bawana_NG!S84</f>
        <v>19.700693116059444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0.71931879999999981</v>
      </c>
      <c r="O84">
        <f>NDMC_ISGS_exbus!BB84</f>
        <v>83.406292312509422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1.74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0.97</v>
      </c>
      <c r="AB84" s="117">
        <f>-STOA!Q84</f>
        <v>0</v>
      </c>
      <c r="AC84">
        <f t="shared" si="3"/>
        <v>1.297110488042045</v>
      </c>
      <c r="AD84">
        <f t="shared" si="4"/>
        <v>145.80047688851653</v>
      </c>
      <c r="AE84">
        <f>'IDT-1'!E84</f>
        <v>0</v>
      </c>
      <c r="AF84" s="26"/>
      <c r="AG84">
        <f t="shared" si="5"/>
        <v>145.80047688851653</v>
      </c>
      <c r="AI84" s="75">
        <f>PXIL!K84</f>
        <v>0</v>
      </c>
      <c r="AJ84" s="75">
        <f>PXIL!Q84</f>
        <v>0</v>
      </c>
      <c r="AK84" s="75">
        <f>RTM_IEX!K84</f>
        <v>38.61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2.1012831479897347</v>
      </c>
      <c r="F85">
        <f>GT_Spot!S85</f>
        <v>0</v>
      </c>
      <c r="G85">
        <f>PPCL_NG!S85</f>
        <v>-0.15</v>
      </c>
      <c r="H85">
        <f>PPCL_Spot!S85</f>
        <v>0</v>
      </c>
      <c r="I85">
        <f>Bawana_NG!S85</f>
        <v>18.791001159522409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0.73092399999999991</v>
      </c>
      <c r="O85">
        <f>NDMC_ISGS_exbus!BB85</f>
        <v>85.250833147201305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1.74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0.97</v>
      </c>
      <c r="AB85" s="117">
        <f>-STOA!Q85</f>
        <v>0</v>
      </c>
      <c r="AC85">
        <f t="shared" si="3"/>
        <v>0.96567128392980761</v>
      </c>
      <c r="AD85">
        <f t="shared" si="4"/>
        <v>108.46837017078363</v>
      </c>
      <c r="AE85">
        <f>'IDT-1'!E85</f>
        <v>0</v>
      </c>
      <c r="AF85" s="26"/>
      <c r="AG85">
        <f t="shared" si="5"/>
        <v>108.46837017078363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2.1012831479897347</v>
      </c>
      <c r="F86">
        <f>GT_Spot!S86</f>
        <v>0</v>
      </c>
      <c r="G86">
        <f>PPCL_NG!S86</f>
        <v>-0.15</v>
      </c>
      <c r="H86">
        <f>PPCL_Spot!S86</f>
        <v>0</v>
      </c>
      <c r="I86">
        <f>Bawana_NG!S86</f>
        <v>19.700693116059444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0.76716479999999976</v>
      </c>
      <c r="O86">
        <f>NDMC_ISGS_exbus!BB86</f>
        <v>86.315250342938256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1.74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0.97</v>
      </c>
      <c r="AB86" s="117">
        <f>-STOA!Q86</f>
        <v>0</v>
      </c>
      <c r="AC86">
        <f t="shared" si="3"/>
        <v>0.98336236350981876</v>
      </c>
      <c r="AD86">
        <f t="shared" si="4"/>
        <v>110.46102904347762</v>
      </c>
      <c r="AE86">
        <f>'IDT-1'!E86</f>
        <v>0</v>
      </c>
      <c r="AF86" s="26"/>
      <c r="AG86">
        <f t="shared" si="5"/>
        <v>110.46102904347762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2.1012831479897347</v>
      </c>
      <c r="F87">
        <f>GT_Spot!S87</f>
        <v>0</v>
      </c>
      <c r="G87">
        <f>PPCL_NG!S87</f>
        <v>-0.15</v>
      </c>
      <c r="H87">
        <f>PPCL_Spot!S87</f>
        <v>0</v>
      </c>
      <c r="I87">
        <f>Bawana_NG!S87</f>
        <v>19.700693116059444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0.80727399999999983</v>
      </c>
      <c r="O87">
        <f>NDMC_ISGS_exbus!BB87</f>
        <v>86.473266342938246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1.74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0.97</v>
      </c>
      <c r="AB87" s="117">
        <f>-STOA!Q87</f>
        <v>0</v>
      </c>
      <c r="AC87">
        <f t="shared" si="3"/>
        <v>0.98510586526981869</v>
      </c>
      <c r="AD87">
        <f t="shared" si="4"/>
        <v>110.6574107417176</v>
      </c>
      <c r="AE87">
        <f>'IDT-1'!E87</f>
        <v>0</v>
      </c>
      <c r="AF87" s="26"/>
      <c r="AG87">
        <f t="shared" si="5"/>
        <v>110.6574107417176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2.1012831479897347</v>
      </c>
      <c r="F88">
        <f>GT_Spot!S88</f>
        <v>0</v>
      </c>
      <c r="G88">
        <f>PPCL_NG!S88</f>
        <v>-0.15</v>
      </c>
      <c r="H88">
        <f>PPCL_Spot!S88</f>
        <v>0</v>
      </c>
      <c r="I88">
        <f>Bawana_NG!S88</f>
        <v>19.700693116059444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0.91579279999999985</v>
      </c>
      <c r="O88">
        <f>NDMC_ISGS_exbus!BB88</f>
        <v>83.635337723338253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1.74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0.97</v>
      </c>
      <c r="AB88" s="117">
        <f>-STOA!Q88</f>
        <v>0</v>
      </c>
      <c r="AC88">
        <f t="shared" si="3"/>
        <v>0.96108705885733869</v>
      </c>
      <c r="AD88">
        <f t="shared" si="4"/>
        <v>107.95201972853008</v>
      </c>
      <c r="AE88">
        <f>'IDT-1'!E88</f>
        <v>0</v>
      </c>
      <c r="AF88" s="26"/>
      <c r="AG88">
        <f t="shared" si="5"/>
        <v>107.95201972853008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2.100998336106489</v>
      </c>
      <c r="F89">
        <f>GT_Spot!S89</f>
        <v>0</v>
      </c>
      <c r="G89">
        <f>PPCL_NG!S89</f>
        <v>-0.15</v>
      </c>
      <c r="H89">
        <f>PPCL_Spot!S89</f>
        <v>0</v>
      </c>
      <c r="I89">
        <f>Bawana_NG!S89</f>
        <v>19.700693116059444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0.88830679999999984</v>
      </c>
      <c r="O89">
        <f>NDMC_ISGS_exbus!BB89</f>
        <v>82.176419750338255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1.74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0.97</v>
      </c>
      <c r="AB89" s="117">
        <f>-STOA!Q89</f>
        <v>0</v>
      </c>
      <c r="AC89">
        <f t="shared" si="3"/>
        <v>1.2452681975503661</v>
      </c>
      <c r="AD89">
        <f t="shared" si="4"/>
        <v>139.96114980495381</v>
      </c>
      <c r="AE89">
        <f>'IDT-1'!E89</f>
        <v>0</v>
      </c>
      <c r="AF89" s="26"/>
      <c r="AG89">
        <f t="shared" si="5"/>
        <v>139.96114980495381</v>
      </c>
      <c r="AI89" s="75">
        <f>PXIL!K89</f>
        <v>0</v>
      </c>
      <c r="AJ89" s="75">
        <f>PXIL!Q89</f>
        <v>0</v>
      </c>
      <c r="AK89" s="75">
        <f>RTM_IEX!K89</f>
        <v>33.78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2.100998336106489</v>
      </c>
      <c r="F90">
        <f>GT_Spot!S90</f>
        <v>0</v>
      </c>
      <c r="G90">
        <f>PPCL_NG!S90</f>
        <v>-0.15</v>
      </c>
      <c r="H90">
        <f>PPCL_Spot!S90</f>
        <v>0</v>
      </c>
      <c r="I90">
        <f>Bawana_NG!S90</f>
        <v>19.700693116059444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0.87670159999999986</v>
      </c>
      <c r="O90">
        <f>NDMC_ISGS_exbus!BB90</f>
        <v>81.553237169436855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1.74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0.97</v>
      </c>
      <c r="AB90" s="117">
        <f>-STOA!Q90</f>
        <v>0</v>
      </c>
      <c r="AC90">
        <f t="shared" si="3"/>
        <v>0.94241806507843384</v>
      </c>
      <c r="AD90">
        <f t="shared" si="4"/>
        <v>105.84921215652436</v>
      </c>
      <c r="AE90">
        <f>'IDT-1'!E90</f>
        <v>0</v>
      </c>
      <c r="AF90" s="26"/>
      <c r="AG90">
        <f t="shared" si="5"/>
        <v>105.84921215652436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2.100998336106489</v>
      </c>
      <c r="F91">
        <f>GT_Spot!S91</f>
        <v>0</v>
      </c>
      <c r="G91">
        <f>PPCL_NG!S91</f>
        <v>-0.15</v>
      </c>
      <c r="H91">
        <f>PPCL_Spot!S91</f>
        <v>0</v>
      </c>
      <c r="I91">
        <f>Bawana_NG!S91</f>
        <v>19.700693116059444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0.81602879999999989</v>
      </c>
      <c r="O91">
        <f>NDMC_ISGS_exbus!BB91</f>
        <v>79.011345611555967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1.74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0.97</v>
      </c>
      <c r="AB91" s="117">
        <f>-STOA!Q91</f>
        <v>0</v>
      </c>
      <c r="AC91">
        <f t="shared" si="3"/>
        <v>0.91951549872908211</v>
      </c>
      <c r="AD91">
        <f t="shared" si="4"/>
        <v>103.26955036499281</v>
      </c>
      <c r="AE91">
        <f>'IDT-1'!E91</f>
        <v>0</v>
      </c>
      <c r="AF91" s="26"/>
      <c r="AG91">
        <f t="shared" si="5"/>
        <v>103.26955036499281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2.100998336106489</v>
      </c>
      <c r="F92">
        <f>GT_Spot!S92</f>
        <v>0</v>
      </c>
      <c r="G92">
        <f>PPCL_NG!S92</f>
        <v>-0.15</v>
      </c>
      <c r="H92">
        <f>PPCL_Spot!S92</f>
        <v>0</v>
      </c>
      <c r="I92">
        <f>Bawana_NG!S92</f>
        <v>19.700693116059444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0.73397799999999991</v>
      </c>
      <c r="O92">
        <f>NDMC_ISGS_exbus!BB92</f>
        <v>79.113317131855965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1.74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0.97</v>
      </c>
      <c r="AB92" s="117">
        <f>-STOA!Q92</f>
        <v>0</v>
      </c>
      <c r="AC92">
        <f t="shared" si="3"/>
        <v>0.91969080106772205</v>
      </c>
      <c r="AD92">
        <f t="shared" si="4"/>
        <v>103.28929578295418</v>
      </c>
      <c r="AE92">
        <f>'IDT-1'!E92</f>
        <v>0</v>
      </c>
      <c r="AF92" s="26"/>
      <c r="AG92">
        <f t="shared" si="5"/>
        <v>103.28929578295418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2.1012831479897347</v>
      </c>
      <c r="F93">
        <f>GT_Spot!S93</f>
        <v>0</v>
      </c>
      <c r="G93">
        <f>PPCL_NG!S93</f>
        <v>-0.15</v>
      </c>
      <c r="H93">
        <f>PPCL_Spot!S93</f>
        <v>0</v>
      </c>
      <c r="I93">
        <f>Bawana_NG!S93</f>
        <v>19.700693116059444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0.72705559999999991</v>
      </c>
      <c r="O93">
        <f>NDMC_ISGS_exbus!BB93</f>
        <v>78.547823032155961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1.74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0.97</v>
      </c>
      <c r="AB93" s="117">
        <f>-STOA!Q93</f>
        <v>0</v>
      </c>
      <c r="AC93">
        <f t="shared" si="3"/>
        <v>0.91465604221493446</v>
      </c>
      <c r="AD93">
        <f t="shared" si="4"/>
        <v>102.72219885399021</v>
      </c>
      <c r="AE93">
        <f>'IDT-1'!E93</f>
        <v>0</v>
      </c>
      <c r="AF93" s="26"/>
      <c r="AG93">
        <f t="shared" si="5"/>
        <v>102.72219885399021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2.1012831479897347</v>
      </c>
      <c r="F94">
        <f>GT_Spot!S94</f>
        <v>0</v>
      </c>
      <c r="G94">
        <f>PPCL_NG!S94</f>
        <v>-0.15</v>
      </c>
      <c r="H94">
        <f>PPCL_Spot!S94</f>
        <v>0</v>
      </c>
      <c r="I94">
        <f>Bawana_NG!S94</f>
        <v>19.700693116059444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0.72216919999999996</v>
      </c>
      <c r="O94">
        <f>NDMC_ISGS_exbus!BB94</f>
        <v>78.172858736155959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1.74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0.97</v>
      </c>
      <c r="AB94" s="117">
        <f>-STOA!Q94</f>
        <v>0</v>
      </c>
      <c r="AC94">
        <f t="shared" si="3"/>
        <v>1.2085773560901345</v>
      </c>
      <c r="AD94">
        <f t="shared" si="4"/>
        <v>135.828426844115</v>
      </c>
      <c r="AE94">
        <f>'IDT-1'!E94</f>
        <v>0</v>
      </c>
      <c r="AF94" s="26"/>
      <c r="AG94">
        <f t="shared" si="5"/>
        <v>135.828426844115</v>
      </c>
      <c r="AI94" s="75">
        <f>PXIL!K94</f>
        <v>0</v>
      </c>
      <c r="AJ94" s="75">
        <f>PXIL!Q94</f>
        <v>0</v>
      </c>
      <c r="AK94" s="75">
        <f>RTM_IEX!K94</f>
        <v>33.78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2.1012831479897347</v>
      </c>
      <c r="F95">
        <f>GT_Spot!S95</f>
        <v>0</v>
      </c>
      <c r="G95">
        <f>PPCL_NG!S95</f>
        <v>-0.15</v>
      </c>
      <c r="H95">
        <f>PPCL_Spot!S95</f>
        <v>0</v>
      </c>
      <c r="I95">
        <f>Bawana_NG!S95</f>
        <v>19.700693116059444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0.63319599999999987</v>
      </c>
      <c r="O95">
        <f>NDMC_ISGS_exbus!BB95</f>
        <v>77.952953045155951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1.74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0.97</v>
      </c>
      <c r="AB95" s="117">
        <f>-STOA!Q95</f>
        <v>0</v>
      </c>
      <c r="AC95">
        <f t="shared" si="3"/>
        <v>0.90859522184933439</v>
      </c>
      <c r="AD95">
        <f t="shared" si="4"/>
        <v>102.03953008735579</v>
      </c>
      <c r="AE95">
        <f>'IDT-1'!E95</f>
        <v>0</v>
      </c>
      <c r="AF95" s="26"/>
      <c r="AG95">
        <f t="shared" si="5"/>
        <v>102.03953008735579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2.1012831479897347</v>
      </c>
      <c r="F96">
        <f>GT_Spot!S96</f>
        <v>0</v>
      </c>
      <c r="G96">
        <f>PPCL_NG!S96</f>
        <v>-0.15</v>
      </c>
      <c r="H96">
        <f>PPCL_Spot!S96</f>
        <v>0</v>
      </c>
      <c r="I96">
        <f>Bawana_NG!S96</f>
        <v>19.700693116059444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0.57659519999999986</v>
      </c>
      <c r="O96">
        <f>NDMC_ISGS_exbus!BB96</f>
        <v>77.471452898155974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1.74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0.97</v>
      </c>
      <c r="AB96" s="117">
        <f>-STOA!Q96</f>
        <v>0</v>
      </c>
      <c r="AC96">
        <f t="shared" si="3"/>
        <v>0.90385993351573457</v>
      </c>
      <c r="AD96">
        <f t="shared" si="4"/>
        <v>101.50616442868942</v>
      </c>
      <c r="AE96">
        <f>'IDT-1'!E96</f>
        <v>0</v>
      </c>
      <c r="AF96" s="26"/>
      <c r="AG96">
        <f t="shared" si="5"/>
        <v>101.50616442868942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2.1012831479897347</v>
      </c>
      <c r="F97">
        <f>GT_Spot!S97</f>
        <v>0</v>
      </c>
      <c r="G97">
        <f>PPCL_NG!S97</f>
        <v>-0.15</v>
      </c>
      <c r="H97">
        <f>PPCL_Spot!S97</f>
        <v>0</v>
      </c>
      <c r="I97">
        <f>Bawana_NG!S97</f>
        <v>19.700693116059444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0.63319599999999987</v>
      </c>
      <c r="O97">
        <f>NDMC_ISGS_exbus!BB97</f>
        <v>78.332554444033178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1.74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0.97</v>
      </c>
      <c r="AB97" s="117">
        <f>-STOA!Q97</f>
        <v>0</v>
      </c>
      <c r="AC97">
        <f t="shared" si="3"/>
        <v>0.91193571415945407</v>
      </c>
      <c r="AD97">
        <f t="shared" si="4"/>
        <v>102.4157909939229</v>
      </c>
      <c r="AE97">
        <f>'IDT-1'!E97</f>
        <v>0</v>
      </c>
      <c r="AF97" s="26"/>
      <c r="AG97">
        <f t="shared" si="5"/>
        <v>102.4157909939229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2.1012831479897347</v>
      </c>
      <c r="F98">
        <f>GT_Spot!S98</f>
        <v>0</v>
      </c>
      <c r="G98">
        <f>PPCL_NG!S98</f>
        <v>-0.15</v>
      </c>
      <c r="H98">
        <f>PPCL_Spot!S98</f>
        <v>0</v>
      </c>
      <c r="I98">
        <f>Bawana_NG!S98</f>
        <v>19.700693116059444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0.68205999999999989</v>
      </c>
      <c r="O98">
        <f>NDMC_ISGS_exbus!BB98</f>
        <v>77.868795148033186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1.74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0.97</v>
      </c>
      <c r="AB98" s="117">
        <f>-STOA!Q98</f>
        <v>0</v>
      </c>
      <c r="AC98">
        <f t="shared" si="3"/>
        <v>0.90828463555465411</v>
      </c>
      <c r="AD98">
        <f t="shared" si="4"/>
        <v>102.0045467765277</v>
      </c>
      <c r="AE98">
        <f>'IDT-1'!E98</f>
        <v>0</v>
      </c>
      <c r="AF98" s="26"/>
      <c r="AG98">
        <f t="shared" si="5"/>
        <v>102.0045467765277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4.9799284966956583E-2</v>
      </c>
      <c r="F99">
        <f t="shared" si="6"/>
        <v>0</v>
      </c>
      <c r="G99">
        <f t="shared" si="6"/>
        <v>-3.600000000000006E-3</v>
      </c>
      <c r="H99">
        <f t="shared" si="6"/>
        <v>0</v>
      </c>
      <c r="I99">
        <f t="shared" si="6"/>
        <v>0.45768237608485363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2.039705519999999E-2</v>
      </c>
      <c r="O99">
        <f t="shared" si="6"/>
        <v>1.8329577606949936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4.1760000000000012E-2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2.3279999999999981E-2</v>
      </c>
      <c r="AB99" s="117">
        <f t="shared" si="6"/>
        <v>0</v>
      </c>
      <c r="AC99">
        <f t="shared" si="6"/>
        <v>2.3387105095598364E-2</v>
      </c>
      <c r="AD99">
        <f t="shared" si="6"/>
        <v>2.4562518718512041</v>
      </c>
      <c r="AE99">
        <f t="shared" si="6"/>
        <v>0</v>
      </c>
      <c r="AG99">
        <f t="shared" si="6"/>
        <v>2.4562518718512041</v>
      </c>
      <c r="AI99">
        <f t="shared" si="6"/>
        <v>0</v>
      </c>
      <c r="AJ99">
        <f t="shared" si="6"/>
        <v>0</v>
      </c>
      <c r="AK99">
        <f t="shared" si="6"/>
        <v>0.14236250000000003</v>
      </c>
      <c r="AL99">
        <f t="shared" si="6"/>
        <v>-8.5000000000000006E-2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44864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299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9" t="s">
        <v>334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383</v>
      </c>
      <c r="AJ1" s="229" t="s">
        <v>384</v>
      </c>
      <c r="AK1" s="229" t="s">
        <v>385</v>
      </c>
      <c r="AL1" s="229" t="s">
        <v>386</v>
      </c>
      <c r="AM1" s="229" t="s">
        <v>387</v>
      </c>
      <c r="AN1" s="229" t="s">
        <v>388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314</v>
      </c>
      <c r="U2" s="227"/>
      <c r="V2" s="107" t="s">
        <v>303</v>
      </c>
      <c r="W2" s="107" t="s">
        <v>303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-0.03</v>
      </c>
      <c r="H3">
        <f>PPCL_Spot!R3</f>
        <v>0</v>
      </c>
      <c r="I3">
        <f>Bawana_NG!R3</f>
        <v>5.0001759177815845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4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2.9</v>
      </c>
      <c r="AB3" s="117">
        <f>-STOA!R3</f>
        <v>0</v>
      </c>
      <c r="AC3">
        <f>SUMIF(B3:AB3,"&gt;0")*$AC$2-SUMIF(B3:AB3,"&lt;0")*($AC$2/(1-$AC$2))+SUMIF(AI3:AR3,"&gt;0")*$AC$2-SUMIF(AI3:AR3,"&lt;0")*($AC$2/(1-$AC$2))</f>
        <v>0.1177478919021438</v>
      </c>
      <c r="AD3">
        <f>SUM(B3:AB3,AI3:AR3)-AC3</f>
        <v>13.20242802587944</v>
      </c>
      <c r="AE3">
        <f>'IDT-1'!D3</f>
        <v>0</v>
      </c>
      <c r="AF3" s="26"/>
      <c r="AG3">
        <f>SUM(AD3:AF3)</f>
        <v>13.20242802587944</v>
      </c>
      <c r="AI3" s="75">
        <f>PXIL!L3</f>
        <v>0</v>
      </c>
      <c r="AJ3" s="75">
        <f>PXIL!R3</f>
        <v>0</v>
      </c>
      <c r="AK3" s="75">
        <f>RTM_IEX!L3</f>
        <v>1.45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-0.03</v>
      </c>
      <c r="H4">
        <f>PPCL_Spot!R4</f>
        <v>0</v>
      </c>
      <c r="I4">
        <f>Bawana_NG!R4</f>
        <v>5.0001759177815845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4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2.9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0.1177478919021438</v>
      </c>
      <c r="AD4">
        <f t="shared" ref="AD4:AD67" si="1">SUM(B4:AB4,AI4:AR4)-AC4</f>
        <v>13.20242802587944</v>
      </c>
      <c r="AE4">
        <f>'IDT-1'!D4</f>
        <v>0</v>
      </c>
      <c r="AF4" s="26"/>
      <c r="AG4">
        <f t="shared" ref="AG4:AG67" si="2">SUM(AD4:AF4)</f>
        <v>13.20242802587944</v>
      </c>
      <c r="AI4" s="75">
        <f>PXIL!L4</f>
        <v>0</v>
      </c>
      <c r="AJ4" s="75">
        <f>PXIL!R4</f>
        <v>0</v>
      </c>
      <c r="AK4" s="75">
        <f>RTM_IEX!L4</f>
        <v>1.45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-0.03</v>
      </c>
      <c r="H5">
        <f>PPCL_Spot!R5</f>
        <v>0</v>
      </c>
      <c r="I5">
        <f>Bawana_NG!R5</f>
        <v>5.0001759177815845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4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2.9</v>
      </c>
      <c r="AB5" s="117">
        <f>-STOA!R5</f>
        <v>0</v>
      </c>
      <c r="AC5">
        <f t="shared" si="0"/>
        <v>0.1177478919021438</v>
      </c>
      <c r="AD5">
        <f t="shared" si="1"/>
        <v>13.20242802587944</v>
      </c>
      <c r="AE5">
        <f>'IDT-1'!D5</f>
        <v>0</v>
      </c>
      <c r="AF5" s="26"/>
      <c r="AG5">
        <f t="shared" si="2"/>
        <v>13.20242802587944</v>
      </c>
      <c r="AI5" s="75">
        <f>PXIL!L5</f>
        <v>0</v>
      </c>
      <c r="AJ5" s="75">
        <f>PXIL!R5</f>
        <v>0</v>
      </c>
      <c r="AK5" s="75">
        <f>RTM_IEX!L5</f>
        <v>1.45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-0.03</v>
      </c>
      <c r="H6">
        <f>PPCL_Spot!R6</f>
        <v>0</v>
      </c>
      <c r="I6">
        <f>Bawana_NG!R6</f>
        <v>5.0001759177815845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4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2.9</v>
      </c>
      <c r="AB6" s="117">
        <f>-STOA!R6</f>
        <v>0</v>
      </c>
      <c r="AC6">
        <f t="shared" si="0"/>
        <v>0.11176389190214381</v>
      </c>
      <c r="AD6">
        <f t="shared" si="1"/>
        <v>12.528412025879442</v>
      </c>
      <c r="AE6">
        <f>'IDT-1'!D6</f>
        <v>0</v>
      </c>
      <c r="AF6" s="26"/>
      <c r="AG6">
        <f t="shared" si="2"/>
        <v>12.528412025879442</v>
      </c>
      <c r="AI6" s="75">
        <f>PXIL!L6</f>
        <v>0</v>
      </c>
      <c r="AJ6" s="75">
        <f>PXIL!R6</f>
        <v>0</v>
      </c>
      <c r="AK6" s="75">
        <f>RTM_IEX!L6</f>
        <v>0.77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-0.03</v>
      </c>
      <c r="H7">
        <f>PPCL_Spot!R7</f>
        <v>0</v>
      </c>
      <c r="I7">
        <f>Bawana_NG!R7</f>
        <v>5.0001759177815845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4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2.9</v>
      </c>
      <c r="AB7" s="117">
        <f>-STOA!R7</f>
        <v>0</v>
      </c>
      <c r="AC7">
        <f t="shared" si="0"/>
        <v>0.1517158919021438</v>
      </c>
      <c r="AD7">
        <f t="shared" si="1"/>
        <v>17.028460025879443</v>
      </c>
      <c r="AE7">
        <f>'IDT-1'!D7</f>
        <v>0</v>
      </c>
      <c r="AF7" s="26"/>
      <c r="AG7">
        <f t="shared" si="2"/>
        <v>17.028460025879443</v>
      </c>
      <c r="AI7" s="75">
        <f>PXIL!L7</f>
        <v>0</v>
      </c>
      <c r="AJ7" s="75">
        <f>PXIL!R7</f>
        <v>0</v>
      </c>
      <c r="AK7" s="75">
        <f>RTM_IEX!L7</f>
        <v>5.31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-0.03</v>
      </c>
      <c r="H8">
        <f>PPCL_Spot!R8</f>
        <v>0</v>
      </c>
      <c r="I8">
        <f>Bawana_NG!R8</f>
        <v>5.0001759177815845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4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2.9</v>
      </c>
      <c r="AB8" s="117">
        <f>-STOA!R8</f>
        <v>0</v>
      </c>
      <c r="AC8">
        <f t="shared" si="0"/>
        <v>0.12008070868987585</v>
      </c>
      <c r="AD8">
        <f t="shared" si="1"/>
        <v>10.05009520909171</v>
      </c>
      <c r="AE8">
        <f>'IDT-1'!D8</f>
        <v>0</v>
      </c>
      <c r="AF8" s="26"/>
      <c r="AG8">
        <f t="shared" si="2"/>
        <v>10.05009520909171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-1.7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-0.03</v>
      </c>
      <c r="H9">
        <f>PPCL_Spot!R9</f>
        <v>0</v>
      </c>
      <c r="I9">
        <f>Bawana_NG!R9</f>
        <v>5.0001759177815845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4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2.9</v>
      </c>
      <c r="AB9" s="117">
        <f>-STOA!R9</f>
        <v>0</v>
      </c>
      <c r="AC9">
        <f t="shared" si="0"/>
        <v>0.10921189190214381</v>
      </c>
      <c r="AD9">
        <f t="shared" si="1"/>
        <v>12.240964025879443</v>
      </c>
      <c r="AE9">
        <f>'IDT-1'!D9</f>
        <v>0</v>
      </c>
      <c r="AF9" s="26"/>
      <c r="AG9">
        <f t="shared" si="2"/>
        <v>12.240964025879443</v>
      </c>
      <c r="AI9" s="75">
        <f>PXIL!L9</f>
        <v>0</v>
      </c>
      <c r="AJ9" s="75">
        <f>PXIL!R9</f>
        <v>0</v>
      </c>
      <c r="AK9" s="75">
        <f>RTM_IEX!L9</f>
        <v>0.48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-0.03</v>
      </c>
      <c r="H10">
        <f>PPCL_Spot!R10</f>
        <v>0</v>
      </c>
      <c r="I10">
        <f>Bawana_NG!R10</f>
        <v>5.0001759177815845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4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2.9</v>
      </c>
      <c r="AB10" s="117">
        <f>-STOA!R10</f>
        <v>0</v>
      </c>
      <c r="AC10">
        <f t="shared" si="0"/>
        <v>0.11176389190214381</v>
      </c>
      <c r="AD10">
        <f t="shared" si="1"/>
        <v>12.528412025879442</v>
      </c>
      <c r="AE10">
        <f>'IDT-1'!D10</f>
        <v>0</v>
      </c>
      <c r="AF10" s="26"/>
      <c r="AG10">
        <f t="shared" si="2"/>
        <v>12.528412025879442</v>
      </c>
      <c r="AI10" s="75">
        <f>PXIL!L10</f>
        <v>0</v>
      </c>
      <c r="AJ10" s="75">
        <f>PXIL!R10</f>
        <v>0</v>
      </c>
      <c r="AK10" s="75">
        <f>RTM_IEX!L10</f>
        <v>0.77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-0.03</v>
      </c>
      <c r="H11">
        <f>PPCL_Spot!R11</f>
        <v>0</v>
      </c>
      <c r="I11">
        <f>Bawana_NG!R11</f>
        <v>5.0001759177815845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4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2.9</v>
      </c>
      <c r="AB11" s="117">
        <f>-STOA!R11</f>
        <v>0</v>
      </c>
      <c r="AC11">
        <f t="shared" si="0"/>
        <v>0.10921189190214381</v>
      </c>
      <c r="AD11">
        <f t="shared" si="1"/>
        <v>12.240964025879443</v>
      </c>
      <c r="AE11">
        <f>'IDT-1'!D11</f>
        <v>0</v>
      </c>
      <c r="AF11" s="26"/>
      <c r="AG11">
        <f t="shared" si="2"/>
        <v>12.240964025879443</v>
      </c>
      <c r="AI11" s="75">
        <f>PXIL!L11</f>
        <v>0</v>
      </c>
      <c r="AJ11" s="75">
        <f>PXIL!R11</f>
        <v>0</v>
      </c>
      <c r="AK11" s="75">
        <f>RTM_IEX!L11</f>
        <v>0.48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-0.03</v>
      </c>
      <c r="H12">
        <f>PPCL_Spot!R12</f>
        <v>0</v>
      </c>
      <c r="I12">
        <f>Bawana_NG!R12</f>
        <v>5.0001759177815845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4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2.9</v>
      </c>
      <c r="AB12" s="117">
        <f>-STOA!R12</f>
        <v>0</v>
      </c>
      <c r="AC12">
        <f t="shared" si="0"/>
        <v>0.10921189190214381</v>
      </c>
      <c r="AD12">
        <f t="shared" si="1"/>
        <v>12.240964025879443</v>
      </c>
      <c r="AE12">
        <f>'IDT-1'!D12</f>
        <v>0</v>
      </c>
      <c r="AF12" s="26"/>
      <c r="AG12">
        <f t="shared" si="2"/>
        <v>12.240964025879443</v>
      </c>
      <c r="AI12" s="75">
        <f>PXIL!L12</f>
        <v>0</v>
      </c>
      <c r="AJ12" s="75">
        <f>PXIL!R12</f>
        <v>0</v>
      </c>
      <c r="AK12" s="75">
        <f>RTM_IEX!L12</f>
        <v>0.48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-0.03</v>
      </c>
      <c r="H13">
        <f>PPCL_Spot!R13</f>
        <v>0</v>
      </c>
      <c r="I13">
        <f>Bawana_NG!R13</f>
        <v>5.0001759177815845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4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2.9</v>
      </c>
      <c r="AB13" s="117">
        <f>-STOA!R13</f>
        <v>0</v>
      </c>
      <c r="AC13">
        <f t="shared" si="0"/>
        <v>0.14740389190214381</v>
      </c>
      <c r="AD13">
        <f t="shared" si="1"/>
        <v>16.542772025879444</v>
      </c>
      <c r="AE13">
        <f>'IDT-1'!D13</f>
        <v>0</v>
      </c>
      <c r="AF13" s="26"/>
      <c r="AG13">
        <f t="shared" si="2"/>
        <v>16.542772025879444</v>
      </c>
      <c r="AI13" s="75">
        <f>PXIL!L13</f>
        <v>0</v>
      </c>
      <c r="AJ13" s="75">
        <f>PXIL!R13</f>
        <v>0</v>
      </c>
      <c r="AK13" s="75">
        <f>RTM_IEX!L13</f>
        <v>4.82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-0.03</v>
      </c>
      <c r="H14">
        <f>PPCL_Spot!R14</f>
        <v>0</v>
      </c>
      <c r="I14">
        <f>Bawana_NG!R14</f>
        <v>5.0001759177815845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4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2.9</v>
      </c>
      <c r="AB14" s="117">
        <f>-STOA!R14</f>
        <v>0</v>
      </c>
      <c r="AC14">
        <f t="shared" si="0"/>
        <v>0.12274414694653445</v>
      </c>
      <c r="AD14">
        <f t="shared" si="1"/>
        <v>9.7474317708350515</v>
      </c>
      <c r="AE14">
        <f>'IDT-1'!D14</f>
        <v>0</v>
      </c>
      <c r="AF14" s="26"/>
      <c r="AG14">
        <f t="shared" si="2"/>
        <v>9.7474317708350515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-2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-0.03</v>
      </c>
      <c r="H15">
        <f>PPCL_Spot!R15</f>
        <v>0</v>
      </c>
      <c r="I15">
        <f>Bawana_NG!R15</f>
        <v>5.0001759177815845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4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2.9</v>
      </c>
      <c r="AB15" s="117">
        <f>-STOA!R15</f>
        <v>0</v>
      </c>
      <c r="AC15">
        <f t="shared" si="0"/>
        <v>0.10921189190214381</v>
      </c>
      <c r="AD15">
        <f t="shared" si="1"/>
        <v>12.240964025879443</v>
      </c>
      <c r="AE15">
        <f>'IDT-1'!D15</f>
        <v>0</v>
      </c>
      <c r="AF15" s="26"/>
      <c r="AG15">
        <f t="shared" si="2"/>
        <v>12.240964025879443</v>
      </c>
      <c r="AI15" s="75">
        <f>PXIL!L15</f>
        <v>0</v>
      </c>
      <c r="AJ15" s="75">
        <f>PXIL!R15</f>
        <v>0</v>
      </c>
      <c r="AK15" s="75">
        <f>RTM_IEX!L15</f>
        <v>0.48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-0.03</v>
      </c>
      <c r="H16">
        <f>PPCL_Spot!R16</f>
        <v>0</v>
      </c>
      <c r="I16">
        <f>Bawana_NG!R16</f>
        <v>5.0001759177815845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4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2.9</v>
      </c>
      <c r="AB16" s="117">
        <f>-STOA!R16</f>
        <v>0</v>
      </c>
      <c r="AC16">
        <f t="shared" si="0"/>
        <v>0.10841989190214381</v>
      </c>
      <c r="AD16">
        <f t="shared" si="1"/>
        <v>12.151756025879441</v>
      </c>
      <c r="AE16">
        <f>'IDT-1'!D16</f>
        <v>0</v>
      </c>
      <c r="AF16" s="26"/>
      <c r="AG16">
        <f t="shared" si="2"/>
        <v>12.151756025879441</v>
      </c>
      <c r="AI16" s="75">
        <f>PXIL!L16</f>
        <v>0</v>
      </c>
      <c r="AJ16" s="75">
        <f>PXIL!R16</f>
        <v>0</v>
      </c>
      <c r="AK16" s="75">
        <f>RTM_IEX!L16</f>
        <v>0.39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-0.03</v>
      </c>
      <c r="H17">
        <f>PPCL_Spot!R17</f>
        <v>0</v>
      </c>
      <c r="I17">
        <f>Bawana_NG!R17</f>
        <v>5.0001759177815845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4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2.9</v>
      </c>
      <c r="AB17" s="117">
        <f>-STOA!R17</f>
        <v>0</v>
      </c>
      <c r="AC17">
        <f t="shared" si="0"/>
        <v>0.10921189190214381</v>
      </c>
      <c r="AD17">
        <f t="shared" si="1"/>
        <v>12.240964025879443</v>
      </c>
      <c r="AE17">
        <f>'IDT-1'!D17</f>
        <v>0</v>
      </c>
      <c r="AF17" s="26"/>
      <c r="AG17">
        <f t="shared" si="2"/>
        <v>12.240964025879443</v>
      </c>
      <c r="AI17" s="75">
        <f>PXIL!L17</f>
        <v>0</v>
      </c>
      <c r="AJ17" s="75">
        <f>PXIL!R17</f>
        <v>0</v>
      </c>
      <c r="AK17" s="75">
        <f>RTM_IEX!L17</f>
        <v>0.48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-0.03</v>
      </c>
      <c r="H18">
        <f>PPCL_Spot!R18</f>
        <v>0</v>
      </c>
      <c r="I18">
        <f>Bawana_NG!R18</f>
        <v>5.0001759177815845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4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2.9</v>
      </c>
      <c r="AB18" s="117">
        <f>-STOA!R18</f>
        <v>0</v>
      </c>
      <c r="AC18">
        <f t="shared" si="0"/>
        <v>0.11097189190214381</v>
      </c>
      <c r="AD18">
        <f t="shared" si="1"/>
        <v>12.439204025879441</v>
      </c>
      <c r="AE18">
        <f>'IDT-1'!D18</f>
        <v>0</v>
      </c>
      <c r="AF18" s="26"/>
      <c r="AG18">
        <f t="shared" si="2"/>
        <v>12.439204025879441</v>
      </c>
      <c r="AI18" s="75">
        <f>PXIL!L18</f>
        <v>0</v>
      </c>
      <c r="AJ18" s="75">
        <f>PXIL!R18</f>
        <v>0</v>
      </c>
      <c r="AK18" s="75">
        <f>RTM_IEX!L18</f>
        <v>0.68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-0.03</v>
      </c>
      <c r="H19">
        <f>PPCL_Spot!R19</f>
        <v>0</v>
      </c>
      <c r="I19">
        <f>Bawana_NG!R19</f>
        <v>5.0001759177815845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4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2.9</v>
      </c>
      <c r="AB19" s="117">
        <f>-STOA!R19</f>
        <v>0</v>
      </c>
      <c r="AC19">
        <f t="shared" si="0"/>
        <v>0.1517158919021438</v>
      </c>
      <c r="AD19">
        <f t="shared" si="1"/>
        <v>17.028460025879443</v>
      </c>
      <c r="AE19">
        <f>'IDT-1'!D19</f>
        <v>0</v>
      </c>
      <c r="AF19" s="26"/>
      <c r="AG19">
        <f t="shared" si="2"/>
        <v>17.028460025879443</v>
      </c>
      <c r="AI19" s="75">
        <f>PXIL!L19</f>
        <v>0</v>
      </c>
      <c r="AJ19" s="75">
        <f>PXIL!R19</f>
        <v>0</v>
      </c>
      <c r="AK19" s="75">
        <f>RTM_IEX!L19</f>
        <v>5.31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-0.03</v>
      </c>
      <c r="H20">
        <f>PPCL_Spot!R20</f>
        <v>0</v>
      </c>
      <c r="I20">
        <f>Bawana_NG!R20</f>
        <v>5.0001759177815845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4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2.9</v>
      </c>
      <c r="AB20" s="117">
        <f>-STOA!R20</f>
        <v>0</v>
      </c>
      <c r="AC20">
        <f t="shared" si="0"/>
        <v>0.11830508318543678</v>
      </c>
      <c r="AD20">
        <f t="shared" si="1"/>
        <v>10.251870834596149</v>
      </c>
      <c r="AE20">
        <f>'IDT-1'!D20</f>
        <v>0</v>
      </c>
      <c r="AF20" s="26"/>
      <c r="AG20">
        <f t="shared" si="2"/>
        <v>10.251870834596149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-1.5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-0.03</v>
      </c>
      <c r="H21">
        <f>PPCL_Spot!R21</f>
        <v>0</v>
      </c>
      <c r="I21">
        <f>Bawana_NG!R21</f>
        <v>5.0001759177815845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4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2.9</v>
      </c>
      <c r="AB21" s="117">
        <f>-STOA!R21</f>
        <v>0</v>
      </c>
      <c r="AC21">
        <f t="shared" si="0"/>
        <v>0.11686789190214381</v>
      </c>
      <c r="AD21">
        <f t="shared" si="1"/>
        <v>13.103308025879441</v>
      </c>
      <c r="AE21">
        <f>'IDT-1'!D21</f>
        <v>0</v>
      </c>
      <c r="AF21" s="26"/>
      <c r="AG21">
        <f t="shared" si="2"/>
        <v>13.103308025879441</v>
      </c>
      <c r="AI21" s="75">
        <f>PXIL!L21</f>
        <v>0</v>
      </c>
      <c r="AJ21" s="75">
        <f>PXIL!R21</f>
        <v>0</v>
      </c>
      <c r="AK21" s="75">
        <f>RTM_IEX!L21</f>
        <v>1.35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-0.03</v>
      </c>
      <c r="H22">
        <f>PPCL_Spot!R22</f>
        <v>0</v>
      </c>
      <c r="I22">
        <f>Bawana_NG!R22</f>
        <v>5.0001759177815845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4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2.9</v>
      </c>
      <c r="AB22" s="117">
        <f>-STOA!R22</f>
        <v>0</v>
      </c>
      <c r="AC22">
        <f t="shared" si="0"/>
        <v>0.1270758919021438</v>
      </c>
      <c r="AD22">
        <f t="shared" si="1"/>
        <v>14.253100025879441</v>
      </c>
      <c r="AE22">
        <f>'IDT-1'!D22</f>
        <v>0</v>
      </c>
      <c r="AF22" s="26"/>
      <c r="AG22">
        <f t="shared" si="2"/>
        <v>14.253100025879441</v>
      </c>
      <c r="AI22" s="75">
        <f>PXIL!L22</f>
        <v>0</v>
      </c>
      <c r="AJ22" s="75">
        <f>PXIL!R22</f>
        <v>0</v>
      </c>
      <c r="AK22" s="75">
        <f>RTM_IEX!L22</f>
        <v>2.5099999999999998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-0.03</v>
      </c>
      <c r="H23">
        <f>PPCL_Spot!R23</f>
        <v>0</v>
      </c>
      <c r="I23">
        <f>Bawana_NG!R23</f>
        <v>4.9999243784856793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4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4.83</v>
      </c>
      <c r="AB23" s="117">
        <f>-STOA!R23</f>
        <v>0</v>
      </c>
      <c r="AC23">
        <f t="shared" si="0"/>
        <v>0.12540167835633984</v>
      </c>
      <c r="AD23">
        <f t="shared" si="1"/>
        <v>14.06452270012934</v>
      </c>
      <c r="AE23">
        <f>'IDT-1'!D23</f>
        <v>0</v>
      </c>
      <c r="AF23" s="26"/>
      <c r="AG23">
        <f t="shared" si="2"/>
        <v>14.06452270012934</v>
      </c>
      <c r="AI23" s="75">
        <f>PXIL!L23</f>
        <v>0</v>
      </c>
      <c r="AJ23" s="75">
        <f>PXIL!R23</f>
        <v>0</v>
      </c>
      <c r="AK23" s="75">
        <f>RTM_IEX!L23</f>
        <v>0.39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-0.03</v>
      </c>
      <c r="H24">
        <f>PPCL_Spot!R24</f>
        <v>0</v>
      </c>
      <c r="I24">
        <f>Bawana_NG!R24</f>
        <v>4.9999243784856793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4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4.83</v>
      </c>
      <c r="AB24" s="117">
        <f>-STOA!R24</f>
        <v>0</v>
      </c>
      <c r="AC24">
        <f t="shared" si="0"/>
        <v>0.13050567835633983</v>
      </c>
      <c r="AD24">
        <f t="shared" si="1"/>
        <v>14.63941870012934</v>
      </c>
      <c r="AE24">
        <f>'IDT-1'!D24</f>
        <v>0</v>
      </c>
      <c r="AF24" s="26"/>
      <c r="AG24">
        <f t="shared" si="2"/>
        <v>14.63941870012934</v>
      </c>
      <c r="AI24" s="75">
        <f>PXIL!L24</f>
        <v>0</v>
      </c>
      <c r="AJ24" s="75">
        <f>PXIL!R24</f>
        <v>0</v>
      </c>
      <c r="AK24" s="75">
        <f>RTM_IEX!L24</f>
        <v>0.97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-0.03</v>
      </c>
      <c r="H25">
        <f>PPCL_Spot!R25</f>
        <v>0</v>
      </c>
      <c r="I25">
        <f>Bawana_NG!R25</f>
        <v>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4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4.83</v>
      </c>
      <c r="AB25" s="117">
        <f>-STOA!R25</f>
        <v>0</v>
      </c>
      <c r="AC25">
        <f t="shared" si="0"/>
        <v>0.17292234382566588</v>
      </c>
      <c r="AD25">
        <f t="shared" si="1"/>
        <v>19.417077656174335</v>
      </c>
      <c r="AE25">
        <f>'IDT-1'!D25</f>
        <v>0</v>
      </c>
      <c r="AF25" s="26"/>
      <c r="AG25">
        <f t="shared" si="2"/>
        <v>19.417077656174335</v>
      </c>
      <c r="AI25" s="75">
        <f>PXIL!L25</f>
        <v>0</v>
      </c>
      <c r="AJ25" s="75">
        <f>PXIL!R25</f>
        <v>0</v>
      </c>
      <c r="AK25" s="75">
        <f>RTM_IEX!L25</f>
        <v>5.79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-0.03</v>
      </c>
      <c r="H26">
        <f>PPCL_Spot!R26</f>
        <v>0</v>
      </c>
      <c r="I26">
        <f>Bawana_NG!R26</f>
        <v>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4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4.83</v>
      </c>
      <c r="AB26" s="117">
        <f>-STOA!R26</f>
        <v>0</v>
      </c>
      <c r="AC26">
        <f t="shared" si="0"/>
        <v>0.12197034382566586</v>
      </c>
      <c r="AD26">
        <f t="shared" si="1"/>
        <v>13.678029656174333</v>
      </c>
      <c r="AE26">
        <f>'IDT-1'!D26</f>
        <v>0</v>
      </c>
      <c r="AF26" s="26"/>
      <c r="AG26">
        <f t="shared" si="2"/>
        <v>13.678029656174333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-0.03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4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4.83</v>
      </c>
      <c r="AB27" s="117">
        <f>-STOA!R27</f>
        <v>0</v>
      </c>
      <c r="AC27">
        <f t="shared" si="0"/>
        <v>0.14317834382566585</v>
      </c>
      <c r="AD27">
        <f t="shared" si="1"/>
        <v>16.066821656174334</v>
      </c>
      <c r="AE27">
        <f>'IDT-1'!D27</f>
        <v>0</v>
      </c>
      <c r="AF27" s="26"/>
      <c r="AG27">
        <f t="shared" si="2"/>
        <v>16.066821656174334</v>
      </c>
      <c r="AI27" s="75">
        <f>PXIL!L27</f>
        <v>0</v>
      </c>
      <c r="AJ27" s="75">
        <f>PXIL!R27</f>
        <v>0</v>
      </c>
      <c r="AK27" s="75">
        <f>RTM_IEX!L27</f>
        <v>2.41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-0.03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4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4.83</v>
      </c>
      <c r="AB28" s="117">
        <f>-STOA!R28</f>
        <v>0</v>
      </c>
      <c r="AC28">
        <f t="shared" si="0"/>
        <v>0.14573034382566585</v>
      </c>
      <c r="AD28">
        <f t="shared" si="1"/>
        <v>16.354269656174335</v>
      </c>
      <c r="AE28">
        <f>'IDT-1'!D28</f>
        <v>0</v>
      </c>
      <c r="AF28" s="26"/>
      <c r="AG28">
        <f t="shared" si="2"/>
        <v>16.354269656174335</v>
      </c>
      <c r="AI28" s="75">
        <f>PXIL!L28</f>
        <v>0</v>
      </c>
      <c r="AJ28" s="75">
        <f>PXIL!R28</f>
        <v>0</v>
      </c>
      <c r="AK28" s="75">
        <f>RTM_IEX!L28</f>
        <v>2.7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-0.03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4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4.83</v>
      </c>
      <c r="AB29" s="117">
        <f>-STOA!R29</f>
        <v>0</v>
      </c>
      <c r="AC29">
        <f t="shared" si="0"/>
        <v>0.14749034382566586</v>
      </c>
      <c r="AD29">
        <f t="shared" si="1"/>
        <v>16.552509656174333</v>
      </c>
      <c r="AE29">
        <f>'IDT-1'!D29</f>
        <v>0</v>
      </c>
      <c r="AF29" s="26"/>
      <c r="AG29">
        <f t="shared" si="2"/>
        <v>16.552509656174333</v>
      </c>
      <c r="AI29" s="75">
        <f>PXIL!L29</f>
        <v>0</v>
      </c>
      <c r="AJ29" s="75">
        <f>PXIL!R29</f>
        <v>0</v>
      </c>
      <c r="AK29" s="75">
        <f>RTM_IEX!L29</f>
        <v>2.9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-0.03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4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4.83</v>
      </c>
      <c r="AB30" s="117">
        <f>-STOA!R30</f>
        <v>0</v>
      </c>
      <c r="AC30">
        <f t="shared" si="0"/>
        <v>0.14828234382566585</v>
      </c>
      <c r="AD30">
        <f t="shared" si="1"/>
        <v>16.641717656174333</v>
      </c>
      <c r="AE30">
        <f>'IDT-1'!D30</f>
        <v>0</v>
      </c>
      <c r="AF30" s="26"/>
      <c r="AG30">
        <f t="shared" si="2"/>
        <v>16.641717656174333</v>
      </c>
      <c r="AI30" s="75">
        <f>PXIL!L30</f>
        <v>0</v>
      </c>
      <c r="AJ30" s="75">
        <f>PXIL!R30</f>
        <v>0</v>
      </c>
      <c r="AK30" s="75">
        <f>RTM_IEX!L30</f>
        <v>2.99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-0.03</v>
      </c>
      <c r="H31">
        <f>PPCL_Spot!R31</f>
        <v>0</v>
      </c>
      <c r="I31">
        <f>Bawana_NG!R31</f>
        <v>4.9999494531752591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4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4.83</v>
      </c>
      <c r="AB31" s="117">
        <f>-STOA!R31</f>
        <v>0</v>
      </c>
      <c r="AC31">
        <f t="shared" si="0"/>
        <v>0.19333789901360815</v>
      </c>
      <c r="AD31">
        <f t="shared" si="1"/>
        <v>21.716611554161648</v>
      </c>
      <c r="AE31">
        <f>'IDT-1'!D31</f>
        <v>0</v>
      </c>
      <c r="AF31" s="26"/>
      <c r="AG31">
        <f t="shared" si="2"/>
        <v>21.716611554161648</v>
      </c>
      <c r="AI31" s="75">
        <f>PXIL!L31</f>
        <v>0</v>
      </c>
      <c r="AJ31" s="75">
        <f>PXIL!R31</f>
        <v>0</v>
      </c>
      <c r="AK31" s="75">
        <f>RTM_IEX!L31</f>
        <v>8.11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-0.03</v>
      </c>
      <c r="H32">
        <f>PPCL_Spot!R32</f>
        <v>0</v>
      </c>
      <c r="I32">
        <f>Bawana_NG!R32</f>
        <v>4.9999494531752591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4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4.83</v>
      </c>
      <c r="AB32" s="117">
        <f>-STOA!R32</f>
        <v>0</v>
      </c>
      <c r="AC32">
        <f t="shared" si="0"/>
        <v>0.13728189901360813</v>
      </c>
      <c r="AD32">
        <f t="shared" si="1"/>
        <v>15.402667554161651</v>
      </c>
      <c r="AE32">
        <f>'IDT-1'!D32</f>
        <v>0</v>
      </c>
      <c r="AF32" s="26"/>
      <c r="AG32">
        <f t="shared" si="2"/>
        <v>15.402667554161651</v>
      </c>
      <c r="AI32" s="75">
        <f>PXIL!L32</f>
        <v>0</v>
      </c>
      <c r="AJ32" s="75">
        <f>PXIL!R32</f>
        <v>0</v>
      </c>
      <c r="AK32" s="75">
        <f>RTM_IEX!L32</f>
        <v>1.74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-0.03</v>
      </c>
      <c r="H33">
        <f>PPCL_Spot!R33</f>
        <v>0</v>
      </c>
      <c r="I33">
        <f>Bawana_NG!R33</f>
        <v>4.9999494531752591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4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4.83</v>
      </c>
      <c r="AB33" s="117">
        <f>-STOA!R33</f>
        <v>0</v>
      </c>
      <c r="AC33">
        <f t="shared" si="0"/>
        <v>0.15848989901360813</v>
      </c>
      <c r="AD33">
        <f t="shared" si="1"/>
        <v>17.791459554161648</v>
      </c>
      <c r="AE33">
        <f>'IDT-1'!D33</f>
        <v>0</v>
      </c>
      <c r="AF33" s="26"/>
      <c r="AG33">
        <f t="shared" si="2"/>
        <v>17.791459554161648</v>
      </c>
      <c r="AI33" s="75">
        <f>PXIL!L33</f>
        <v>0</v>
      </c>
      <c r="AJ33" s="75">
        <f>PXIL!R33</f>
        <v>0</v>
      </c>
      <c r="AK33" s="75">
        <f>RTM_IEX!L33</f>
        <v>4.1500000000000004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-0.03</v>
      </c>
      <c r="H34">
        <f>PPCL_Spot!R34</f>
        <v>0</v>
      </c>
      <c r="I34">
        <f>Bawana_NG!R34</f>
        <v>4.9999494531752591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4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4.83</v>
      </c>
      <c r="AB34" s="117">
        <f>-STOA!R34</f>
        <v>0</v>
      </c>
      <c r="AC34">
        <f t="shared" si="0"/>
        <v>0.15760989901360814</v>
      </c>
      <c r="AD34">
        <f t="shared" si="1"/>
        <v>17.692339554161652</v>
      </c>
      <c r="AE34">
        <f>'IDT-1'!D34</f>
        <v>0</v>
      </c>
      <c r="AF34" s="26"/>
      <c r="AG34">
        <f t="shared" si="2"/>
        <v>17.692339554161652</v>
      </c>
      <c r="AI34" s="75">
        <f>PXIL!L34</f>
        <v>0</v>
      </c>
      <c r="AJ34" s="75">
        <f>PXIL!R34</f>
        <v>0</v>
      </c>
      <c r="AK34" s="75">
        <f>RTM_IEX!L34</f>
        <v>4.05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-0.03</v>
      </c>
      <c r="H35">
        <f>PPCL_Spot!R35</f>
        <v>0</v>
      </c>
      <c r="I35">
        <f>Bawana_NG!R35</f>
        <v>4.9999494531752591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4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4.83</v>
      </c>
      <c r="AB35" s="117">
        <f>-STOA!R35</f>
        <v>0</v>
      </c>
      <c r="AC35">
        <f t="shared" si="0"/>
        <v>0.15681789901360815</v>
      </c>
      <c r="AD35">
        <f t="shared" si="1"/>
        <v>17.603131554161653</v>
      </c>
      <c r="AE35">
        <f>'IDT-1'!D35</f>
        <v>0</v>
      </c>
      <c r="AF35" s="26"/>
      <c r="AG35">
        <f t="shared" si="2"/>
        <v>17.603131554161653</v>
      </c>
      <c r="AI35" s="75">
        <f>PXIL!L35</f>
        <v>0</v>
      </c>
      <c r="AJ35" s="75">
        <f>PXIL!R35</f>
        <v>0</v>
      </c>
      <c r="AK35" s="75">
        <f>RTM_IEX!L35</f>
        <v>3.96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-0.03</v>
      </c>
      <c r="H36">
        <f>PPCL_Spot!R36</f>
        <v>0</v>
      </c>
      <c r="I36">
        <f>Bawana_NG!R36</f>
        <v>4.9999494531752591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4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4.83</v>
      </c>
      <c r="AB36" s="117">
        <f>-STOA!R36</f>
        <v>0</v>
      </c>
      <c r="AC36">
        <f t="shared" si="0"/>
        <v>0.15593789901360813</v>
      </c>
      <c r="AD36">
        <f t="shared" si="1"/>
        <v>17.50401155416165</v>
      </c>
      <c r="AE36">
        <f>'IDT-1'!D36</f>
        <v>0</v>
      </c>
      <c r="AF36" s="26"/>
      <c r="AG36">
        <f t="shared" si="2"/>
        <v>17.50401155416165</v>
      </c>
      <c r="AI36" s="75">
        <f>PXIL!L36</f>
        <v>0</v>
      </c>
      <c r="AJ36" s="75">
        <f>PXIL!R36</f>
        <v>0</v>
      </c>
      <c r="AK36" s="75">
        <f>RTM_IEX!L36</f>
        <v>3.86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-0.03</v>
      </c>
      <c r="H37">
        <f>PPCL_Spot!R37</f>
        <v>0</v>
      </c>
      <c r="I37">
        <f>Bawana_NG!R37</f>
        <v>5.0001759177815845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4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4.83</v>
      </c>
      <c r="AB37" s="117">
        <f>-STOA!R37</f>
        <v>0</v>
      </c>
      <c r="AC37">
        <f t="shared" si="0"/>
        <v>0.19589189190214382</v>
      </c>
      <c r="AD37">
        <f t="shared" si="1"/>
        <v>22.004284025879443</v>
      </c>
      <c r="AE37">
        <f>'IDT-1'!D37</f>
        <v>0</v>
      </c>
      <c r="AF37" s="26"/>
      <c r="AG37">
        <f t="shared" si="2"/>
        <v>22.004284025879443</v>
      </c>
      <c r="AI37" s="75">
        <f>PXIL!L37</f>
        <v>0</v>
      </c>
      <c r="AJ37" s="75">
        <f>PXIL!R37</f>
        <v>0</v>
      </c>
      <c r="AK37" s="75">
        <f>RTM_IEX!L37</f>
        <v>8.4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-0.03</v>
      </c>
      <c r="H38">
        <f>PPCL_Spot!R38</f>
        <v>0</v>
      </c>
      <c r="I38">
        <f>Bawana_NG!R38</f>
        <v>5.0001759177815845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4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4.83</v>
      </c>
      <c r="AB38" s="117">
        <f>-STOA!R38</f>
        <v>0</v>
      </c>
      <c r="AC38">
        <f t="shared" si="0"/>
        <v>0.1347318919021438</v>
      </c>
      <c r="AD38">
        <f t="shared" si="1"/>
        <v>15.115444025879441</v>
      </c>
      <c r="AE38">
        <f>'IDT-1'!D38</f>
        <v>0</v>
      </c>
      <c r="AF38" s="26"/>
      <c r="AG38">
        <f t="shared" si="2"/>
        <v>15.115444025879441</v>
      </c>
      <c r="AI38" s="75">
        <f>PXIL!L38</f>
        <v>0</v>
      </c>
      <c r="AJ38" s="75">
        <f>PXIL!R38</f>
        <v>0</v>
      </c>
      <c r="AK38" s="75">
        <f>RTM_IEX!L38</f>
        <v>1.45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-0.03</v>
      </c>
      <c r="H39">
        <f>PPCL_Spot!R39</f>
        <v>0</v>
      </c>
      <c r="I39">
        <f>Bawana_NG!R39</f>
        <v>5.0001759177815845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4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4.83</v>
      </c>
      <c r="AB39" s="117">
        <f>-STOA!R39</f>
        <v>0</v>
      </c>
      <c r="AC39">
        <f t="shared" si="0"/>
        <v>0.15761189190214381</v>
      </c>
      <c r="AD39">
        <f t="shared" si="1"/>
        <v>17.692564025879442</v>
      </c>
      <c r="AE39">
        <f>'IDT-1'!D39</f>
        <v>0</v>
      </c>
      <c r="AF39" s="26"/>
      <c r="AG39">
        <f t="shared" si="2"/>
        <v>17.692564025879442</v>
      </c>
      <c r="AI39" s="75">
        <f>PXIL!L39</f>
        <v>0</v>
      </c>
      <c r="AJ39" s="75">
        <f>PXIL!R39</f>
        <v>0</v>
      </c>
      <c r="AK39" s="75">
        <f>RTM_IEX!L39</f>
        <v>4.05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-0.03</v>
      </c>
      <c r="H40">
        <f>PPCL_Spot!R40</f>
        <v>0</v>
      </c>
      <c r="I40">
        <f>Bawana_NG!R40</f>
        <v>5.0001759177815845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4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4.83</v>
      </c>
      <c r="AB40" s="117">
        <f>-STOA!R40</f>
        <v>0</v>
      </c>
      <c r="AC40">
        <f t="shared" si="0"/>
        <v>0.15505989190214381</v>
      </c>
      <c r="AD40">
        <f t="shared" si="1"/>
        <v>17.40511602587944</v>
      </c>
      <c r="AE40">
        <f>'IDT-1'!D40</f>
        <v>0</v>
      </c>
      <c r="AF40" s="26"/>
      <c r="AG40">
        <f t="shared" si="2"/>
        <v>17.40511602587944</v>
      </c>
      <c r="AI40" s="75">
        <f>PXIL!L40</f>
        <v>0</v>
      </c>
      <c r="AJ40" s="75">
        <f>PXIL!R40</f>
        <v>0</v>
      </c>
      <c r="AK40" s="75">
        <f>RTM_IEX!L40</f>
        <v>3.76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-0.03</v>
      </c>
      <c r="H41">
        <f>PPCL_Spot!R41</f>
        <v>0</v>
      </c>
      <c r="I41">
        <f>Bawana_NG!R41</f>
        <v>4.9999725864668525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4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4.83</v>
      </c>
      <c r="AB41" s="117">
        <f>-STOA!R41</f>
        <v>0</v>
      </c>
      <c r="AC41">
        <f t="shared" si="0"/>
        <v>0.15338610258657417</v>
      </c>
      <c r="AD41">
        <f t="shared" si="1"/>
        <v>17.216586483880278</v>
      </c>
      <c r="AE41">
        <f>'IDT-1'!D41</f>
        <v>0</v>
      </c>
      <c r="AF41" s="26"/>
      <c r="AG41">
        <f t="shared" si="2"/>
        <v>17.216586483880278</v>
      </c>
      <c r="AI41" s="75">
        <f>PXIL!L41</f>
        <v>0</v>
      </c>
      <c r="AJ41" s="75">
        <f>PXIL!R41</f>
        <v>0</v>
      </c>
      <c r="AK41" s="75">
        <f>RTM_IEX!L41</f>
        <v>3.57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-0.03</v>
      </c>
      <c r="H42">
        <f>PPCL_Spot!R42</f>
        <v>0</v>
      </c>
      <c r="I42">
        <f>Bawana_NG!R42</f>
        <v>4.9999725864668525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4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4.83</v>
      </c>
      <c r="AB42" s="117">
        <f>-STOA!R42</f>
        <v>0</v>
      </c>
      <c r="AC42">
        <f t="shared" si="0"/>
        <v>0.15171410258657417</v>
      </c>
      <c r="AD42">
        <f t="shared" si="1"/>
        <v>17.028258483880279</v>
      </c>
      <c r="AE42">
        <f>'IDT-1'!D42</f>
        <v>0</v>
      </c>
      <c r="AF42" s="26"/>
      <c r="AG42">
        <f t="shared" si="2"/>
        <v>17.028258483880279</v>
      </c>
      <c r="AI42" s="75">
        <f>PXIL!L42</f>
        <v>0</v>
      </c>
      <c r="AJ42" s="75">
        <f>PXIL!R42</f>
        <v>0</v>
      </c>
      <c r="AK42" s="75">
        <f>RTM_IEX!L42</f>
        <v>3.38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-0.03</v>
      </c>
      <c r="H43">
        <f>PPCL_Spot!R43</f>
        <v>0</v>
      </c>
      <c r="I43">
        <f>Bawana_NG!R43</f>
        <v>4.9999725864668525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4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4.83</v>
      </c>
      <c r="AB43" s="117">
        <f>-STOA!R43</f>
        <v>0</v>
      </c>
      <c r="AC43">
        <f t="shared" si="0"/>
        <v>0.18990610258657417</v>
      </c>
      <c r="AD43">
        <f t="shared" si="1"/>
        <v>21.33006648388028</v>
      </c>
      <c r="AE43">
        <f>'IDT-1'!D43</f>
        <v>0</v>
      </c>
      <c r="AF43" s="26"/>
      <c r="AG43">
        <f t="shared" si="2"/>
        <v>21.33006648388028</v>
      </c>
      <c r="AI43" s="75">
        <f>PXIL!L43</f>
        <v>0</v>
      </c>
      <c r="AJ43" s="75">
        <f>PXIL!R43</f>
        <v>0</v>
      </c>
      <c r="AK43" s="75">
        <f>RTM_IEX!L43</f>
        <v>7.72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-0.03</v>
      </c>
      <c r="H44">
        <f>PPCL_Spot!R44</f>
        <v>0</v>
      </c>
      <c r="I44">
        <f>Bawana_NG!R44</f>
        <v>4.9999725864668525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4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4.83</v>
      </c>
      <c r="AB44" s="117">
        <f>-STOA!R44</f>
        <v>0</v>
      </c>
      <c r="AC44">
        <f t="shared" si="0"/>
        <v>0.12197010258657418</v>
      </c>
      <c r="AD44">
        <f t="shared" si="1"/>
        <v>13.678002483880277</v>
      </c>
      <c r="AE44">
        <f>'IDT-1'!D44</f>
        <v>0</v>
      </c>
      <c r="AF44" s="26"/>
      <c r="AG44">
        <f t="shared" si="2"/>
        <v>13.678002483880277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-0.03</v>
      </c>
      <c r="H45">
        <f>PPCL_Spot!R45</f>
        <v>0</v>
      </c>
      <c r="I45">
        <f>Bawana_NG!R45</f>
        <v>4.9999725864668525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4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4.83</v>
      </c>
      <c r="AB45" s="117">
        <f>-STOA!R45</f>
        <v>0</v>
      </c>
      <c r="AC45">
        <f t="shared" si="0"/>
        <v>0.14317810258657418</v>
      </c>
      <c r="AD45">
        <f t="shared" si="1"/>
        <v>16.06679448388028</v>
      </c>
      <c r="AE45">
        <f>'IDT-1'!D45</f>
        <v>0</v>
      </c>
      <c r="AF45" s="26"/>
      <c r="AG45">
        <f t="shared" si="2"/>
        <v>16.06679448388028</v>
      </c>
      <c r="AI45" s="75">
        <f>PXIL!L45</f>
        <v>0</v>
      </c>
      <c r="AJ45" s="75">
        <f>PXIL!R45</f>
        <v>0</v>
      </c>
      <c r="AK45" s="75">
        <f>RTM_IEX!L45</f>
        <v>2.41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-0.03</v>
      </c>
      <c r="H46">
        <f>PPCL_Spot!R46</f>
        <v>0</v>
      </c>
      <c r="I46">
        <f>Bawana_NG!R46</f>
        <v>4.9999725864668525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4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4.83</v>
      </c>
      <c r="AB46" s="117">
        <f>-STOA!R46</f>
        <v>0</v>
      </c>
      <c r="AC46">
        <f t="shared" si="0"/>
        <v>0.14150610258657417</v>
      </c>
      <c r="AD46">
        <f t="shared" si="1"/>
        <v>15.878466483880279</v>
      </c>
      <c r="AE46">
        <f>'IDT-1'!D46</f>
        <v>0</v>
      </c>
      <c r="AF46" s="26"/>
      <c r="AG46">
        <f t="shared" si="2"/>
        <v>15.878466483880279</v>
      </c>
      <c r="AI46" s="75">
        <f>PXIL!L46</f>
        <v>0</v>
      </c>
      <c r="AJ46" s="75">
        <f>PXIL!R46</f>
        <v>0</v>
      </c>
      <c r="AK46" s="75">
        <f>RTM_IEX!L46</f>
        <v>2.2200000000000002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-0.03</v>
      </c>
      <c r="H47">
        <f>PPCL_Spot!R47</f>
        <v>0</v>
      </c>
      <c r="I47">
        <f>Bawana_NG!R47</f>
        <v>4.9999725864668525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4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4.83</v>
      </c>
      <c r="AB47" s="117">
        <f>-STOA!R47</f>
        <v>0</v>
      </c>
      <c r="AC47">
        <f t="shared" si="0"/>
        <v>0.14749010258657419</v>
      </c>
      <c r="AD47">
        <f t="shared" si="1"/>
        <v>16.552482483880279</v>
      </c>
      <c r="AE47">
        <f>'IDT-1'!D47</f>
        <v>0</v>
      </c>
      <c r="AF47" s="26"/>
      <c r="AG47">
        <f t="shared" si="2"/>
        <v>16.552482483880279</v>
      </c>
      <c r="AI47" s="75">
        <f>PXIL!L47</f>
        <v>0</v>
      </c>
      <c r="AJ47" s="75">
        <f>PXIL!R47</f>
        <v>0</v>
      </c>
      <c r="AK47" s="75">
        <f>RTM_IEX!L47</f>
        <v>2.9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-0.03</v>
      </c>
      <c r="H48">
        <f>PPCL_Spot!R48</f>
        <v>0</v>
      </c>
      <c r="I48">
        <f>Bawana_NG!R48</f>
        <v>4.9999725864668525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4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4.83</v>
      </c>
      <c r="AB48" s="117">
        <f>-STOA!R48</f>
        <v>0</v>
      </c>
      <c r="AC48">
        <f t="shared" si="0"/>
        <v>0.14493810258657416</v>
      </c>
      <c r="AD48">
        <f t="shared" si="1"/>
        <v>16.265034483880278</v>
      </c>
      <c r="AE48">
        <f>'IDT-1'!D48</f>
        <v>0</v>
      </c>
      <c r="AF48" s="26"/>
      <c r="AG48">
        <f t="shared" si="2"/>
        <v>16.265034483880278</v>
      </c>
      <c r="AI48" s="75">
        <f>PXIL!L48</f>
        <v>0</v>
      </c>
      <c r="AJ48" s="75">
        <f>PXIL!R48</f>
        <v>0</v>
      </c>
      <c r="AK48" s="75">
        <f>RTM_IEX!L48</f>
        <v>2.61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-0.03</v>
      </c>
      <c r="H49">
        <f>PPCL_Spot!R49</f>
        <v>0</v>
      </c>
      <c r="I49">
        <f>Bawana_NG!R49</f>
        <v>4.9999725864668525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4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4.83</v>
      </c>
      <c r="AB49" s="117">
        <f>-STOA!R49</f>
        <v>0</v>
      </c>
      <c r="AC49">
        <f t="shared" si="0"/>
        <v>0.18568210258657419</v>
      </c>
      <c r="AD49">
        <f t="shared" si="1"/>
        <v>20.854290483880277</v>
      </c>
      <c r="AE49">
        <f>'IDT-1'!D49</f>
        <v>0</v>
      </c>
      <c r="AF49" s="26"/>
      <c r="AG49">
        <f t="shared" si="2"/>
        <v>20.854290483880277</v>
      </c>
      <c r="AI49" s="75">
        <f>PXIL!L49</f>
        <v>0</v>
      </c>
      <c r="AJ49" s="75">
        <f>PXIL!R49</f>
        <v>0</v>
      </c>
      <c r="AK49" s="75">
        <f>RTM_IEX!L49</f>
        <v>7.24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-0.03</v>
      </c>
      <c r="H50">
        <f>PPCL_Spot!R50</f>
        <v>0</v>
      </c>
      <c r="I50">
        <f>Bawana_NG!R50</f>
        <v>4.9999725864668525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4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4.83</v>
      </c>
      <c r="AB50" s="117">
        <f>-STOA!R50</f>
        <v>0</v>
      </c>
      <c r="AC50">
        <f t="shared" si="0"/>
        <v>0.13297010258657418</v>
      </c>
      <c r="AD50">
        <f t="shared" si="1"/>
        <v>14.917002483880278</v>
      </c>
      <c r="AE50">
        <f>'IDT-1'!D50</f>
        <v>0</v>
      </c>
      <c r="AF50" s="26"/>
      <c r="AG50">
        <f t="shared" si="2"/>
        <v>14.917002483880278</v>
      </c>
      <c r="AI50" s="75">
        <f>PXIL!L50</f>
        <v>0</v>
      </c>
      <c r="AJ50" s="75">
        <f>PXIL!R50</f>
        <v>0</v>
      </c>
      <c r="AK50" s="75">
        <f>RTM_IEX!L50</f>
        <v>1.25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-0.03</v>
      </c>
      <c r="H51">
        <f>PPCL_Spot!R51</f>
        <v>0</v>
      </c>
      <c r="I51">
        <f>Bawana_NG!R51</f>
        <v>4.9999725864668525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4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4.83</v>
      </c>
      <c r="AB51" s="117">
        <f>-STOA!R51</f>
        <v>0</v>
      </c>
      <c r="AC51">
        <f t="shared" si="0"/>
        <v>0.14317810258657418</v>
      </c>
      <c r="AD51">
        <f t="shared" si="1"/>
        <v>16.06679448388028</v>
      </c>
      <c r="AE51">
        <f>'IDT-1'!D51</f>
        <v>0</v>
      </c>
      <c r="AF51" s="26"/>
      <c r="AG51">
        <f t="shared" si="2"/>
        <v>16.06679448388028</v>
      </c>
      <c r="AI51" s="75">
        <f>PXIL!L51</f>
        <v>0</v>
      </c>
      <c r="AJ51" s="75">
        <f>PXIL!R51</f>
        <v>0</v>
      </c>
      <c r="AK51" s="75">
        <f>RTM_IEX!L51</f>
        <v>2.41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-0.03</v>
      </c>
      <c r="H52">
        <f>PPCL_Spot!R52</f>
        <v>0</v>
      </c>
      <c r="I52">
        <f>Bawana_NG!R52</f>
        <v>4.9999725864668525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4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4.83</v>
      </c>
      <c r="AB52" s="117">
        <f>-STOA!R52</f>
        <v>0</v>
      </c>
      <c r="AC52">
        <f t="shared" si="0"/>
        <v>0.14062610258657418</v>
      </c>
      <c r="AD52">
        <f t="shared" si="1"/>
        <v>15.779346483880277</v>
      </c>
      <c r="AE52">
        <f>'IDT-1'!D52</f>
        <v>0</v>
      </c>
      <c r="AF52" s="26"/>
      <c r="AG52">
        <f t="shared" si="2"/>
        <v>15.779346483880277</v>
      </c>
      <c r="AI52" s="75">
        <f>PXIL!L52</f>
        <v>0</v>
      </c>
      <c r="AJ52" s="75">
        <f>PXIL!R52</f>
        <v>0</v>
      </c>
      <c r="AK52" s="75">
        <f>RTM_IEX!L52</f>
        <v>2.12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-0.03</v>
      </c>
      <c r="H53">
        <f>PPCL_Spot!R53</f>
        <v>0</v>
      </c>
      <c r="I53">
        <f>Bawana_NG!R53</f>
        <v>4.9999725864668525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4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4.83</v>
      </c>
      <c r="AB53" s="117">
        <f>-STOA!R53</f>
        <v>0</v>
      </c>
      <c r="AC53">
        <f t="shared" si="0"/>
        <v>0.13728210258657417</v>
      </c>
      <c r="AD53">
        <f t="shared" si="1"/>
        <v>15.402690483880278</v>
      </c>
      <c r="AE53">
        <f>'IDT-1'!D53</f>
        <v>0</v>
      </c>
      <c r="AF53" s="26"/>
      <c r="AG53">
        <f t="shared" si="2"/>
        <v>15.402690483880278</v>
      </c>
      <c r="AI53" s="75">
        <f>PXIL!L53</f>
        <v>0</v>
      </c>
      <c r="AJ53" s="75">
        <f>PXIL!R53</f>
        <v>0</v>
      </c>
      <c r="AK53" s="75">
        <f>RTM_IEX!L53</f>
        <v>1.74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-0.03</v>
      </c>
      <c r="H54">
        <f>PPCL_Spot!R54</f>
        <v>0</v>
      </c>
      <c r="I54">
        <f>Bawana_NG!R54</f>
        <v>5.0001759177815845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4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4.83</v>
      </c>
      <c r="AB54" s="117">
        <f>-STOA!R54</f>
        <v>0</v>
      </c>
      <c r="AC54">
        <f t="shared" si="0"/>
        <v>0.1364038919021438</v>
      </c>
      <c r="AD54">
        <f t="shared" si="1"/>
        <v>15.303772025879441</v>
      </c>
      <c r="AE54">
        <f>'IDT-1'!D54</f>
        <v>0</v>
      </c>
      <c r="AF54" s="26"/>
      <c r="AG54">
        <f t="shared" si="2"/>
        <v>15.303772025879441</v>
      </c>
      <c r="AI54" s="75">
        <f>PXIL!L54</f>
        <v>0</v>
      </c>
      <c r="AJ54" s="75">
        <f>PXIL!R54</f>
        <v>0</v>
      </c>
      <c r="AK54" s="75">
        <f>RTM_IEX!L54</f>
        <v>1.64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-0.03</v>
      </c>
      <c r="H55">
        <f>PPCL_Spot!R55</f>
        <v>0</v>
      </c>
      <c r="I55">
        <f>Bawana_NG!R55</f>
        <v>5.0001759177815845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4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4.83</v>
      </c>
      <c r="AB55" s="117">
        <f>-STOA!R55</f>
        <v>0</v>
      </c>
      <c r="AC55">
        <f t="shared" si="0"/>
        <v>0.1729238919021438</v>
      </c>
      <c r="AD55">
        <f t="shared" si="1"/>
        <v>19.417252025879442</v>
      </c>
      <c r="AE55">
        <f>'IDT-1'!D55</f>
        <v>0</v>
      </c>
      <c r="AF55" s="26"/>
      <c r="AG55">
        <f t="shared" si="2"/>
        <v>19.417252025879442</v>
      </c>
      <c r="AI55" s="75">
        <f>PXIL!L55</f>
        <v>0</v>
      </c>
      <c r="AJ55" s="75">
        <f>PXIL!R55</f>
        <v>0</v>
      </c>
      <c r="AK55" s="75">
        <f>RTM_IEX!L55</f>
        <v>5.79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-0.03</v>
      </c>
      <c r="H56">
        <f>PPCL_Spot!R56</f>
        <v>0</v>
      </c>
      <c r="I56">
        <f>Bawana_NG!R56</f>
        <v>5.0001759177815845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4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4.83</v>
      </c>
      <c r="AB56" s="117">
        <f>-STOA!R56</f>
        <v>0</v>
      </c>
      <c r="AC56">
        <f t="shared" si="0"/>
        <v>0.1219718919021438</v>
      </c>
      <c r="AD56">
        <f t="shared" si="1"/>
        <v>13.678204025879442</v>
      </c>
      <c r="AE56">
        <f>'IDT-1'!D56</f>
        <v>0</v>
      </c>
      <c r="AF56" s="26"/>
      <c r="AG56">
        <f t="shared" si="2"/>
        <v>13.678204025879442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-0.03</v>
      </c>
      <c r="H57">
        <f>PPCL_Spot!R57</f>
        <v>0</v>
      </c>
      <c r="I57">
        <f>Bawana_NG!R57</f>
        <v>5.0001759177815845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4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4.83</v>
      </c>
      <c r="AB57" s="117">
        <f>-STOA!R57</f>
        <v>0</v>
      </c>
      <c r="AC57">
        <f t="shared" si="0"/>
        <v>0.1347318919021438</v>
      </c>
      <c r="AD57">
        <f t="shared" si="1"/>
        <v>15.115444025879441</v>
      </c>
      <c r="AE57">
        <f>'IDT-1'!D57</f>
        <v>0</v>
      </c>
      <c r="AF57" s="26"/>
      <c r="AG57">
        <f t="shared" si="2"/>
        <v>15.115444025879441</v>
      </c>
      <c r="AI57" s="75">
        <f>PXIL!L57</f>
        <v>0</v>
      </c>
      <c r="AJ57" s="75">
        <f>PXIL!R57</f>
        <v>0</v>
      </c>
      <c r="AK57" s="75">
        <f>RTM_IEX!L57</f>
        <v>1.45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-0.03</v>
      </c>
      <c r="H58">
        <f>PPCL_Spot!R58</f>
        <v>0</v>
      </c>
      <c r="I58">
        <f>Bawana_NG!R58</f>
        <v>5.0001759177815845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4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4.83</v>
      </c>
      <c r="AB58" s="117">
        <f>-STOA!R58</f>
        <v>0</v>
      </c>
      <c r="AC58">
        <f t="shared" si="0"/>
        <v>0.1347318919021438</v>
      </c>
      <c r="AD58">
        <f t="shared" si="1"/>
        <v>15.115444025879441</v>
      </c>
      <c r="AE58">
        <f>'IDT-1'!D58</f>
        <v>0</v>
      </c>
      <c r="AF58" s="26"/>
      <c r="AG58">
        <f t="shared" si="2"/>
        <v>15.115444025879441</v>
      </c>
      <c r="AI58" s="75">
        <f>PXIL!L58</f>
        <v>0</v>
      </c>
      <c r="AJ58" s="75">
        <f>PXIL!R58</f>
        <v>0</v>
      </c>
      <c r="AK58" s="75">
        <f>RTM_IEX!L58</f>
        <v>1.45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-0.03</v>
      </c>
      <c r="H59">
        <f>PPCL_Spot!R59</f>
        <v>0</v>
      </c>
      <c r="I59">
        <f>Bawana_NG!R59</f>
        <v>5.0001759177815845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4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4.83</v>
      </c>
      <c r="AB59" s="117">
        <f>-STOA!R59</f>
        <v>0</v>
      </c>
      <c r="AC59">
        <f t="shared" si="0"/>
        <v>0.13297189190214381</v>
      </c>
      <c r="AD59">
        <f t="shared" si="1"/>
        <v>14.917204025879441</v>
      </c>
      <c r="AE59">
        <f>'IDT-1'!D59</f>
        <v>0</v>
      </c>
      <c r="AF59" s="26"/>
      <c r="AG59">
        <f t="shared" si="2"/>
        <v>14.917204025879441</v>
      </c>
      <c r="AI59" s="75">
        <f>PXIL!L59</f>
        <v>0</v>
      </c>
      <c r="AJ59" s="75">
        <f>PXIL!R59</f>
        <v>0</v>
      </c>
      <c r="AK59" s="75">
        <f>RTM_IEX!L59</f>
        <v>1.25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-0.03</v>
      </c>
      <c r="H60">
        <f>PPCL_Spot!R60</f>
        <v>0</v>
      </c>
      <c r="I60">
        <f>Bawana_NG!R60</f>
        <v>5.0001759177815845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4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4.83</v>
      </c>
      <c r="AB60" s="117">
        <f>-STOA!R60</f>
        <v>0</v>
      </c>
      <c r="AC60">
        <f t="shared" si="0"/>
        <v>0.1321798919021438</v>
      </c>
      <c r="AD60">
        <f t="shared" si="1"/>
        <v>14.827996025879441</v>
      </c>
      <c r="AE60">
        <f>'IDT-1'!D60</f>
        <v>0</v>
      </c>
      <c r="AF60" s="26"/>
      <c r="AG60">
        <f t="shared" si="2"/>
        <v>14.827996025879441</v>
      </c>
      <c r="AI60" s="75">
        <f>PXIL!L60</f>
        <v>0</v>
      </c>
      <c r="AJ60" s="75">
        <f>PXIL!R60</f>
        <v>0</v>
      </c>
      <c r="AK60" s="75">
        <f>RTM_IEX!L60</f>
        <v>1.1599999999999999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-0.03</v>
      </c>
      <c r="H61">
        <f>PPCL_Spot!R61</f>
        <v>0</v>
      </c>
      <c r="I61">
        <f>Bawana_NG!R61</f>
        <v>5.0001759177815845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4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4.83</v>
      </c>
      <c r="AB61" s="117">
        <f>-STOA!R61</f>
        <v>0</v>
      </c>
      <c r="AC61">
        <f t="shared" si="0"/>
        <v>0.16192389190214379</v>
      </c>
      <c r="AD61">
        <f t="shared" si="1"/>
        <v>18.178252025879441</v>
      </c>
      <c r="AE61">
        <f>'IDT-1'!D61</f>
        <v>0</v>
      </c>
      <c r="AF61" s="26"/>
      <c r="AG61">
        <f t="shared" si="2"/>
        <v>18.178252025879441</v>
      </c>
      <c r="AI61" s="75">
        <f>PXIL!L61</f>
        <v>0</v>
      </c>
      <c r="AJ61" s="75">
        <f>PXIL!R61</f>
        <v>0</v>
      </c>
      <c r="AK61" s="75">
        <f>RTM_IEX!L61</f>
        <v>4.54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-0.03</v>
      </c>
      <c r="H62">
        <f>PPCL_Spot!R62</f>
        <v>0</v>
      </c>
      <c r="I62">
        <f>Bawana_NG!R62</f>
        <v>4.9999725864668525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4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4.83</v>
      </c>
      <c r="AB62" s="117">
        <f>-STOA!R62</f>
        <v>0</v>
      </c>
      <c r="AC62">
        <f t="shared" si="0"/>
        <v>0.1335116683654281</v>
      </c>
      <c r="AD62">
        <f t="shared" si="1"/>
        <v>12.366460918101424</v>
      </c>
      <c r="AE62">
        <f>'IDT-1'!D62</f>
        <v>0</v>
      </c>
      <c r="AF62" s="26"/>
      <c r="AG62">
        <f t="shared" si="2"/>
        <v>12.366460918101424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-1.3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-0.03</v>
      </c>
      <c r="H63">
        <f>PPCL_Spot!R63</f>
        <v>0</v>
      </c>
      <c r="I63">
        <f>Bawana_NG!R63</f>
        <v>4.9999725864668525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4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4.83</v>
      </c>
      <c r="AB63" s="117">
        <f>-STOA!R63</f>
        <v>0</v>
      </c>
      <c r="AC63">
        <f t="shared" si="0"/>
        <v>0.12619410258657418</v>
      </c>
      <c r="AD63">
        <f t="shared" si="1"/>
        <v>14.153778483880279</v>
      </c>
      <c r="AE63">
        <f>'IDT-1'!D63</f>
        <v>0</v>
      </c>
      <c r="AF63" s="26"/>
      <c r="AG63">
        <f t="shared" si="2"/>
        <v>14.153778483880279</v>
      </c>
      <c r="AI63" s="75">
        <f>PXIL!L63</f>
        <v>0</v>
      </c>
      <c r="AJ63" s="75">
        <f>PXIL!R63</f>
        <v>0</v>
      </c>
      <c r="AK63" s="75">
        <f>RTM_IEX!L63</f>
        <v>0.48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-0.03</v>
      </c>
      <c r="H64">
        <f>PPCL_Spot!R64</f>
        <v>0</v>
      </c>
      <c r="I64">
        <f>Bawana_NG!R64</f>
        <v>4.9999725864668525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4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4.83</v>
      </c>
      <c r="AB64" s="117">
        <f>-STOA!R64</f>
        <v>0</v>
      </c>
      <c r="AC64">
        <f t="shared" si="0"/>
        <v>0.12795410258657416</v>
      </c>
      <c r="AD64">
        <f t="shared" si="1"/>
        <v>14.352018483880277</v>
      </c>
      <c r="AE64">
        <f>'IDT-1'!D64</f>
        <v>0</v>
      </c>
      <c r="AF64" s="26"/>
      <c r="AG64">
        <f t="shared" si="2"/>
        <v>14.352018483880277</v>
      </c>
      <c r="AI64" s="75">
        <f>PXIL!L64</f>
        <v>0</v>
      </c>
      <c r="AJ64" s="75">
        <f>PXIL!R64</f>
        <v>0</v>
      </c>
      <c r="AK64" s="75">
        <f>RTM_IEX!L64</f>
        <v>0.68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-0.03</v>
      </c>
      <c r="H65">
        <f>PPCL_Spot!R65</f>
        <v>0</v>
      </c>
      <c r="I65">
        <f>Bawana_NG!R65</f>
        <v>5.0000000000000009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4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4.83</v>
      </c>
      <c r="AB65" s="117">
        <f>-STOA!R65</f>
        <v>0</v>
      </c>
      <c r="AC65">
        <f t="shared" si="0"/>
        <v>0.13050634382566587</v>
      </c>
      <c r="AD65">
        <f t="shared" si="1"/>
        <v>14.639493656174336</v>
      </c>
      <c r="AE65">
        <f>'IDT-1'!D65</f>
        <v>0</v>
      </c>
      <c r="AF65" s="26"/>
      <c r="AG65">
        <f t="shared" si="2"/>
        <v>14.639493656174336</v>
      </c>
      <c r="AI65" s="75">
        <f>PXIL!L65</f>
        <v>0</v>
      </c>
      <c r="AJ65" s="75">
        <f>PXIL!R65</f>
        <v>0</v>
      </c>
      <c r="AK65" s="75">
        <f>RTM_IEX!L65</f>
        <v>0.97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-0.03</v>
      </c>
      <c r="H66">
        <f>PPCL_Spot!R66</f>
        <v>0</v>
      </c>
      <c r="I66">
        <f>Bawana_NG!R66</f>
        <v>5.0000000000000009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4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4.83</v>
      </c>
      <c r="AB66" s="117">
        <f>-STOA!R66</f>
        <v>0</v>
      </c>
      <c r="AC66">
        <f t="shared" si="0"/>
        <v>0.13129834382566585</v>
      </c>
      <c r="AD66">
        <f t="shared" si="1"/>
        <v>14.728701656174335</v>
      </c>
      <c r="AE66">
        <f>'IDT-1'!D66</f>
        <v>0</v>
      </c>
      <c r="AF66" s="26"/>
      <c r="AG66">
        <f t="shared" si="2"/>
        <v>14.728701656174335</v>
      </c>
      <c r="AI66" s="75">
        <f>PXIL!L66</f>
        <v>0</v>
      </c>
      <c r="AJ66" s="75">
        <f>PXIL!R66</f>
        <v>0</v>
      </c>
      <c r="AK66" s="75">
        <f>RTM_IEX!L66</f>
        <v>1.06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-0.03</v>
      </c>
      <c r="H67">
        <f>PPCL_Spot!R67</f>
        <v>0</v>
      </c>
      <c r="I67">
        <f>Bawana_NG!R67</f>
        <v>5.0000000000000009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4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3.86</v>
      </c>
      <c r="AB67" s="117">
        <f>-STOA!R67</f>
        <v>0</v>
      </c>
      <c r="AC67">
        <f t="shared" si="0"/>
        <v>0.16861034382566586</v>
      </c>
      <c r="AD67">
        <f t="shared" si="1"/>
        <v>18.931389656174336</v>
      </c>
      <c r="AE67">
        <f>'IDT-1'!D67</f>
        <v>0</v>
      </c>
      <c r="AF67" s="26"/>
      <c r="AG67">
        <f t="shared" si="2"/>
        <v>18.931389656174336</v>
      </c>
      <c r="AI67" s="75">
        <f>PXIL!L67</f>
        <v>0</v>
      </c>
      <c r="AJ67" s="75">
        <f>PXIL!R67</f>
        <v>0</v>
      </c>
      <c r="AK67" s="75">
        <f>RTM_IEX!L67</f>
        <v>6.27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-0.03</v>
      </c>
      <c r="H68">
        <f>PPCL_Spot!R68</f>
        <v>0</v>
      </c>
      <c r="I68">
        <f>Bawana_NG!R68</f>
        <v>5.0000000000000009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4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3.86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0.11343434382566586</v>
      </c>
      <c r="AD68">
        <f t="shared" ref="AD68:AD98" si="4">SUM(B68:AB68,AI68:AR68)-AC68</f>
        <v>12.716565656174334</v>
      </c>
      <c r="AE68">
        <f>'IDT-1'!D68</f>
        <v>0</v>
      </c>
      <c r="AF68" s="26"/>
      <c r="AG68">
        <f t="shared" ref="AG68:AG98" si="5">SUM(AD68:AF68)</f>
        <v>12.716565656174334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-0.03</v>
      </c>
      <c r="H69">
        <f>PPCL_Spot!R69</f>
        <v>0</v>
      </c>
      <c r="I69">
        <f>Bawana_NG!R69</f>
        <v>5.0000000000000009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4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3.86</v>
      </c>
      <c r="AB69" s="117">
        <f>-STOA!R69</f>
        <v>0</v>
      </c>
      <c r="AC69">
        <f t="shared" si="3"/>
        <v>0.13895434382566585</v>
      </c>
      <c r="AD69">
        <f t="shared" si="4"/>
        <v>15.591045656174334</v>
      </c>
      <c r="AE69">
        <f>'IDT-1'!D69</f>
        <v>0</v>
      </c>
      <c r="AF69" s="26"/>
      <c r="AG69">
        <f t="shared" si="5"/>
        <v>15.591045656174334</v>
      </c>
      <c r="AI69" s="75">
        <f>PXIL!L69</f>
        <v>0</v>
      </c>
      <c r="AJ69" s="75">
        <f>PXIL!R69</f>
        <v>0</v>
      </c>
      <c r="AK69" s="75">
        <f>RTM_IEX!L69</f>
        <v>2.9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-0.03</v>
      </c>
      <c r="H70">
        <f>PPCL_Spot!R70</f>
        <v>0</v>
      </c>
      <c r="I70">
        <f>Bawana_NG!R70</f>
        <v>5.0000000000000009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4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3.86</v>
      </c>
      <c r="AB70" s="117">
        <f>-STOA!R70</f>
        <v>0</v>
      </c>
      <c r="AC70">
        <f t="shared" si="3"/>
        <v>0.14317834382566585</v>
      </c>
      <c r="AD70">
        <f t="shared" si="4"/>
        <v>16.066821656174334</v>
      </c>
      <c r="AE70">
        <f>'IDT-1'!D70</f>
        <v>0</v>
      </c>
      <c r="AF70" s="26"/>
      <c r="AG70">
        <f t="shared" si="5"/>
        <v>16.066821656174334</v>
      </c>
      <c r="AI70" s="75">
        <f>PXIL!L70</f>
        <v>0</v>
      </c>
      <c r="AJ70" s="75">
        <f>PXIL!R70</f>
        <v>0</v>
      </c>
      <c r="AK70" s="75">
        <f>RTM_IEX!L70</f>
        <v>3.38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-0.03</v>
      </c>
      <c r="H71">
        <f>PPCL_Spot!R71</f>
        <v>0</v>
      </c>
      <c r="I71">
        <f>Bawana_NG!R71</f>
        <v>9.0000000000000018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4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3.86</v>
      </c>
      <c r="AB71" s="117">
        <f>-STOA!R71</f>
        <v>0</v>
      </c>
      <c r="AC71">
        <f t="shared" si="3"/>
        <v>0.1486343438256659</v>
      </c>
      <c r="AD71">
        <f t="shared" si="4"/>
        <v>16.681365656174336</v>
      </c>
      <c r="AE71">
        <f>'IDT-1'!D71</f>
        <v>0</v>
      </c>
      <c r="AF71" s="26"/>
      <c r="AG71">
        <f t="shared" si="5"/>
        <v>16.681365656174336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-0.03</v>
      </c>
      <c r="H72">
        <f>PPCL_Spot!R72</f>
        <v>0</v>
      </c>
      <c r="I72">
        <f>Bawana_NG!R72</f>
        <v>5.0000000000000009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4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3.86</v>
      </c>
      <c r="AB72" s="117">
        <f>-STOA!R72</f>
        <v>0</v>
      </c>
      <c r="AC72">
        <f t="shared" si="3"/>
        <v>0.15849034382566587</v>
      </c>
      <c r="AD72">
        <f t="shared" si="4"/>
        <v>17.791509656174334</v>
      </c>
      <c r="AE72">
        <f>'IDT-1'!D72</f>
        <v>0</v>
      </c>
      <c r="AF72" s="26"/>
      <c r="AG72">
        <f t="shared" si="5"/>
        <v>17.791509656174334</v>
      </c>
      <c r="AI72" s="75">
        <f>PXIL!L72</f>
        <v>0</v>
      </c>
      <c r="AJ72" s="75">
        <f>PXIL!R72</f>
        <v>0</v>
      </c>
      <c r="AK72" s="75">
        <f>RTM_IEX!L72</f>
        <v>5.12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-0.03</v>
      </c>
      <c r="H73">
        <f>PPCL_Spot!R73</f>
        <v>0</v>
      </c>
      <c r="I73">
        <f>Bawana_NG!R73</f>
        <v>16.000000000000004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4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3.86</v>
      </c>
      <c r="AB73" s="117">
        <f>-STOA!R73</f>
        <v>0</v>
      </c>
      <c r="AC73">
        <f t="shared" si="3"/>
        <v>0.21023434382566591</v>
      </c>
      <c r="AD73">
        <f t="shared" si="4"/>
        <v>23.619765656174341</v>
      </c>
      <c r="AE73">
        <f>'IDT-1'!D73</f>
        <v>0</v>
      </c>
      <c r="AF73" s="26"/>
      <c r="AG73">
        <f t="shared" si="5"/>
        <v>23.619765656174341</v>
      </c>
      <c r="AI73" s="75">
        <f>PXIL!L73</f>
        <v>0</v>
      </c>
      <c r="AJ73" s="75">
        <f>PXIL!R73</f>
        <v>0</v>
      </c>
      <c r="AK73" s="75">
        <f>RTM_IEX!L73</f>
        <v>0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-0.03</v>
      </c>
      <c r="H74">
        <f>PPCL_Spot!R74</f>
        <v>0</v>
      </c>
      <c r="I74">
        <f>Bawana_NG!R74</f>
        <v>8.5000000000000018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4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3.86</v>
      </c>
      <c r="AB74" s="117">
        <f>-STOA!R74</f>
        <v>0</v>
      </c>
      <c r="AC74">
        <f t="shared" si="3"/>
        <v>0.14423434382566591</v>
      </c>
      <c r="AD74">
        <f t="shared" si="4"/>
        <v>16.185765656174336</v>
      </c>
      <c r="AE74">
        <f>'IDT-1'!D74</f>
        <v>0</v>
      </c>
      <c r="AF74" s="26"/>
      <c r="AG74">
        <f t="shared" si="5"/>
        <v>16.185765656174336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-0.03</v>
      </c>
      <c r="H75">
        <f>PPCL_Spot!R75</f>
        <v>0</v>
      </c>
      <c r="I75">
        <f>Bawana_NG!R75</f>
        <v>12.8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4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3.86</v>
      </c>
      <c r="AB75" s="117">
        <f>-STOA!R75</f>
        <v>0</v>
      </c>
      <c r="AC75">
        <f t="shared" si="3"/>
        <v>0.1820743438256659</v>
      </c>
      <c r="AD75">
        <f t="shared" si="4"/>
        <v>20.447925656174338</v>
      </c>
      <c r="AE75">
        <f>'IDT-1'!D75</f>
        <v>0</v>
      </c>
      <c r="AF75" s="26"/>
      <c r="AG75">
        <f t="shared" si="5"/>
        <v>20.447925656174338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-0.03</v>
      </c>
      <c r="H76">
        <f>PPCL_Spot!R76</f>
        <v>0</v>
      </c>
      <c r="I76">
        <f>Bawana_NG!R76</f>
        <v>12.700000000000001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4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3.86</v>
      </c>
      <c r="AB76" s="117">
        <f>-STOA!R76</f>
        <v>0</v>
      </c>
      <c r="AC76">
        <f t="shared" si="3"/>
        <v>0.1811943438256659</v>
      </c>
      <c r="AD76">
        <f t="shared" si="4"/>
        <v>20.348805656174335</v>
      </c>
      <c r="AE76">
        <f>'IDT-1'!D76</f>
        <v>0</v>
      </c>
      <c r="AF76" s="26"/>
      <c r="AG76">
        <f t="shared" si="5"/>
        <v>20.348805656174335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-0.03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4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3.86</v>
      </c>
      <c r="AB77" s="117">
        <f>-STOA!R77</f>
        <v>0</v>
      </c>
      <c r="AC77">
        <f t="shared" si="3"/>
        <v>0.17547434382566587</v>
      </c>
      <c r="AD77">
        <f t="shared" si="4"/>
        <v>19.704525656174333</v>
      </c>
      <c r="AE77">
        <f>'IDT-1'!D77</f>
        <v>0</v>
      </c>
      <c r="AF77" s="26"/>
      <c r="AG77">
        <f t="shared" si="5"/>
        <v>19.704525656174333</v>
      </c>
      <c r="AI77" s="75">
        <f>PXIL!L77</f>
        <v>0</v>
      </c>
      <c r="AJ77" s="75">
        <f>PXIL!R77</f>
        <v>0</v>
      </c>
      <c r="AK77" s="75">
        <f>RTM_IEX!L77</f>
        <v>7.05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-0.03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4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3.86</v>
      </c>
      <c r="AB78" s="117">
        <f>-STOA!R78</f>
        <v>0</v>
      </c>
      <c r="AC78">
        <f t="shared" si="3"/>
        <v>0.15593834382566585</v>
      </c>
      <c r="AD78">
        <f t="shared" si="4"/>
        <v>17.504061656174329</v>
      </c>
      <c r="AE78">
        <f>'IDT-1'!D78</f>
        <v>0</v>
      </c>
      <c r="AF78" s="26"/>
      <c r="AG78">
        <f t="shared" si="5"/>
        <v>17.504061656174329</v>
      </c>
      <c r="AI78" s="75">
        <f>PXIL!L78</f>
        <v>0</v>
      </c>
      <c r="AJ78" s="75">
        <f>PXIL!R78</f>
        <v>0</v>
      </c>
      <c r="AK78" s="75">
        <f>RTM_IEX!L78</f>
        <v>4.83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-0.03</v>
      </c>
      <c r="H79">
        <f>PPCL_Spot!R79</f>
        <v>0</v>
      </c>
      <c r="I79">
        <f>Bawana_NG!R79</f>
        <v>16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4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3.86</v>
      </c>
      <c r="AB79" s="117">
        <f>-STOA!R79</f>
        <v>0</v>
      </c>
      <c r="AC79">
        <f t="shared" si="3"/>
        <v>0.21701034382566589</v>
      </c>
      <c r="AD79">
        <f t="shared" si="4"/>
        <v>24.382989656174331</v>
      </c>
      <c r="AE79">
        <f>'IDT-1'!D79</f>
        <v>0</v>
      </c>
      <c r="AF79" s="26"/>
      <c r="AG79">
        <f t="shared" si="5"/>
        <v>24.382989656174331</v>
      </c>
      <c r="AI79" s="75">
        <f>PXIL!L79</f>
        <v>0</v>
      </c>
      <c r="AJ79" s="75">
        <f>PXIL!R79</f>
        <v>0</v>
      </c>
      <c r="AK79" s="75">
        <f>RTM_IEX!L79</f>
        <v>0.77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-0.03</v>
      </c>
      <c r="H80">
        <f>PPCL_Spot!R80</f>
        <v>0</v>
      </c>
      <c r="I80">
        <f>Bawana_NG!R80</f>
        <v>5.0000000000000009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4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3.86</v>
      </c>
      <c r="AB80" s="117">
        <f>-STOA!R80</f>
        <v>0</v>
      </c>
      <c r="AC80">
        <f t="shared" si="3"/>
        <v>0.13895434382566585</v>
      </c>
      <c r="AD80">
        <f t="shared" si="4"/>
        <v>15.591045656174334</v>
      </c>
      <c r="AE80">
        <f>'IDT-1'!D80</f>
        <v>0</v>
      </c>
      <c r="AF80" s="26"/>
      <c r="AG80">
        <f t="shared" si="5"/>
        <v>15.591045656174334</v>
      </c>
      <c r="AI80" s="75">
        <f>PXIL!L80</f>
        <v>0</v>
      </c>
      <c r="AJ80" s="75">
        <f>PXIL!R80</f>
        <v>0</v>
      </c>
      <c r="AK80" s="75">
        <f>RTM_IEX!L80</f>
        <v>2.9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-0.03</v>
      </c>
      <c r="H81">
        <f>PPCL_Spot!R81</f>
        <v>0</v>
      </c>
      <c r="I81">
        <f>Bawana_NG!R81</f>
        <v>5.0000000000000009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4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3.86</v>
      </c>
      <c r="AB81" s="117">
        <f>-STOA!R81</f>
        <v>0</v>
      </c>
      <c r="AC81">
        <f t="shared" si="3"/>
        <v>0.16438634382566586</v>
      </c>
      <c r="AD81">
        <f t="shared" si="4"/>
        <v>18.455613656174336</v>
      </c>
      <c r="AE81">
        <f>'IDT-1'!D81</f>
        <v>0</v>
      </c>
      <c r="AF81" s="26"/>
      <c r="AG81">
        <f t="shared" si="5"/>
        <v>18.455613656174336</v>
      </c>
      <c r="AI81" s="75">
        <f>PXIL!L81</f>
        <v>0</v>
      </c>
      <c r="AJ81" s="75">
        <f>PXIL!R81</f>
        <v>0</v>
      </c>
      <c r="AK81" s="75">
        <f>RTM_IEX!L81</f>
        <v>5.79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-0.03</v>
      </c>
      <c r="H82">
        <f>PPCL_Spot!R82</f>
        <v>0</v>
      </c>
      <c r="I82">
        <f>Bawana_NG!R82</f>
        <v>5.0000000000000009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4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3.86</v>
      </c>
      <c r="AB82" s="117">
        <f>-STOA!R82</f>
        <v>0</v>
      </c>
      <c r="AC82">
        <f t="shared" si="3"/>
        <v>0.16438634382566586</v>
      </c>
      <c r="AD82">
        <f t="shared" si="4"/>
        <v>18.455613656174336</v>
      </c>
      <c r="AE82">
        <f>'IDT-1'!D82</f>
        <v>0</v>
      </c>
      <c r="AF82" s="26"/>
      <c r="AG82">
        <f t="shared" si="5"/>
        <v>18.455613656174336</v>
      </c>
      <c r="AI82" s="75">
        <f>PXIL!L82</f>
        <v>0</v>
      </c>
      <c r="AJ82" s="75">
        <f>PXIL!R82</f>
        <v>0</v>
      </c>
      <c r="AK82" s="75">
        <f>RTM_IEX!L82</f>
        <v>5.79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-0.03</v>
      </c>
      <c r="H83">
        <f>PPCL_Spot!R83</f>
        <v>0</v>
      </c>
      <c r="I83">
        <f>Bawana_NG!R83</f>
        <v>5.0000000000000009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4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3.86</v>
      </c>
      <c r="AB83" s="117">
        <f>-STOA!R83</f>
        <v>0</v>
      </c>
      <c r="AC83">
        <f t="shared" si="3"/>
        <v>0.16438634382566586</v>
      </c>
      <c r="AD83">
        <f t="shared" si="4"/>
        <v>18.455613656174336</v>
      </c>
      <c r="AE83">
        <f>'IDT-1'!D83</f>
        <v>0</v>
      </c>
      <c r="AF83" s="26"/>
      <c r="AG83">
        <f t="shared" si="5"/>
        <v>18.455613656174336</v>
      </c>
      <c r="AI83" s="75">
        <f>PXIL!L83</f>
        <v>0</v>
      </c>
      <c r="AJ83" s="75">
        <f>PXIL!R83</f>
        <v>0</v>
      </c>
      <c r="AK83" s="75">
        <f>RTM_IEX!L83</f>
        <v>5.79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-0.03</v>
      </c>
      <c r="H84">
        <f>PPCL_Spot!R84</f>
        <v>0</v>
      </c>
      <c r="I84">
        <f>Bawana_NG!R84</f>
        <v>5.0001759177815845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4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3.86</v>
      </c>
      <c r="AB84" s="117">
        <f>-STOA!R84</f>
        <v>0</v>
      </c>
      <c r="AC84">
        <f t="shared" si="3"/>
        <v>0.16438789190214381</v>
      </c>
      <c r="AD84">
        <f t="shared" si="4"/>
        <v>18.455788025879439</v>
      </c>
      <c r="AE84">
        <f>'IDT-1'!D84</f>
        <v>0</v>
      </c>
      <c r="AF84" s="26"/>
      <c r="AG84">
        <f t="shared" si="5"/>
        <v>18.455788025879439</v>
      </c>
      <c r="AI84" s="75">
        <f>PXIL!L84</f>
        <v>0</v>
      </c>
      <c r="AJ84" s="75">
        <f>PXIL!R84</f>
        <v>0</v>
      </c>
      <c r="AK84" s="75">
        <f>RTM_IEX!L84</f>
        <v>5.79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-0.03</v>
      </c>
      <c r="H85">
        <f>PPCL_Spot!R85</f>
        <v>0</v>
      </c>
      <c r="I85">
        <f>Bawana_NG!R85</f>
        <v>15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4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3.86</v>
      </c>
      <c r="AB85" s="117">
        <f>-STOA!R85</f>
        <v>0</v>
      </c>
      <c r="AC85">
        <f t="shared" si="3"/>
        <v>0.20143434382566588</v>
      </c>
      <c r="AD85">
        <f t="shared" si="4"/>
        <v>22.628565656174331</v>
      </c>
      <c r="AE85">
        <f>'IDT-1'!D85</f>
        <v>0</v>
      </c>
      <c r="AF85" s="26"/>
      <c r="AG85">
        <f t="shared" si="5"/>
        <v>22.628565656174331</v>
      </c>
      <c r="AI85" s="75">
        <f>PXIL!L85</f>
        <v>0</v>
      </c>
      <c r="AJ85" s="75">
        <f>PXIL!R85</f>
        <v>0</v>
      </c>
      <c r="AK85" s="75">
        <f>RTM_IEX!L85</f>
        <v>0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-0.03</v>
      </c>
      <c r="H86">
        <f>PPCL_Spot!R86</f>
        <v>0</v>
      </c>
      <c r="I86">
        <f>Bawana_NG!R86</f>
        <v>5.0001759177815845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4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3.86</v>
      </c>
      <c r="AB86" s="117">
        <f>-STOA!R86</f>
        <v>0</v>
      </c>
      <c r="AC86">
        <f t="shared" si="3"/>
        <v>0.1389558919021438</v>
      </c>
      <c r="AD86">
        <f t="shared" si="4"/>
        <v>15.591220025879441</v>
      </c>
      <c r="AE86">
        <f>'IDT-1'!D86</f>
        <v>0</v>
      </c>
      <c r="AF86" s="26"/>
      <c r="AG86">
        <f t="shared" si="5"/>
        <v>15.591220025879441</v>
      </c>
      <c r="AI86" s="75">
        <f>PXIL!L86</f>
        <v>0</v>
      </c>
      <c r="AJ86" s="75">
        <f>PXIL!R86</f>
        <v>0</v>
      </c>
      <c r="AK86" s="75">
        <f>RTM_IEX!L86</f>
        <v>2.9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-0.03</v>
      </c>
      <c r="H87">
        <f>PPCL_Spot!R87</f>
        <v>0</v>
      </c>
      <c r="I87">
        <f>Bawana_NG!R87</f>
        <v>5.0001759177815845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4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3.86</v>
      </c>
      <c r="AB87" s="117">
        <f>-STOA!R87</f>
        <v>0</v>
      </c>
      <c r="AC87">
        <f t="shared" si="3"/>
        <v>0.1559398919021438</v>
      </c>
      <c r="AD87">
        <f t="shared" si="4"/>
        <v>17.504236025879443</v>
      </c>
      <c r="AE87">
        <f>'IDT-1'!D87</f>
        <v>0</v>
      </c>
      <c r="AF87" s="26"/>
      <c r="AG87">
        <f t="shared" si="5"/>
        <v>17.504236025879443</v>
      </c>
      <c r="AI87" s="75">
        <f>PXIL!L87</f>
        <v>0</v>
      </c>
      <c r="AJ87" s="75">
        <f>PXIL!R87</f>
        <v>0</v>
      </c>
      <c r="AK87" s="75">
        <f>RTM_IEX!L87</f>
        <v>4.83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-0.03</v>
      </c>
      <c r="H88">
        <f>PPCL_Spot!R88</f>
        <v>0</v>
      </c>
      <c r="I88">
        <f>Bawana_NG!R88</f>
        <v>5.0001759177815845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4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3.86</v>
      </c>
      <c r="AB88" s="117">
        <f>-STOA!R88</f>
        <v>0</v>
      </c>
      <c r="AC88">
        <f t="shared" si="3"/>
        <v>0.15162789190214382</v>
      </c>
      <c r="AD88">
        <f t="shared" si="4"/>
        <v>17.01854802587944</v>
      </c>
      <c r="AE88">
        <f>'IDT-1'!D88</f>
        <v>0</v>
      </c>
      <c r="AF88" s="26"/>
      <c r="AG88">
        <f t="shared" si="5"/>
        <v>17.01854802587944</v>
      </c>
      <c r="AI88" s="75">
        <f>PXIL!L88</f>
        <v>0</v>
      </c>
      <c r="AJ88" s="75">
        <f>PXIL!R88</f>
        <v>0</v>
      </c>
      <c r="AK88" s="75">
        <f>RTM_IEX!L88</f>
        <v>4.34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-0.03</v>
      </c>
      <c r="H89">
        <f>PPCL_Spot!R89</f>
        <v>0</v>
      </c>
      <c r="I89">
        <f>Bawana_NG!R89</f>
        <v>5.0001759177815845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4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3.86</v>
      </c>
      <c r="AB89" s="117">
        <f>-STOA!R89</f>
        <v>0</v>
      </c>
      <c r="AC89">
        <f t="shared" si="3"/>
        <v>0.14740389190214381</v>
      </c>
      <c r="AD89">
        <f t="shared" si="4"/>
        <v>16.54277202587944</v>
      </c>
      <c r="AE89">
        <f>'IDT-1'!D89</f>
        <v>0</v>
      </c>
      <c r="AF89" s="26"/>
      <c r="AG89">
        <f t="shared" si="5"/>
        <v>16.54277202587944</v>
      </c>
      <c r="AI89" s="75">
        <f>PXIL!L89</f>
        <v>0</v>
      </c>
      <c r="AJ89" s="75">
        <f>PXIL!R89</f>
        <v>0</v>
      </c>
      <c r="AK89" s="75">
        <f>RTM_IEX!L89</f>
        <v>3.86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-0.03</v>
      </c>
      <c r="H90">
        <f>PPCL_Spot!R90</f>
        <v>0</v>
      </c>
      <c r="I90">
        <f>Bawana_NG!R90</f>
        <v>5.0001759177815845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4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3.86</v>
      </c>
      <c r="AB90" s="117">
        <f>-STOA!R90</f>
        <v>0</v>
      </c>
      <c r="AC90">
        <f t="shared" si="3"/>
        <v>0.13041989190214381</v>
      </c>
      <c r="AD90">
        <f t="shared" si="4"/>
        <v>14.629756025879441</v>
      </c>
      <c r="AE90">
        <f>'IDT-1'!D90</f>
        <v>0</v>
      </c>
      <c r="AF90" s="26"/>
      <c r="AG90">
        <f t="shared" si="5"/>
        <v>14.629756025879441</v>
      </c>
      <c r="AI90" s="75">
        <f>PXIL!L90</f>
        <v>0</v>
      </c>
      <c r="AJ90" s="75">
        <f>PXIL!R90</f>
        <v>0</v>
      </c>
      <c r="AK90" s="75">
        <f>RTM_IEX!L90</f>
        <v>1.93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-0.03</v>
      </c>
      <c r="H91">
        <f>PPCL_Spot!R91</f>
        <v>0</v>
      </c>
      <c r="I91">
        <f>Bawana_NG!R91</f>
        <v>5.0001759177815845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4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2.9</v>
      </c>
      <c r="AB91" s="117">
        <f>-STOA!R91</f>
        <v>0</v>
      </c>
      <c r="AC91">
        <f t="shared" si="3"/>
        <v>0.1941318919021438</v>
      </c>
      <c r="AD91">
        <f t="shared" si="4"/>
        <v>21.806044025879441</v>
      </c>
      <c r="AE91">
        <f>'IDT-1'!D91</f>
        <v>0</v>
      </c>
      <c r="AF91" s="26"/>
      <c r="AG91">
        <f t="shared" si="5"/>
        <v>21.806044025879441</v>
      </c>
      <c r="AI91" s="75">
        <f>PXIL!L91</f>
        <v>0</v>
      </c>
      <c r="AJ91" s="75">
        <f>PXIL!R91</f>
        <v>0</v>
      </c>
      <c r="AK91" s="75">
        <f>RTM_IEX!L91</f>
        <v>10.130000000000001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-0.03</v>
      </c>
      <c r="H92">
        <f>PPCL_Spot!R92</f>
        <v>0</v>
      </c>
      <c r="I92">
        <f>Bawana_NG!R92</f>
        <v>5.0001759177815845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4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2.9</v>
      </c>
      <c r="AB92" s="117">
        <f>-STOA!R92</f>
        <v>0</v>
      </c>
      <c r="AC92">
        <f t="shared" si="3"/>
        <v>0.1049878919021438</v>
      </c>
      <c r="AD92">
        <f t="shared" si="4"/>
        <v>11.765188025879441</v>
      </c>
      <c r="AE92">
        <f>'IDT-1'!D92</f>
        <v>0</v>
      </c>
      <c r="AF92" s="26"/>
      <c r="AG92">
        <f t="shared" si="5"/>
        <v>11.765188025879441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-0.03</v>
      </c>
      <c r="H93">
        <f>PPCL_Spot!R93</f>
        <v>0</v>
      </c>
      <c r="I93">
        <f>Bawana_NG!R93</f>
        <v>5.0001759177815845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4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2.9</v>
      </c>
      <c r="AB93" s="117">
        <f>-STOA!R93</f>
        <v>0</v>
      </c>
      <c r="AC93">
        <f t="shared" si="3"/>
        <v>0.13050789190214379</v>
      </c>
      <c r="AD93">
        <f t="shared" si="4"/>
        <v>14.639668025879443</v>
      </c>
      <c r="AE93">
        <f>'IDT-1'!D93</f>
        <v>0</v>
      </c>
      <c r="AF93" s="26"/>
      <c r="AG93">
        <f t="shared" si="5"/>
        <v>14.639668025879443</v>
      </c>
      <c r="AI93" s="75">
        <f>PXIL!L93</f>
        <v>0</v>
      </c>
      <c r="AJ93" s="75">
        <f>PXIL!R93</f>
        <v>0</v>
      </c>
      <c r="AK93" s="75">
        <f>RTM_IEX!L93</f>
        <v>2.9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-0.03</v>
      </c>
      <c r="H94">
        <f>PPCL_Spot!R94</f>
        <v>0</v>
      </c>
      <c r="I94">
        <f>Bawana_NG!R94</f>
        <v>5.0001759177815845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4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2.9</v>
      </c>
      <c r="AB94" s="117">
        <f>-STOA!R94</f>
        <v>0</v>
      </c>
      <c r="AC94">
        <f t="shared" si="3"/>
        <v>0.13050789190214379</v>
      </c>
      <c r="AD94">
        <f t="shared" si="4"/>
        <v>14.639668025879443</v>
      </c>
      <c r="AE94">
        <f>'IDT-1'!D94</f>
        <v>0</v>
      </c>
      <c r="AF94" s="26"/>
      <c r="AG94">
        <f t="shared" si="5"/>
        <v>14.639668025879443</v>
      </c>
      <c r="AI94" s="75">
        <f>PXIL!L94</f>
        <v>0</v>
      </c>
      <c r="AJ94" s="75">
        <f>PXIL!R94</f>
        <v>0</v>
      </c>
      <c r="AK94" s="75">
        <f>RTM_IEX!L94</f>
        <v>2.9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-0.03</v>
      </c>
      <c r="H95">
        <f>PPCL_Spot!R95</f>
        <v>0</v>
      </c>
      <c r="I95">
        <f>Bawana_NG!R95</f>
        <v>5.0001759177815845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4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2.9</v>
      </c>
      <c r="AB95" s="117">
        <f>-STOA!R95</f>
        <v>0</v>
      </c>
      <c r="AC95">
        <f t="shared" si="3"/>
        <v>0.13050789190214379</v>
      </c>
      <c r="AD95">
        <f t="shared" si="4"/>
        <v>14.639668025879443</v>
      </c>
      <c r="AE95">
        <f>'IDT-1'!D95</f>
        <v>0</v>
      </c>
      <c r="AF95" s="26"/>
      <c r="AG95">
        <f t="shared" si="5"/>
        <v>14.639668025879443</v>
      </c>
      <c r="AI95" s="75">
        <f>PXIL!L95</f>
        <v>0</v>
      </c>
      <c r="AJ95" s="75">
        <f>PXIL!R95</f>
        <v>0</v>
      </c>
      <c r="AK95" s="75">
        <f>RTM_IEX!L95</f>
        <v>2.9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-0.03</v>
      </c>
      <c r="H96">
        <f>PPCL_Spot!R96</f>
        <v>0</v>
      </c>
      <c r="I96">
        <f>Bawana_NG!R96</f>
        <v>5.0001759177815845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4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2.9</v>
      </c>
      <c r="AB96" s="117">
        <f>-STOA!R96</f>
        <v>0</v>
      </c>
      <c r="AC96">
        <f t="shared" si="3"/>
        <v>0.11352389190214381</v>
      </c>
      <c r="AD96">
        <f t="shared" si="4"/>
        <v>12.726652025879442</v>
      </c>
      <c r="AE96">
        <f>'IDT-1'!D96</f>
        <v>0</v>
      </c>
      <c r="AF96" s="26"/>
      <c r="AG96">
        <f t="shared" si="5"/>
        <v>12.726652025879442</v>
      </c>
      <c r="AI96" s="75">
        <f>PXIL!L96</f>
        <v>0</v>
      </c>
      <c r="AJ96" s="75">
        <f>PXIL!R96</f>
        <v>0</v>
      </c>
      <c r="AK96" s="75">
        <f>RTM_IEX!L96</f>
        <v>0.97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-0.03</v>
      </c>
      <c r="H97">
        <f>PPCL_Spot!R97</f>
        <v>0</v>
      </c>
      <c r="I97">
        <f>Bawana_NG!R97</f>
        <v>5.0001759177815845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4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2.9</v>
      </c>
      <c r="AB97" s="117">
        <f>-STOA!R97</f>
        <v>0</v>
      </c>
      <c r="AC97">
        <f t="shared" si="3"/>
        <v>0.1610438919021438</v>
      </c>
      <c r="AD97">
        <f t="shared" si="4"/>
        <v>18.079132025879442</v>
      </c>
      <c r="AE97">
        <f>'IDT-1'!D97</f>
        <v>0</v>
      </c>
      <c r="AF97" s="26"/>
      <c r="AG97">
        <f t="shared" si="5"/>
        <v>18.079132025879442</v>
      </c>
      <c r="AI97" s="75">
        <f>PXIL!L97</f>
        <v>0</v>
      </c>
      <c r="AJ97" s="75">
        <f>PXIL!R97</f>
        <v>0</v>
      </c>
      <c r="AK97" s="75">
        <f>RTM_IEX!L97</f>
        <v>6.37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-0.03</v>
      </c>
      <c r="H98">
        <f>PPCL_Spot!R98</f>
        <v>0</v>
      </c>
      <c r="I98">
        <f>Bawana_NG!R98</f>
        <v>5.0001759177815845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4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2.9</v>
      </c>
      <c r="AB98" s="117">
        <f>-STOA!R98</f>
        <v>0</v>
      </c>
      <c r="AC98">
        <f t="shared" si="3"/>
        <v>0.1049878919021438</v>
      </c>
      <c r="AD98">
        <f t="shared" si="4"/>
        <v>11.765188025879441</v>
      </c>
      <c r="AE98">
        <f>'IDT-1'!D98</f>
        <v>0</v>
      </c>
      <c r="AF98" s="26"/>
      <c r="AG98">
        <f t="shared" si="5"/>
        <v>11.765188025879441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-7.1999999999999896E-4</v>
      </c>
      <c r="H99">
        <f t="shared" si="6"/>
        <v>0</v>
      </c>
      <c r="I99">
        <f t="shared" si="6"/>
        <v>0.13375179976936127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9.6000000000000002E-2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9.6590000000000092E-2</v>
      </c>
      <c r="AB99" s="117">
        <f t="shared" si="6"/>
        <v>0</v>
      </c>
      <c r="AC99">
        <f t="shared" si="6"/>
        <v>3.4443650470099276E-3</v>
      </c>
      <c r="AD99">
        <f t="shared" si="6"/>
        <v>0.38324993472235169</v>
      </c>
      <c r="AE99">
        <f t="shared" ref="AE99:AR99" si="7">SUM(AE3:AE98)/4000</f>
        <v>0</v>
      </c>
      <c r="AG99">
        <f t="shared" si="7"/>
        <v>0.38324993472235169</v>
      </c>
      <c r="AI99">
        <f t="shared" si="7"/>
        <v>0</v>
      </c>
      <c r="AJ99">
        <f t="shared" si="7"/>
        <v>0</v>
      </c>
      <c r="AK99">
        <f t="shared" si="7"/>
        <v>6.2697500000000003E-2</v>
      </c>
      <c r="AL99">
        <f t="shared" si="7"/>
        <v>-1.6249999999999999E-3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2" activePane="bottomRight" state="frozen"/>
      <selection pane="topRight" activeCell="B1" sqref="B1"/>
      <selection pane="bottomLeft" activeCell="A3" sqref="A3"/>
      <selection pane="bottomRight" activeCell="B38" sqref="B38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212</v>
      </c>
      <c r="C1" t="s">
        <v>486</v>
      </c>
      <c r="E1" t="s">
        <v>316</v>
      </c>
      <c r="F1">
        <v>1</v>
      </c>
      <c r="I1" t="s">
        <v>228</v>
      </c>
      <c r="J1">
        <v>0.88</v>
      </c>
      <c r="L1" t="s">
        <v>401</v>
      </c>
    </row>
    <row r="2" spans="1:13">
      <c r="A2" s="31">
        <v>44864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452</v>
      </c>
      <c r="M4" s="76"/>
    </row>
    <row r="5" spans="1:13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202">
        <v>73.715000000000003</v>
      </c>
      <c r="C12" s="202">
        <v>23.745000000000001</v>
      </c>
      <c r="D12" s="202">
        <v>1.3540000000000001</v>
      </c>
      <c r="E12" s="202">
        <v>1.1859999999999999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19.38</v>
      </c>
      <c r="C13" s="190">
        <v>9.9600000000000009</v>
      </c>
      <c r="D13" s="190">
        <v>70.34</v>
      </c>
      <c r="E13" s="201">
        <v>0.32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444</v>
      </c>
      <c r="M13" s="154"/>
    </row>
    <row r="14" spans="1:13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3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367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368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374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375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376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407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453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405</v>
      </c>
      <c r="M54" t="s">
        <v>406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338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451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44864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195</v>
      </c>
      <c r="K1" s="219" t="s">
        <v>196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9" t="s">
        <v>334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383</v>
      </c>
      <c r="AJ1" s="229" t="s">
        <v>384</v>
      </c>
      <c r="AK1" s="229" t="s">
        <v>385</v>
      </c>
      <c r="AL1" s="229" t="s">
        <v>386</v>
      </c>
      <c r="AM1" s="229" t="s">
        <v>387</v>
      </c>
      <c r="AN1" s="229" t="s">
        <v>388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314</v>
      </c>
      <c r="U2" s="227"/>
      <c r="V2" s="107" t="s">
        <v>303</v>
      </c>
      <c r="W2" s="107" t="s">
        <v>303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14.086010999999999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0.12395689679999999</v>
      </c>
      <c r="AD3">
        <f>SUM(B3:AB3,AI3:AR3)-AC3</f>
        <v>13.9620541032</v>
      </c>
      <c r="AE3">
        <v>0</v>
      </c>
      <c r="AF3" s="26"/>
      <c r="AG3">
        <f>SUM(AD3:AF3)</f>
        <v>13.9620541032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13.616272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0.11982319360000002</v>
      </c>
      <c r="AD4">
        <f t="shared" ref="AD4:AD67" si="1">SUM(B4:AB4,AI4:AR4)-AC4</f>
        <v>13.4964488064</v>
      </c>
      <c r="AE4">
        <v>0</v>
      </c>
      <c r="AF4" s="26"/>
      <c r="AG4">
        <f t="shared" ref="AG4:AG67" si="2">SUM(AD4:AF4)</f>
        <v>13.4964488064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14.474911000000001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0.13591521679999999</v>
      </c>
      <c r="AD5">
        <f t="shared" si="1"/>
        <v>15.3089957832</v>
      </c>
      <c r="AE5">
        <v>0</v>
      </c>
      <c r="AF5" s="26"/>
      <c r="AG5">
        <f t="shared" si="2"/>
        <v>15.3089957832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0.97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14.474911000000001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0.13160321680000001</v>
      </c>
      <c r="AD6">
        <f t="shared" si="1"/>
        <v>14.823307783200001</v>
      </c>
      <c r="AE6">
        <v>0</v>
      </c>
      <c r="AF6" s="26"/>
      <c r="AG6">
        <f t="shared" si="2"/>
        <v>14.823307783200001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0.48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14.474911000000001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0.13591521679999999</v>
      </c>
      <c r="AD7">
        <f t="shared" si="1"/>
        <v>15.3089957832</v>
      </c>
      <c r="AE7">
        <v>0</v>
      </c>
      <c r="AF7" s="26"/>
      <c r="AG7">
        <f t="shared" si="2"/>
        <v>15.3089957832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0.97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13.20181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0.11617592800000001</v>
      </c>
      <c r="AD8">
        <f t="shared" si="1"/>
        <v>13.085634072</v>
      </c>
      <c r="AE8">
        <v>0</v>
      </c>
      <c r="AF8" s="26"/>
      <c r="AG8">
        <f t="shared" si="2"/>
        <v>13.085634072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8.0316150000000004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7.0678212000000004E-2</v>
      </c>
      <c r="AD9">
        <f t="shared" si="1"/>
        <v>7.9609367880000006</v>
      </c>
      <c r="AE9">
        <v>0</v>
      </c>
      <c r="AF9" s="26"/>
      <c r="AG9">
        <f t="shared" si="2"/>
        <v>7.9609367880000006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11.043613000000001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9.7183794400000009E-2</v>
      </c>
      <c r="AD10">
        <f t="shared" si="1"/>
        <v>10.946429205600001</v>
      </c>
      <c r="AE10">
        <v>0</v>
      </c>
      <c r="AF10" s="26"/>
      <c r="AG10">
        <f t="shared" si="2"/>
        <v>10.946429205600001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11.555728999999999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0.1016904152</v>
      </c>
      <c r="AD11">
        <f t="shared" si="1"/>
        <v>11.454038584799999</v>
      </c>
      <c r="AE11">
        <v>0</v>
      </c>
      <c r="AF11" s="26"/>
      <c r="AG11">
        <f t="shared" si="2"/>
        <v>11.454038584799999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13.158408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0.1157939904</v>
      </c>
      <c r="AD12">
        <f t="shared" si="1"/>
        <v>13.042614009599999</v>
      </c>
      <c r="AE12">
        <v>0</v>
      </c>
      <c r="AF12" s="26"/>
      <c r="AG12">
        <f t="shared" si="2"/>
        <v>13.042614009599999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11.900688000000001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0.10472605440000002</v>
      </c>
      <c r="AD13">
        <f t="shared" si="1"/>
        <v>11.7959619456</v>
      </c>
      <c r="AE13">
        <v>0</v>
      </c>
      <c r="AF13" s="26"/>
      <c r="AG13">
        <f t="shared" si="2"/>
        <v>11.7959619456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12.198357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0.1073455416</v>
      </c>
      <c r="AD14">
        <f t="shared" si="1"/>
        <v>12.091011458399999</v>
      </c>
      <c r="AE14">
        <v>0</v>
      </c>
      <c r="AF14" s="26"/>
      <c r="AG14">
        <f t="shared" si="2"/>
        <v>12.091011458399999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12.76667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0.112346696</v>
      </c>
      <c r="AD15">
        <f t="shared" si="1"/>
        <v>12.654323304</v>
      </c>
      <c r="AE15">
        <v>0</v>
      </c>
      <c r="AF15" s="26"/>
      <c r="AG15">
        <f t="shared" si="2"/>
        <v>12.654323304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10.413064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9.1634963200000003E-2</v>
      </c>
      <c r="AD16">
        <f t="shared" si="1"/>
        <v>10.3214290368</v>
      </c>
      <c r="AE16">
        <v>0</v>
      </c>
      <c r="AF16" s="26"/>
      <c r="AG16">
        <f t="shared" si="2"/>
        <v>10.3214290368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13.478186000000001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0.11860803680000001</v>
      </c>
      <c r="AD17">
        <f t="shared" si="1"/>
        <v>13.359577963200001</v>
      </c>
      <c r="AE17">
        <v>0</v>
      </c>
      <c r="AF17" s="26"/>
      <c r="AG17">
        <f t="shared" si="2"/>
        <v>13.359577963200001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14.474911000000001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0.14603521680000001</v>
      </c>
      <c r="AD18">
        <f t="shared" si="1"/>
        <v>16.448875783199998</v>
      </c>
      <c r="AE18">
        <v>0</v>
      </c>
      <c r="AF18" s="26"/>
      <c r="AG18">
        <f t="shared" si="2"/>
        <v>16.448875783199998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2.12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14.474911000000001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0.19197121680000001</v>
      </c>
      <c r="AD19">
        <f t="shared" si="1"/>
        <v>21.622939783200003</v>
      </c>
      <c r="AE19">
        <v>0</v>
      </c>
      <c r="AF19" s="26"/>
      <c r="AG19">
        <f t="shared" si="2"/>
        <v>21.622939783200003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7.34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14.474911000000001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0.16301921680000001</v>
      </c>
      <c r="AD20">
        <f t="shared" si="1"/>
        <v>18.361891783200001</v>
      </c>
      <c r="AE20">
        <v>0</v>
      </c>
      <c r="AF20" s="26"/>
      <c r="AG20">
        <f t="shared" si="2"/>
        <v>18.361891783200001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4.05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14.474911000000001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0.17243521680000001</v>
      </c>
      <c r="AD21">
        <f t="shared" si="1"/>
        <v>19.422475783199999</v>
      </c>
      <c r="AE21">
        <v>0</v>
      </c>
      <c r="AF21" s="26"/>
      <c r="AG21">
        <f t="shared" si="2"/>
        <v>19.422475783199999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5.12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14.474911000000001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0.17745121680000001</v>
      </c>
      <c r="AD22">
        <f t="shared" si="1"/>
        <v>19.987459783199998</v>
      </c>
      <c r="AE22">
        <v>0</v>
      </c>
      <c r="AF22" s="26"/>
      <c r="AG22">
        <f t="shared" si="2"/>
        <v>19.987459783199998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5.69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14.244160000000001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0.12534860800000003</v>
      </c>
      <c r="AD23">
        <f t="shared" si="1"/>
        <v>14.118811392000001</v>
      </c>
      <c r="AE23">
        <v>0</v>
      </c>
      <c r="AF23" s="26"/>
      <c r="AG23">
        <f t="shared" si="2"/>
        <v>14.118811392000001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14.474911000000001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0.1757792168</v>
      </c>
      <c r="AD24">
        <f t="shared" si="1"/>
        <v>19.7991317832</v>
      </c>
      <c r="AE24">
        <v>0</v>
      </c>
      <c r="AF24" s="26"/>
      <c r="AG24">
        <f t="shared" si="2"/>
        <v>19.7991317832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5.5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14.474911000000001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0.18598721680000002</v>
      </c>
      <c r="AD25">
        <f t="shared" si="1"/>
        <v>20.948923783200001</v>
      </c>
      <c r="AE25">
        <v>0</v>
      </c>
      <c r="AF25" s="26"/>
      <c r="AG25">
        <f t="shared" si="2"/>
        <v>20.948923783200001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6.66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14.474911000000001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0.19874721680000002</v>
      </c>
      <c r="AD26">
        <f t="shared" si="1"/>
        <v>22.386163783199997</v>
      </c>
      <c r="AE26">
        <v>0</v>
      </c>
      <c r="AF26" s="26"/>
      <c r="AG26">
        <f t="shared" si="2"/>
        <v>22.386163783199997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8.11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14.474911000000001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0.1706752168</v>
      </c>
      <c r="AD27">
        <f t="shared" si="1"/>
        <v>19.224235783200001</v>
      </c>
      <c r="AE27">
        <v>0</v>
      </c>
      <c r="AF27" s="26"/>
      <c r="AG27">
        <f t="shared" si="2"/>
        <v>19.224235783200001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4.92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14.474911000000001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0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0.17921121680000002</v>
      </c>
      <c r="AD28">
        <f t="shared" si="1"/>
        <v>20.1856997832</v>
      </c>
      <c r="AE28">
        <v>0</v>
      </c>
      <c r="AF28" s="26"/>
      <c r="AG28">
        <f t="shared" si="2"/>
        <v>20.1856997832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5.89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14.474911000000001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0.19786721680000002</v>
      </c>
      <c r="AD29">
        <f t="shared" si="1"/>
        <v>22.287043783200001</v>
      </c>
      <c r="AE29">
        <v>0</v>
      </c>
      <c r="AF29" s="26"/>
      <c r="AG29">
        <f t="shared" si="2"/>
        <v>22.287043783200001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8.01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12.844567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0.1130321896</v>
      </c>
      <c r="AD30">
        <f t="shared" si="1"/>
        <v>12.731534810399999</v>
      </c>
      <c r="AE30">
        <v>0</v>
      </c>
      <c r="AF30" s="26"/>
      <c r="AG30">
        <f t="shared" si="2"/>
        <v>12.731534810399999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14.474911000000001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0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0.1851072168</v>
      </c>
      <c r="AD31">
        <f t="shared" si="1"/>
        <v>20.849803783200002</v>
      </c>
      <c r="AE31">
        <v>0</v>
      </c>
      <c r="AF31" s="26"/>
      <c r="AG31">
        <f t="shared" si="2"/>
        <v>20.849803783200002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6.56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14.474911000000001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0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0.1800032168</v>
      </c>
      <c r="AD32">
        <f t="shared" si="1"/>
        <v>20.274907783200003</v>
      </c>
      <c r="AE32">
        <v>0</v>
      </c>
      <c r="AF32" s="26"/>
      <c r="AG32">
        <f t="shared" si="2"/>
        <v>20.274907783200003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5.98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14.474911000000001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0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0.21229921680000002</v>
      </c>
      <c r="AD33">
        <f t="shared" si="1"/>
        <v>23.912611783199999</v>
      </c>
      <c r="AE33">
        <v>0</v>
      </c>
      <c r="AF33" s="26"/>
      <c r="AG33">
        <f t="shared" si="2"/>
        <v>23.912611783199999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9.65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14.474911000000001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0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0.15712321679999999</v>
      </c>
      <c r="AD34">
        <f t="shared" si="1"/>
        <v>17.697787783200003</v>
      </c>
      <c r="AE34">
        <v>0</v>
      </c>
      <c r="AF34" s="26"/>
      <c r="AG34">
        <f t="shared" si="2"/>
        <v>17.697787783200003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3.38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14.474911000000001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0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0.16988321680000001</v>
      </c>
      <c r="AD35">
        <f t="shared" si="1"/>
        <v>19.135027783200002</v>
      </c>
      <c r="AE35">
        <v>0</v>
      </c>
      <c r="AF35" s="26"/>
      <c r="AG35">
        <f t="shared" si="2"/>
        <v>19.135027783200002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4.83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14.474911000000001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0.1953152168</v>
      </c>
      <c r="AD36">
        <f t="shared" si="1"/>
        <v>21.9995957832</v>
      </c>
      <c r="AE36">
        <v>0</v>
      </c>
      <c r="AF36" s="26"/>
      <c r="AG36">
        <f t="shared" si="2"/>
        <v>21.9995957832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7.72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14.002484000000001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0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0.12322185920000002</v>
      </c>
      <c r="AD37">
        <f t="shared" si="1"/>
        <v>13.879262140800002</v>
      </c>
      <c r="AE37">
        <v>0</v>
      </c>
      <c r="AF37" s="26"/>
      <c r="AG37">
        <f t="shared" si="2"/>
        <v>13.879262140800002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14.474911000000001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0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0.2020912168</v>
      </c>
      <c r="AD38">
        <f t="shared" si="1"/>
        <v>22.762819783200001</v>
      </c>
      <c r="AE38">
        <v>0</v>
      </c>
      <c r="AF38" s="26"/>
      <c r="AG38">
        <f t="shared" si="2"/>
        <v>22.762819783200001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8.49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14.474911000000001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0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0.17745121680000001</v>
      </c>
      <c r="AD39">
        <f t="shared" si="1"/>
        <v>19.987459783199998</v>
      </c>
      <c r="AE39">
        <v>0</v>
      </c>
      <c r="AF39" s="26"/>
      <c r="AG39">
        <f t="shared" si="2"/>
        <v>19.987459783199998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5.69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14.474911000000001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0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0.21229921680000002</v>
      </c>
      <c r="AD40">
        <f t="shared" si="1"/>
        <v>23.912611783199999</v>
      </c>
      <c r="AE40">
        <v>0</v>
      </c>
      <c r="AF40" s="26"/>
      <c r="AG40">
        <f t="shared" si="2"/>
        <v>23.912611783199999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9.65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14.474911000000001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0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0.1825552168</v>
      </c>
      <c r="AD41">
        <f t="shared" si="1"/>
        <v>20.562355783200001</v>
      </c>
      <c r="AE41">
        <v>0</v>
      </c>
      <c r="AF41" s="26"/>
      <c r="AG41">
        <f t="shared" si="2"/>
        <v>20.562355783200001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6.27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14.474911000000001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0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0.1825552168</v>
      </c>
      <c r="AD42">
        <f t="shared" si="1"/>
        <v>20.562355783200001</v>
      </c>
      <c r="AE42">
        <v>0</v>
      </c>
      <c r="AF42" s="26"/>
      <c r="AG42">
        <f t="shared" si="2"/>
        <v>20.562355783200001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6.27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14.474911000000001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0.19197121680000001</v>
      </c>
      <c r="AD43">
        <f t="shared" si="1"/>
        <v>21.622939783200003</v>
      </c>
      <c r="AE43">
        <v>0</v>
      </c>
      <c r="AF43" s="26"/>
      <c r="AG43">
        <f t="shared" si="2"/>
        <v>21.622939783200003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7.34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13.421887999999999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0.1181126144</v>
      </c>
      <c r="AD44">
        <f t="shared" si="1"/>
        <v>13.3037753856</v>
      </c>
      <c r="AE44">
        <v>0</v>
      </c>
      <c r="AF44" s="26"/>
      <c r="AG44">
        <f t="shared" si="2"/>
        <v>13.3037753856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14.474911000000001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0.1562432168</v>
      </c>
      <c r="AD45">
        <f t="shared" si="1"/>
        <v>17.5986677832</v>
      </c>
      <c r="AE45">
        <v>0</v>
      </c>
      <c r="AF45" s="26"/>
      <c r="AG45">
        <f t="shared" si="2"/>
        <v>17.5986677832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3.28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14.474911000000001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0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0.13591521679999999</v>
      </c>
      <c r="AD46">
        <f t="shared" si="1"/>
        <v>15.3089957832</v>
      </c>
      <c r="AE46">
        <v>0</v>
      </c>
      <c r="AF46" s="26"/>
      <c r="AG46">
        <f t="shared" si="2"/>
        <v>15.3089957832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0.97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14.474911000000001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0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0.20640321680000001</v>
      </c>
      <c r="AD47">
        <f t="shared" si="1"/>
        <v>23.248507783200004</v>
      </c>
      <c r="AE47">
        <v>0</v>
      </c>
      <c r="AF47" s="26"/>
      <c r="AG47">
        <f t="shared" si="2"/>
        <v>23.248507783200004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8.98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14.474911000000001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0.14013921679999999</v>
      </c>
      <c r="AD48">
        <f t="shared" si="1"/>
        <v>15.7847717832</v>
      </c>
      <c r="AE48">
        <v>0</v>
      </c>
      <c r="AF48" s="26"/>
      <c r="AG48">
        <f t="shared" si="2"/>
        <v>15.7847717832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1.45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14.474911000000001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0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0.14013921679999999</v>
      </c>
      <c r="AD49">
        <f t="shared" si="1"/>
        <v>15.7847717832</v>
      </c>
      <c r="AE49">
        <v>0</v>
      </c>
      <c r="AF49" s="26"/>
      <c r="AG49">
        <f t="shared" si="2"/>
        <v>15.7847717832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1.45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14.474911000000001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0.1664512168</v>
      </c>
      <c r="AD50">
        <f t="shared" si="1"/>
        <v>18.748459783200001</v>
      </c>
      <c r="AE50">
        <v>0</v>
      </c>
      <c r="AF50" s="26"/>
      <c r="AG50">
        <f t="shared" si="2"/>
        <v>18.748459783200001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4.4400000000000004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13.630398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0.1199475024</v>
      </c>
      <c r="AD51">
        <f t="shared" si="1"/>
        <v>13.510450497599999</v>
      </c>
      <c r="AE51">
        <v>0</v>
      </c>
      <c r="AF51" s="26"/>
      <c r="AG51">
        <f t="shared" si="2"/>
        <v>13.510450497599999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14.474911000000001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0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0.17498721680000001</v>
      </c>
      <c r="AD52">
        <f t="shared" si="1"/>
        <v>19.709923783200001</v>
      </c>
      <c r="AE52">
        <v>0</v>
      </c>
      <c r="AF52" s="26"/>
      <c r="AG52">
        <f t="shared" si="2"/>
        <v>19.709923783200001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5.41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14.474911000000001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0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0.16301921680000001</v>
      </c>
      <c r="AD53">
        <f t="shared" si="1"/>
        <v>18.361891783200001</v>
      </c>
      <c r="AE53">
        <v>0</v>
      </c>
      <c r="AF53" s="26"/>
      <c r="AG53">
        <f t="shared" si="2"/>
        <v>18.361891783200001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4.05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14.474911000000001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0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0.19786721680000002</v>
      </c>
      <c r="AD54">
        <f t="shared" si="1"/>
        <v>22.287043783200001</v>
      </c>
      <c r="AE54">
        <v>0</v>
      </c>
      <c r="AF54" s="26"/>
      <c r="AG54">
        <f t="shared" si="2"/>
        <v>22.287043783200001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8.01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14.474911000000001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0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0.17498721680000001</v>
      </c>
      <c r="AD55">
        <f t="shared" si="1"/>
        <v>19.709923783200001</v>
      </c>
      <c r="AE55">
        <v>0</v>
      </c>
      <c r="AF55" s="26"/>
      <c r="AG55">
        <f t="shared" si="2"/>
        <v>19.709923783200001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5.41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14.474911000000001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0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0.18853921680000002</v>
      </c>
      <c r="AD56">
        <f t="shared" si="1"/>
        <v>21.236371783200003</v>
      </c>
      <c r="AE56">
        <v>0</v>
      </c>
      <c r="AF56" s="26"/>
      <c r="AG56">
        <f t="shared" si="2"/>
        <v>21.236371783200003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6.95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14.474911000000001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0.17665921679999999</v>
      </c>
      <c r="AD57">
        <f t="shared" si="1"/>
        <v>19.898251783199999</v>
      </c>
      <c r="AE57">
        <v>0</v>
      </c>
      <c r="AF57" s="26"/>
      <c r="AG57">
        <f t="shared" si="2"/>
        <v>19.898251783199999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5.6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13.741154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0.12092215520000001</v>
      </c>
      <c r="AD58">
        <f t="shared" si="1"/>
        <v>13.620231844799999</v>
      </c>
      <c r="AE58">
        <v>0</v>
      </c>
      <c r="AF58" s="26"/>
      <c r="AG58">
        <f t="shared" si="2"/>
        <v>13.620231844799999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14.474911000000001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0.14348321680000001</v>
      </c>
      <c r="AD59">
        <f t="shared" si="1"/>
        <v>16.161427783200001</v>
      </c>
      <c r="AE59">
        <v>0</v>
      </c>
      <c r="AF59" s="26"/>
      <c r="AG59">
        <f t="shared" si="2"/>
        <v>16.161427783200001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1.83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14.474911000000001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0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0.1851072168</v>
      </c>
      <c r="AD60">
        <f t="shared" si="1"/>
        <v>20.849803783200002</v>
      </c>
      <c r="AE60">
        <v>0</v>
      </c>
      <c r="AF60" s="26"/>
      <c r="AG60">
        <f t="shared" si="2"/>
        <v>20.849803783200002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6.56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14.474911000000001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9.65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0.21229921680000002</v>
      </c>
      <c r="AD61">
        <f t="shared" si="1"/>
        <v>23.912611783199999</v>
      </c>
      <c r="AE61">
        <v>0</v>
      </c>
      <c r="AF61" s="26"/>
      <c r="AG61">
        <f t="shared" si="2"/>
        <v>23.912611783199999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14.474911000000001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5.98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0.18000321680000003</v>
      </c>
      <c r="AD62">
        <f t="shared" si="1"/>
        <v>20.274907783200003</v>
      </c>
      <c r="AE62">
        <v>0</v>
      </c>
      <c r="AF62" s="26"/>
      <c r="AG62">
        <f t="shared" si="2"/>
        <v>20.274907783200003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14.474911000000001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0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0.17410721679999999</v>
      </c>
      <c r="AD63">
        <f t="shared" si="1"/>
        <v>19.610803783200002</v>
      </c>
      <c r="AE63">
        <v>0</v>
      </c>
      <c r="AF63" s="26"/>
      <c r="AG63">
        <f t="shared" si="2"/>
        <v>19.610803783200002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5.31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14.474911000000001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0.1732272168</v>
      </c>
      <c r="AD64">
        <f t="shared" si="1"/>
        <v>19.511683783199999</v>
      </c>
      <c r="AE64">
        <v>0</v>
      </c>
      <c r="AF64" s="26"/>
      <c r="AG64">
        <f t="shared" si="2"/>
        <v>19.511683783199999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5.21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13.827445000000001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0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0.12168151600000002</v>
      </c>
      <c r="AD65">
        <f t="shared" si="1"/>
        <v>13.705763484</v>
      </c>
      <c r="AE65">
        <v>0</v>
      </c>
      <c r="AF65" s="26"/>
      <c r="AG65">
        <f t="shared" si="2"/>
        <v>13.705763484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14.474911000000001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0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0.1681232168</v>
      </c>
      <c r="AD66">
        <f t="shared" si="1"/>
        <v>18.9367877832</v>
      </c>
      <c r="AE66">
        <v>0</v>
      </c>
      <c r="AF66" s="26"/>
      <c r="AG66">
        <f t="shared" si="2"/>
        <v>18.9367877832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4.63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14.474911000000001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0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0.1808832168</v>
      </c>
      <c r="AD67">
        <f t="shared" si="1"/>
        <v>20.374027783199999</v>
      </c>
      <c r="AE67">
        <v>0</v>
      </c>
      <c r="AF67" s="26"/>
      <c r="AG67">
        <f t="shared" si="2"/>
        <v>20.374027783199999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6.08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14.474911000000001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0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0.21229921680000002</v>
      </c>
      <c r="AD68">
        <f t="shared" ref="AD68:AD98" si="4">SUM(B68:AB68,AI68:AR68)-AC68</f>
        <v>23.912611783199999</v>
      </c>
      <c r="AE68">
        <v>0</v>
      </c>
      <c r="AF68" s="26"/>
      <c r="AG68">
        <f t="shared" ref="AG68:AG98" si="5">SUM(AD68:AF68)</f>
        <v>23.912611783199999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9.65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14.474911000000001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0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0.17243521680000001</v>
      </c>
      <c r="AD69">
        <f t="shared" si="4"/>
        <v>19.422475783199999</v>
      </c>
      <c r="AE69">
        <v>0</v>
      </c>
      <c r="AF69" s="26"/>
      <c r="AG69">
        <f t="shared" si="5"/>
        <v>19.422475783199999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5.12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14.474911000000001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0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0.1808832168</v>
      </c>
      <c r="AD70">
        <f t="shared" si="4"/>
        <v>20.374027783199999</v>
      </c>
      <c r="AE70">
        <v>0</v>
      </c>
      <c r="AF70" s="26"/>
      <c r="AG70">
        <f t="shared" si="5"/>
        <v>20.374027783199999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6.08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14.474911000000001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0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0.21229921680000002</v>
      </c>
      <c r="AD71">
        <f t="shared" si="4"/>
        <v>23.912611783199999</v>
      </c>
      <c r="AE71">
        <v>0</v>
      </c>
      <c r="AF71" s="26"/>
      <c r="AG71">
        <f t="shared" si="5"/>
        <v>23.912611783199999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9.65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13.585153999999999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0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0.1195493552</v>
      </c>
      <c r="AD72">
        <f t="shared" si="4"/>
        <v>13.465604644799999</v>
      </c>
      <c r="AE72">
        <v>0</v>
      </c>
      <c r="AF72" s="26"/>
      <c r="AG72">
        <f t="shared" si="5"/>
        <v>13.465604644799999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14.474911000000001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2.99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0.1814992168</v>
      </c>
      <c r="AD73">
        <f t="shared" si="4"/>
        <v>20.443411783200002</v>
      </c>
      <c r="AE73">
        <v>0</v>
      </c>
      <c r="AF73" s="26"/>
      <c r="AG73">
        <f t="shared" si="5"/>
        <v>20.443411783200002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3.16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14.474911000000001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0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0.18176321680000002</v>
      </c>
      <c r="AD74">
        <f t="shared" si="4"/>
        <v>20.473147783199998</v>
      </c>
      <c r="AE74">
        <v>0</v>
      </c>
      <c r="AF74" s="26"/>
      <c r="AG74">
        <f t="shared" si="5"/>
        <v>20.473147783199998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6.18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14.474911000000001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0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0.21229921680000002</v>
      </c>
      <c r="AD75">
        <f t="shared" si="4"/>
        <v>23.912611783199999</v>
      </c>
      <c r="AE75">
        <v>0</v>
      </c>
      <c r="AF75" s="26"/>
      <c r="AG75">
        <f t="shared" si="5"/>
        <v>23.912611783199999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9.65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14.474911000000001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0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0.1681232168</v>
      </c>
      <c r="AD76">
        <f t="shared" si="4"/>
        <v>18.9367877832</v>
      </c>
      <c r="AE76">
        <v>0</v>
      </c>
      <c r="AF76" s="26"/>
      <c r="AG76">
        <f t="shared" si="5"/>
        <v>18.9367877832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4.63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14.474911000000001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0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0.16046721680000001</v>
      </c>
      <c r="AD77">
        <f t="shared" si="4"/>
        <v>18.0744437832</v>
      </c>
      <c r="AE77">
        <v>0</v>
      </c>
      <c r="AF77" s="26"/>
      <c r="AG77">
        <f t="shared" si="5"/>
        <v>18.0744437832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3.76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14.474911000000001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0.15457121679999999</v>
      </c>
      <c r="AD78">
        <f t="shared" si="4"/>
        <v>17.410339783200001</v>
      </c>
      <c r="AE78">
        <v>0</v>
      </c>
      <c r="AF78" s="26"/>
      <c r="AG78">
        <f t="shared" si="5"/>
        <v>17.410339783200001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3.09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14.474911000000001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0.1273792168</v>
      </c>
      <c r="AD79">
        <f t="shared" si="4"/>
        <v>14.347531783200001</v>
      </c>
      <c r="AE79">
        <v>0</v>
      </c>
      <c r="AF79" s="26"/>
      <c r="AG79">
        <f t="shared" si="5"/>
        <v>14.347531783200001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14.474911000000001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0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0.17665921679999999</v>
      </c>
      <c r="AD80">
        <f t="shared" si="4"/>
        <v>19.898251783199999</v>
      </c>
      <c r="AE80">
        <v>0</v>
      </c>
      <c r="AF80" s="26"/>
      <c r="AG80">
        <f t="shared" si="5"/>
        <v>19.898251783199999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5.6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14.474911000000001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0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0.19109121680000002</v>
      </c>
      <c r="AD81">
        <f t="shared" si="4"/>
        <v>21.5238197832</v>
      </c>
      <c r="AE81">
        <v>0</v>
      </c>
      <c r="AF81" s="26"/>
      <c r="AG81">
        <f t="shared" si="5"/>
        <v>21.5238197832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7.24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14.474911000000001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0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0.21229921680000002</v>
      </c>
      <c r="AD82">
        <f t="shared" si="4"/>
        <v>23.912611783199999</v>
      </c>
      <c r="AE82">
        <v>0</v>
      </c>
      <c r="AF82" s="26"/>
      <c r="AG82">
        <f t="shared" si="5"/>
        <v>23.912611783199999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9.65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14.474911000000001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0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0.19786721680000002</v>
      </c>
      <c r="AD83">
        <f t="shared" si="4"/>
        <v>22.287043783200001</v>
      </c>
      <c r="AE83">
        <v>0</v>
      </c>
      <c r="AF83" s="26"/>
      <c r="AG83">
        <f t="shared" si="5"/>
        <v>22.287043783200001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8.01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14.474911000000001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0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0.19786721680000002</v>
      </c>
      <c r="AD84">
        <f t="shared" si="4"/>
        <v>22.287043783200001</v>
      </c>
      <c r="AE84">
        <v>0</v>
      </c>
      <c r="AF84" s="26"/>
      <c r="AG84">
        <f t="shared" si="5"/>
        <v>22.287043783200001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8.01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14.474911000000001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0.20640321680000001</v>
      </c>
      <c r="AD85">
        <f t="shared" si="4"/>
        <v>23.248507783200004</v>
      </c>
      <c r="AE85">
        <v>0</v>
      </c>
      <c r="AF85" s="26"/>
      <c r="AG85">
        <f t="shared" si="5"/>
        <v>23.248507783200004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8.98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14.474911000000001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0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0.1299312168</v>
      </c>
      <c r="AD86">
        <f t="shared" si="4"/>
        <v>14.6349797832</v>
      </c>
      <c r="AE86">
        <v>0</v>
      </c>
      <c r="AF86" s="26"/>
      <c r="AG86">
        <f t="shared" si="5"/>
        <v>14.6349797832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0.28999999999999998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14.474911000000001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0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0.20552321680000002</v>
      </c>
      <c r="AD87">
        <f t="shared" si="4"/>
        <v>23.149387783200002</v>
      </c>
      <c r="AE87">
        <v>0</v>
      </c>
      <c r="AF87" s="26"/>
      <c r="AG87">
        <f t="shared" si="5"/>
        <v>23.149387783200002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8.8800000000000008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14.474911000000001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0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0.1655712168</v>
      </c>
      <c r="AD88">
        <f t="shared" si="4"/>
        <v>18.649339783200002</v>
      </c>
      <c r="AE88">
        <v>0</v>
      </c>
      <c r="AF88" s="26"/>
      <c r="AG88">
        <f t="shared" si="5"/>
        <v>18.649339783200002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4.34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14.474911000000001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0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0.21229921680000002</v>
      </c>
      <c r="AD89">
        <f t="shared" si="4"/>
        <v>23.912611783199999</v>
      </c>
      <c r="AE89">
        <v>0</v>
      </c>
      <c r="AF89" s="26"/>
      <c r="AG89">
        <f t="shared" si="5"/>
        <v>23.912611783199999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9.65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14.474911000000001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0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0.15457121679999999</v>
      </c>
      <c r="AD90">
        <f t="shared" si="4"/>
        <v>17.410339783200001</v>
      </c>
      <c r="AE90">
        <v>0</v>
      </c>
      <c r="AF90" s="26"/>
      <c r="AG90">
        <f t="shared" si="5"/>
        <v>17.410339783200001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3.09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14.474911000000001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0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0.1520192168</v>
      </c>
      <c r="AD91">
        <f t="shared" si="4"/>
        <v>17.1228917832</v>
      </c>
      <c r="AE91">
        <v>0</v>
      </c>
      <c r="AF91" s="26"/>
      <c r="AG91">
        <f t="shared" si="5"/>
        <v>17.1228917832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2.8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14.474911000000001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0.15791521680000001</v>
      </c>
      <c r="AD92">
        <f t="shared" si="4"/>
        <v>17.786995783200002</v>
      </c>
      <c r="AE92">
        <v>0</v>
      </c>
      <c r="AF92" s="26"/>
      <c r="AG92">
        <f t="shared" si="5"/>
        <v>17.786995783200002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3.47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14.165956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0.12466041280000001</v>
      </c>
      <c r="AD93">
        <f t="shared" si="4"/>
        <v>14.041295587199999</v>
      </c>
      <c r="AE93">
        <v>0</v>
      </c>
      <c r="AF93" s="26"/>
      <c r="AG93">
        <f t="shared" si="5"/>
        <v>14.041295587199999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14.474911000000001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0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0.15712321679999999</v>
      </c>
      <c r="AD94">
        <f t="shared" si="4"/>
        <v>17.697787783200003</v>
      </c>
      <c r="AE94">
        <v>0</v>
      </c>
      <c r="AF94" s="26"/>
      <c r="AG94">
        <f t="shared" si="5"/>
        <v>17.697787783200003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3.38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14.474911000000001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0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0.15545121680000001</v>
      </c>
      <c r="AD95">
        <f t="shared" si="4"/>
        <v>17.509459783200001</v>
      </c>
      <c r="AE95">
        <v>0</v>
      </c>
      <c r="AF95" s="26"/>
      <c r="AG95">
        <f t="shared" si="5"/>
        <v>17.509459783200001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3.19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14.474911000000001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0.13837921680000001</v>
      </c>
      <c r="AD96">
        <f t="shared" si="4"/>
        <v>15.5865317832</v>
      </c>
      <c r="AE96">
        <v>0</v>
      </c>
      <c r="AF96" s="26"/>
      <c r="AG96">
        <f t="shared" si="5"/>
        <v>15.5865317832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1.25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14.473758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0.12736907040000001</v>
      </c>
      <c r="AD97">
        <f t="shared" si="4"/>
        <v>14.3463889296</v>
      </c>
      <c r="AE97">
        <v>0</v>
      </c>
      <c r="AF97" s="26"/>
      <c r="AG97">
        <f t="shared" si="5"/>
        <v>14.3463889296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13.952531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0.12278227280000001</v>
      </c>
      <c r="AD98">
        <f t="shared" si="4"/>
        <v>13.8297487272</v>
      </c>
      <c r="AE98">
        <v>0</v>
      </c>
      <c r="AF98" s="26"/>
      <c r="AG98">
        <f t="shared" si="5"/>
        <v>13.8297487272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0.3385021052500003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4.6550000000000003E-3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3.860358526200001E-3</v>
      </c>
      <c r="AD99">
        <f t="shared" si="6"/>
        <v>0.4348167467238</v>
      </c>
      <c r="AE99">
        <f t="shared" ref="AE99:AR99" si="8">SUM(AE3:AE98)/4000</f>
        <v>0</v>
      </c>
      <c r="AG99">
        <f t="shared" si="8"/>
        <v>0.4348167467238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9.5519999999999994E-2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44864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'[1]30'!B5</f>
        <v>120</v>
      </c>
      <c r="C3" s="16">
        <f>'[1]30'!C5</f>
        <v>0</v>
      </c>
      <c r="D3" s="16">
        <f>'[1]30'!D5</f>
        <v>203</v>
      </c>
      <c r="E3" s="16">
        <f>'[1]30'!E5</f>
        <v>0</v>
      </c>
      <c r="F3" s="15">
        <f>SUM(B3:E3)</f>
        <v>323</v>
      </c>
      <c r="G3" s="15">
        <f>'[1]30'!H5</f>
        <v>-0.5</v>
      </c>
      <c r="H3" s="16">
        <f>'[1]30'!I5</f>
        <v>0</v>
      </c>
      <c r="I3" s="16">
        <f>'[1]30'!J5</f>
        <v>0</v>
      </c>
      <c r="J3" s="16">
        <f>'[1]30'!K5</f>
        <v>0</v>
      </c>
      <c r="K3" s="15">
        <f>SUM(G3:J3)</f>
        <v>-0.5</v>
      </c>
      <c r="L3" s="18">
        <f>frq!C3</f>
        <v>1</v>
      </c>
      <c r="M3" s="16">
        <f t="shared" ref="M3:M34" si="0">IF($L3=1,G3,IF(AND($L3=0.985,G3&gt;0.985*B3),B3*0.985,IF(AND($L3=0.965,G3&gt;0.965*B3),0.965*B3,G3)))</f>
        <v>-0.5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-0.5</v>
      </c>
    </row>
    <row r="4" spans="1:18">
      <c r="A4" s="8" t="s">
        <v>46</v>
      </c>
      <c r="B4" s="15">
        <f>'[1]30'!B6</f>
        <v>120</v>
      </c>
      <c r="C4" s="16">
        <f>'[1]30'!C6</f>
        <v>0</v>
      </c>
      <c r="D4" s="16">
        <f>'[1]30'!D6</f>
        <v>203</v>
      </c>
      <c r="E4" s="16">
        <f>'[1]30'!E6</f>
        <v>0</v>
      </c>
      <c r="F4" s="15">
        <f>SUM(B4:E4)</f>
        <v>323</v>
      </c>
      <c r="G4" s="15">
        <f>'[1]30'!H6</f>
        <v>-0.5</v>
      </c>
      <c r="H4" s="16">
        <f>'[1]30'!I6</f>
        <v>0</v>
      </c>
      <c r="I4" s="16">
        <f>'[1]30'!J6</f>
        <v>0</v>
      </c>
      <c r="J4" s="16">
        <f>'[1]30'!K6</f>
        <v>0</v>
      </c>
      <c r="K4" s="15">
        <f t="shared" ref="K4:K67" si="4">SUM(G4:J4)</f>
        <v>-0.5</v>
      </c>
      <c r="L4" s="18">
        <f>frq!C4</f>
        <v>1</v>
      </c>
      <c r="M4" s="16">
        <f t="shared" si="0"/>
        <v>-0.5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-0.5</v>
      </c>
    </row>
    <row r="5" spans="1:18">
      <c r="A5" s="8" t="s">
        <v>47</v>
      </c>
      <c r="B5" s="15">
        <f>'[1]30'!B7</f>
        <v>120</v>
      </c>
      <c r="C5" s="16">
        <f>'[1]30'!C7</f>
        <v>0</v>
      </c>
      <c r="D5" s="16">
        <f>'[1]30'!D7</f>
        <v>203</v>
      </c>
      <c r="E5" s="16">
        <f>'[1]30'!E7</f>
        <v>0</v>
      </c>
      <c r="F5" s="15">
        <f t="shared" ref="F5:F68" si="6">SUM(B5:E5)</f>
        <v>323</v>
      </c>
      <c r="G5" s="15">
        <f>'[1]30'!H7</f>
        <v>-0.5</v>
      </c>
      <c r="H5" s="16">
        <f>'[1]30'!I7</f>
        <v>0</v>
      </c>
      <c r="I5" s="16">
        <f>'[1]30'!J7</f>
        <v>0</v>
      </c>
      <c r="J5" s="16">
        <f>'[1]30'!K7</f>
        <v>0</v>
      </c>
      <c r="K5" s="15">
        <f t="shared" si="4"/>
        <v>-0.5</v>
      </c>
      <c r="L5" s="18">
        <f>frq!C5</f>
        <v>1</v>
      </c>
      <c r="M5" s="16">
        <f t="shared" si="0"/>
        <v>-0.5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-0.5</v>
      </c>
      <c r="R5" s="168"/>
    </row>
    <row r="6" spans="1:18">
      <c r="A6" s="8" t="s">
        <v>48</v>
      </c>
      <c r="B6" s="15">
        <f>'[1]30'!B8</f>
        <v>120</v>
      </c>
      <c r="C6" s="16">
        <f>'[1]30'!C8</f>
        <v>0</v>
      </c>
      <c r="D6" s="16">
        <f>'[1]30'!D8</f>
        <v>203</v>
      </c>
      <c r="E6" s="16">
        <f>'[1]30'!E8</f>
        <v>0</v>
      </c>
      <c r="F6" s="15">
        <f t="shared" si="6"/>
        <v>323</v>
      </c>
      <c r="G6" s="15">
        <f>'[1]30'!H8</f>
        <v>-0.5</v>
      </c>
      <c r="H6" s="16">
        <f>'[1]30'!I8</f>
        <v>0</v>
      </c>
      <c r="I6" s="16">
        <f>'[1]30'!J8</f>
        <v>0</v>
      </c>
      <c r="J6" s="16">
        <f>'[1]30'!K8</f>
        <v>0</v>
      </c>
      <c r="K6" s="15">
        <f t="shared" si="4"/>
        <v>-0.5</v>
      </c>
      <c r="L6" s="18">
        <f>frq!C6</f>
        <v>1</v>
      </c>
      <c r="M6" s="16">
        <f t="shared" si="0"/>
        <v>-0.5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-0.5</v>
      </c>
    </row>
    <row r="7" spans="1:18">
      <c r="A7" s="8" t="s">
        <v>49</v>
      </c>
      <c r="B7" s="15">
        <f>'[1]30'!B9</f>
        <v>120</v>
      </c>
      <c r="C7" s="16">
        <f>'[1]30'!C9</f>
        <v>0</v>
      </c>
      <c r="D7" s="16">
        <f>'[1]30'!D9</f>
        <v>203</v>
      </c>
      <c r="E7" s="16">
        <f>'[1]30'!E9</f>
        <v>0</v>
      </c>
      <c r="F7" s="15">
        <f t="shared" si="6"/>
        <v>323</v>
      </c>
      <c r="G7" s="15">
        <f>'[1]30'!H9</f>
        <v>-0.5</v>
      </c>
      <c r="H7" s="16">
        <f>'[1]30'!I9</f>
        <v>0</v>
      </c>
      <c r="I7" s="16">
        <f>'[1]30'!J9</f>
        <v>0</v>
      </c>
      <c r="J7" s="16">
        <f>'[1]30'!K9</f>
        <v>0</v>
      </c>
      <c r="K7" s="15">
        <f t="shared" si="4"/>
        <v>-0.5</v>
      </c>
      <c r="L7" s="18">
        <f>frq!C7</f>
        <v>1</v>
      </c>
      <c r="M7" s="16">
        <f t="shared" si="0"/>
        <v>-0.5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-0.5</v>
      </c>
    </row>
    <row r="8" spans="1:18">
      <c r="A8" s="8" t="s">
        <v>50</v>
      </c>
      <c r="B8" s="15">
        <f>'[1]30'!B10</f>
        <v>120</v>
      </c>
      <c r="C8" s="16">
        <f>'[1]30'!C10</f>
        <v>0</v>
      </c>
      <c r="D8" s="16">
        <f>'[1]30'!D10</f>
        <v>203</v>
      </c>
      <c r="E8" s="16">
        <f>'[1]30'!E10</f>
        <v>0</v>
      </c>
      <c r="F8" s="15">
        <f t="shared" si="6"/>
        <v>323</v>
      </c>
      <c r="G8" s="15">
        <f>'[1]30'!H10</f>
        <v>-0.5</v>
      </c>
      <c r="H8" s="16">
        <f>'[1]30'!I10</f>
        <v>0</v>
      </c>
      <c r="I8" s="16">
        <f>'[1]30'!J10</f>
        <v>0</v>
      </c>
      <c r="J8" s="16">
        <f>'[1]30'!K10</f>
        <v>0</v>
      </c>
      <c r="K8" s="15">
        <f t="shared" si="4"/>
        <v>-0.5</v>
      </c>
      <c r="L8" s="18">
        <f>frq!C8</f>
        <v>1</v>
      </c>
      <c r="M8" s="16">
        <f t="shared" si="0"/>
        <v>-0.5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-0.5</v>
      </c>
    </row>
    <row r="9" spans="1:18">
      <c r="A9" s="8" t="s">
        <v>51</v>
      </c>
      <c r="B9" s="15">
        <f>'[1]30'!B11</f>
        <v>120</v>
      </c>
      <c r="C9" s="16">
        <f>'[1]30'!C11</f>
        <v>0</v>
      </c>
      <c r="D9" s="16">
        <f>'[1]30'!D11</f>
        <v>203</v>
      </c>
      <c r="E9" s="16">
        <f>'[1]30'!E11</f>
        <v>0</v>
      </c>
      <c r="F9" s="15">
        <f t="shared" si="6"/>
        <v>323</v>
      </c>
      <c r="G9" s="15">
        <f>'[1]30'!H11</f>
        <v>-0.5</v>
      </c>
      <c r="H9" s="16">
        <f>'[1]30'!I11</f>
        <v>0</v>
      </c>
      <c r="I9" s="16">
        <f>'[1]30'!J11</f>
        <v>0</v>
      </c>
      <c r="J9" s="16">
        <f>'[1]30'!K11</f>
        <v>0</v>
      </c>
      <c r="K9" s="15">
        <f t="shared" si="4"/>
        <v>-0.5</v>
      </c>
      <c r="L9" s="18">
        <f>frq!C9</f>
        <v>1</v>
      </c>
      <c r="M9" s="16">
        <f t="shared" si="0"/>
        <v>-0.5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-0.5</v>
      </c>
    </row>
    <row r="10" spans="1:18">
      <c r="A10" s="8" t="s">
        <v>52</v>
      </c>
      <c r="B10" s="15">
        <f>'[1]30'!B12</f>
        <v>120</v>
      </c>
      <c r="C10" s="16">
        <f>'[1]30'!C12</f>
        <v>0</v>
      </c>
      <c r="D10" s="16">
        <f>'[1]30'!D12</f>
        <v>203</v>
      </c>
      <c r="E10" s="16">
        <f>'[1]30'!E12</f>
        <v>0</v>
      </c>
      <c r="F10" s="15">
        <f t="shared" si="6"/>
        <v>323</v>
      </c>
      <c r="G10" s="15">
        <f>'[1]30'!H12</f>
        <v>-0.5</v>
      </c>
      <c r="H10" s="16">
        <f>'[1]30'!I12</f>
        <v>0</v>
      </c>
      <c r="I10" s="16">
        <f>'[1]30'!J12</f>
        <v>0</v>
      </c>
      <c r="J10" s="16">
        <f>'[1]30'!K12</f>
        <v>0</v>
      </c>
      <c r="K10" s="15">
        <f t="shared" si="4"/>
        <v>-0.5</v>
      </c>
      <c r="L10" s="18">
        <f>frq!C10</f>
        <v>1</v>
      </c>
      <c r="M10" s="16">
        <f t="shared" si="0"/>
        <v>-0.5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-0.5</v>
      </c>
    </row>
    <row r="11" spans="1:18">
      <c r="A11" s="8" t="s">
        <v>53</v>
      </c>
      <c r="B11" s="15">
        <f>'[1]30'!B13</f>
        <v>120</v>
      </c>
      <c r="C11" s="16">
        <f>'[1]30'!C13</f>
        <v>0</v>
      </c>
      <c r="D11" s="16">
        <f>'[1]30'!D13</f>
        <v>203</v>
      </c>
      <c r="E11" s="16">
        <f>'[1]30'!E13</f>
        <v>0</v>
      </c>
      <c r="F11" s="15">
        <f t="shared" si="6"/>
        <v>323</v>
      </c>
      <c r="G11" s="15">
        <f>'[1]30'!H13</f>
        <v>-0.5</v>
      </c>
      <c r="H11" s="16">
        <f>'[1]30'!I13</f>
        <v>0</v>
      </c>
      <c r="I11" s="16">
        <f>'[1]30'!J13</f>
        <v>0</v>
      </c>
      <c r="J11" s="16">
        <f>'[1]30'!K13</f>
        <v>0</v>
      </c>
      <c r="K11" s="15">
        <f t="shared" si="4"/>
        <v>-0.5</v>
      </c>
      <c r="L11" s="18">
        <f>frq!C11</f>
        <v>1</v>
      </c>
      <c r="M11" s="16">
        <f t="shared" si="0"/>
        <v>-0.5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-0.5</v>
      </c>
    </row>
    <row r="12" spans="1:18">
      <c r="A12" s="8" t="s">
        <v>54</v>
      </c>
      <c r="B12" s="15">
        <f>'[1]30'!B14</f>
        <v>120</v>
      </c>
      <c r="C12" s="16">
        <f>'[1]30'!C14</f>
        <v>0</v>
      </c>
      <c r="D12" s="16">
        <f>'[1]30'!D14</f>
        <v>203</v>
      </c>
      <c r="E12" s="16">
        <f>'[1]30'!E14</f>
        <v>0</v>
      </c>
      <c r="F12" s="15">
        <f t="shared" si="6"/>
        <v>323</v>
      </c>
      <c r="G12" s="15">
        <f>'[1]30'!H14</f>
        <v>-0.5</v>
      </c>
      <c r="H12" s="16">
        <f>'[1]30'!I14</f>
        <v>0</v>
      </c>
      <c r="I12" s="16">
        <f>'[1]30'!J14</f>
        <v>0</v>
      </c>
      <c r="J12" s="16">
        <f>'[1]30'!K14</f>
        <v>0</v>
      </c>
      <c r="K12" s="15">
        <f t="shared" si="4"/>
        <v>-0.5</v>
      </c>
      <c r="L12" s="18">
        <f>frq!C12</f>
        <v>1</v>
      </c>
      <c r="M12" s="16">
        <f t="shared" si="0"/>
        <v>-0.5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-0.5</v>
      </c>
    </row>
    <row r="13" spans="1:18">
      <c r="A13" s="8" t="s">
        <v>55</v>
      </c>
      <c r="B13" s="15">
        <f>'[1]30'!B15</f>
        <v>120</v>
      </c>
      <c r="C13" s="16">
        <f>'[1]30'!C15</f>
        <v>0</v>
      </c>
      <c r="D13" s="16">
        <f>'[1]30'!D15</f>
        <v>203</v>
      </c>
      <c r="E13" s="16">
        <f>'[1]30'!E15</f>
        <v>0</v>
      </c>
      <c r="F13" s="15">
        <f t="shared" si="6"/>
        <v>323</v>
      </c>
      <c r="G13" s="15">
        <f>'[1]30'!H15</f>
        <v>-0.5</v>
      </c>
      <c r="H13" s="16">
        <f>'[1]30'!I15</f>
        <v>0</v>
      </c>
      <c r="I13" s="16">
        <f>'[1]30'!J15</f>
        <v>0</v>
      </c>
      <c r="J13" s="16">
        <f>'[1]30'!K15</f>
        <v>0</v>
      </c>
      <c r="K13" s="15">
        <f t="shared" si="4"/>
        <v>-0.5</v>
      </c>
      <c r="L13" s="18">
        <f>frq!C13</f>
        <v>1</v>
      </c>
      <c r="M13" s="16">
        <f t="shared" si="0"/>
        <v>-0.5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-0.5</v>
      </c>
    </row>
    <row r="14" spans="1:18">
      <c r="A14" s="8" t="s">
        <v>56</v>
      </c>
      <c r="B14" s="15">
        <f>'[1]30'!B16</f>
        <v>120</v>
      </c>
      <c r="C14" s="16">
        <f>'[1]30'!C16</f>
        <v>0</v>
      </c>
      <c r="D14" s="16">
        <f>'[1]30'!D16</f>
        <v>203</v>
      </c>
      <c r="E14" s="16">
        <f>'[1]30'!E16</f>
        <v>0</v>
      </c>
      <c r="F14" s="15">
        <f t="shared" si="6"/>
        <v>323</v>
      </c>
      <c r="G14" s="15">
        <f>'[1]30'!H16</f>
        <v>-0.5</v>
      </c>
      <c r="H14" s="16">
        <f>'[1]30'!I16</f>
        <v>0</v>
      </c>
      <c r="I14" s="16">
        <f>'[1]30'!J16</f>
        <v>0</v>
      </c>
      <c r="J14" s="16">
        <f>'[1]30'!K16</f>
        <v>0</v>
      </c>
      <c r="K14" s="15">
        <f t="shared" si="4"/>
        <v>-0.5</v>
      </c>
      <c r="L14" s="18">
        <f>frq!C14</f>
        <v>1</v>
      </c>
      <c r="M14" s="16">
        <f t="shared" si="0"/>
        <v>-0.5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-0.5</v>
      </c>
    </row>
    <row r="15" spans="1:18">
      <c r="A15" s="8" t="s">
        <v>57</v>
      </c>
      <c r="B15" s="15">
        <f>'[1]30'!B17</f>
        <v>120</v>
      </c>
      <c r="C15" s="16">
        <f>'[1]30'!C17</f>
        <v>0</v>
      </c>
      <c r="D15" s="16">
        <f>'[1]30'!D17</f>
        <v>203</v>
      </c>
      <c r="E15" s="16">
        <f>'[1]30'!E17</f>
        <v>0</v>
      </c>
      <c r="F15" s="15">
        <f t="shared" si="6"/>
        <v>323</v>
      </c>
      <c r="G15" s="15">
        <f>'[1]30'!H17</f>
        <v>-0.5</v>
      </c>
      <c r="H15" s="16">
        <f>'[1]30'!I17</f>
        <v>0</v>
      </c>
      <c r="I15" s="16">
        <f>'[1]30'!J17</f>
        <v>0</v>
      </c>
      <c r="J15" s="16">
        <f>'[1]30'!K17</f>
        <v>0</v>
      </c>
      <c r="K15" s="15">
        <f t="shared" si="4"/>
        <v>-0.5</v>
      </c>
      <c r="L15" s="18">
        <f>frq!C15</f>
        <v>1</v>
      </c>
      <c r="M15" s="16">
        <f t="shared" si="0"/>
        <v>-0.5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-0.5</v>
      </c>
    </row>
    <row r="16" spans="1:18">
      <c r="A16" s="8" t="s">
        <v>58</v>
      </c>
      <c r="B16" s="15">
        <f>'[1]30'!B18</f>
        <v>120</v>
      </c>
      <c r="C16" s="16">
        <f>'[1]30'!C18</f>
        <v>0</v>
      </c>
      <c r="D16" s="16">
        <f>'[1]30'!D18</f>
        <v>203</v>
      </c>
      <c r="E16" s="16">
        <f>'[1]30'!E18</f>
        <v>0</v>
      </c>
      <c r="F16" s="15">
        <f t="shared" si="6"/>
        <v>323</v>
      </c>
      <c r="G16" s="15">
        <f>'[1]30'!H18</f>
        <v>-0.5</v>
      </c>
      <c r="H16" s="16">
        <f>'[1]30'!I18</f>
        <v>0</v>
      </c>
      <c r="I16" s="16">
        <f>'[1]30'!J18</f>
        <v>0</v>
      </c>
      <c r="J16" s="16">
        <f>'[1]30'!K18</f>
        <v>0</v>
      </c>
      <c r="K16" s="15">
        <f t="shared" si="4"/>
        <v>-0.5</v>
      </c>
      <c r="L16" s="18">
        <f>frq!C16</f>
        <v>1</v>
      </c>
      <c r="M16" s="16">
        <f t="shared" si="0"/>
        <v>-0.5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-0.5</v>
      </c>
    </row>
    <row r="17" spans="1:17">
      <c r="A17" s="8" t="s">
        <v>59</v>
      </c>
      <c r="B17" s="15">
        <f>'[1]30'!B19</f>
        <v>120</v>
      </c>
      <c r="C17" s="16">
        <f>'[1]30'!C19</f>
        <v>0</v>
      </c>
      <c r="D17" s="16">
        <f>'[1]30'!D19</f>
        <v>203</v>
      </c>
      <c r="E17" s="16">
        <f>'[1]30'!E19</f>
        <v>0</v>
      </c>
      <c r="F17" s="15">
        <f t="shared" si="6"/>
        <v>323</v>
      </c>
      <c r="G17" s="15">
        <f>'[1]30'!H19</f>
        <v>-0.5</v>
      </c>
      <c r="H17" s="16">
        <f>'[1]30'!I19</f>
        <v>0</v>
      </c>
      <c r="I17" s="16">
        <f>'[1]30'!J19</f>
        <v>0</v>
      </c>
      <c r="J17" s="16">
        <f>'[1]30'!K19</f>
        <v>0</v>
      </c>
      <c r="K17" s="15">
        <f t="shared" si="4"/>
        <v>-0.5</v>
      </c>
      <c r="L17" s="18">
        <f>frq!C17</f>
        <v>1</v>
      </c>
      <c r="M17" s="16">
        <f t="shared" si="0"/>
        <v>-0.5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-0.5</v>
      </c>
    </row>
    <row r="18" spans="1:17">
      <c r="A18" s="8" t="s">
        <v>60</v>
      </c>
      <c r="B18" s="15">
        <f>'[1]30'!B20</f>
        <v>120</v>
      </c>
      <c r="C18" s="16">
        <f>'[1]30'!C20</f>
        <v>0</v>
      </c>
      <c r="D18" s="16">
        <f>'[1]30'!D20</f>
        <v>203</v>
      </c>
      <c r="E18" s="16">
        <f>'[1]30'!E20</f>
        <v>0</v>
      </c>
      <c r="F18" s="15">
        <f t="shared" si="6"/>
        <v>323</v>
      </c>
      <c r="G18" s="15">
        <f>'[1]30'!H20</f>
        <v>-0.5</v>
      </c>
      <c r="H18" s="16">
        <f>'[1]30'!I20</f>
        <v>0</v>
      </c>
      <c r="I18" s="16">
        <f>'[1]30'!J20</f>
        <v>0</v>
      </c>
      <c r="J18" s="16">
        <f>'[1]30'!K20</f>
        <v>0</v>
      </c>
      <c r="K18" s="15">
        <f t="shared" si="4"/>
        <v>-0.5</v>
      </c>
      <c r="L18" s="18">
        <f>frq!C18</f>
        <v>1</v>
      </c>
      <c r="M18" s="16">
        <f t="shared" si="0"/>
        <v>-0.5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-0.5</v>
      </c>
    </row>
    <row r="19" spans="1:17">
      <c r="A19" s="8" t="s">
        <v>61</v>
      </c>
      <c r="B19" s="15">
        <f>'[1]30'!B21</f>
        <v>120</v>
      </c>
      <c r="C19" s="16">
        <f>'[1]30'!C21</f>
        <v>0</v>
      </c>
      <c r="D19" s="16">
        <f>'[1]30'!D21</f>
        <v>203</v>
      </c>
      <c r="E19" s="16">
        <f>'[1]30'!E21</f>
        <v>0</v>
      </c>
      <c r="F19" s="15">
        <f t="shared" si="6"/>
        <v>323</v>
      </c>
      <c r="G19" s="15">
        <f>'[1]30'!H21</f>
        <v>-0.5</v>
      </c>
      <c r="H19" s="16">
        <f>'[1]30'!I21</f>
        <v>0</v>
      </c>
      <c r="I19" s="16">
        <f>'[1]30'!J21</f>
        <v>0</v>
      </c>
      <c r="J19" s="16">
        <f>'[1]30'!K21</f>
        <v>0</v>
      </c>
      <c r="K19" s="15">
        <f t="shared" si="4"/>
        <v>-0.5</v>
      </c>
      <c r="L19" s="18">
        <f>frq!C19</f>
        <v>1</v>
      </c>
      <c r="M19" s="16">
        <f t="shared" si="0"/>
        <v>-0.5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-0.5</v>
      </c>
    </row>
    <row r="20" spans="1:17">
      <c r="A20" s="8" t="s">
        <v>62</v>
      </c>
      <c r="B20" s="15">
        <f>'[1]30'!B22</f>
        <v>120</v>
      </c>
      <c r="C20" s="16">
        <f>'[1]30'!C22</f>
        <v>0</v>
      </c>
      <c r="D20" s="16">
        <f>'[1]30'!D22</f>
        <v>203</v>
      </c>
      <c r="E20" s="16">
        <f>'[1]30'!E22</f>
        <v>0</v>
      </c>
      <c r="F20" s="15">
        <f t="shared" si="6"/>
        <v>323</v>
      </c>
      <c r="G20" s="15">
        <f>'[1]30'!H22</f>
        <v>-0.5</v>
      </c>
      <c r="H20" s="16">
        <f>'[1]30'!I22</f>
        <v>0</v>
      </c>
      <c r="I20" s="16">
        <f>'[1]30'!J22</f>
        <v>0</v>
      </c>
      <c r="J20" s="16">
        <f>'[1]30'!K22</f>
        <v>0</v>
      </c>
      <c r="K20" s="15">
        <f t="shared" si="4"/>
        <v>-0.5</v>
      </c>
      <c r="L20" s="18">
        <f>frq!C20</f>
        <v>1</v>
      </c>
      <c r="M20" s="16">
        <f t="shared" si="0"/>
        <v>-0.5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-0.5</v>
      </c>
    </row>
    <row r="21" spans="1:17">
      <c r="A21" s="8" t="s">
        <v>63</v>
      </c>
      <c r="B21" s="15">
        <f>'[1]30'!B23</f>
        <v>120</v>
      </c>
      <c r="C21" s="16">
        <f>'[1]30'!C23</f>
        <v>0</v>
      </c>
      <c r="D21" s="16">
        <f>'[1]30'!D23</f>
        <v>203</v>
      </c>
      <c r="E21" s="16">
        <f>'[1]30'!E23</f>
        <v>0</v>
      </c>
      <c r="F21" s="15">
        <f t="shared" si="6"/>
        <v>323</v>
      </c>
      <c r="G21" s="15">
        <f>'[1]30'!H23</f>
        <v>-0.5</v>
      </c>
      <c r="H21" s="16">
        <f>'[1]30'!I23</f>
        <v>0</v>
      </c>
      <c r="I21" s="16">
        <f>'[1]30'!J23</f>
        <v>0</v>
      </c>
      <c r="J21" s="16">
        <f>'[1]30'!K23</f>
        <v>0</v>
      </c>
      <c r="K21" s="15">
        <f t="shared" si="4"/>
        <v>-0.5</v>
      </c>
      <c r="L21" s="18">
        <f>frq!C21</f>
        <v>1</v>
      </c>
      <c r="M21" s="16">
        <f t="shared" si="0"/>
        <v>-0.5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-0.5</v>
      </c>
    </row>
    <row r="22" spans="1:17">
      <c r="A22" s="8" t="s">
        <v>64</v>
      </c>
      <c r="B22" s="15">
        <f>'[1]30'!B24</f>
        <v>120</v>
      </c>
      <c r="C22" s="16">
        <f>'[1]30'!C24</f>
        <v>0</v>
      </c>
      <c r="D22" s="16">
        <f>'[1]30'!D24</f>
        <v>203</v>
      </c>
      <c r="E22" s="16">
        <f>'[1]30'!E24</f>
        <v>0</v>
      </c>
      <c r="F22" s="15">
        <f t="shared" si="6"/>
        <v>323</v>
      </c>
      <c r="G22" s="15">
        <f>'[1]30'!H24</f>
        <v>-0.5</v>
      </c>
      <c r="H22" s="16">
        <f>'[1]30'!I24</f>
        <v>0</v>
      </c>
      <c r="I22" s="16">
        <f>'[1]30'!J24</f>
        <v>0</v>
      </c>
      <c r="J22" s="16">
        <f>'[1]30'!K24</f>
        <v>0</v>
      </c>
      <c r="K22" s="15">
        <f t="shared" si="4"/>
        <v>-0.5</v>
      </c>
      <c r="L22" s="18">
        <f>frq!C22</f>
        <v>1</v>
      </c>
      <c r="M22" s="16">
        <f t="shared" si="0"/>
        <v>-0.5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-0.5</v>
      </c>
    </row>
    <row r="23" spans="1:17">
      <c r="A23" s="8" t="s">
        <v>65</v>
      </c>
      <c r="B23" s="15">
        <f>'[1]30'!B25</f>
        <v>120</v>
      </c>
      <c r="C23" s="16">
        <f>'[1]30'!C25</f>
        <v>0</v>
      </c>
      <c r="D23" s="16">
        <f>'[1]30'!D25</f>
        <v>203</v>
      </c>
      <c r="E23" s="16">
        <f>'[1]30'!E25</f>
        <v>0</v>
      </c>
      <c r="F23" s="15">
        <f t="shared" si="6"/>
        <v>323</v>
      </c>
      <c r="G23" s="15">
        <f>'[1]30'!H25</f>
        <v>-0.5</v>
      </c>
      <c r="H23" s="16">
        <f>'[1]30'!I25</f>
        <v>0</v>
      </c>
      <c r="I23" s="16">
        <f>'[1]30'!J25</f>
        <v>0</v>
      </c>
      <c r="J23" s="16">
        <f>'[1]30'!K25</f>
        <v>0</v>
      </c>
      <c r="K23" s="15">
        <f t="shared" si="4"/>
        <v>-0.5</v>
      </c>
      <c r="L23" s="18">
        <f>frq!C23</f>
        <v>1</v>
      </c>
      <c r="M23" s="16">
        <f t="shared" si="0"/>
        <v>-0.5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-0.5</v>
      </c>
    </row>
    <row r="24" spans="1:17">
      <c r="A24" s="8" t="s">
        <v>66</v>
      </c>
      <c r="B24" s="15">
        <f>'[1]30'!B26</f>
        <v>120</v>
      </c>
      <c r="C24" s="16">
        <f>'[1]30'!C26</f>
        <v>0</v>
      </c>
      <c r="D24" s="16">
        <f>'[1]30'!D26</f>
        <v>203</v>
      </c>
      <c r="E24" s="16">
        <f>'[1]30'!E26</f>
        <v>0</v>
      </c>
      <c r="F24" s="15">
        <f t="shared" si="6"/>
        <v>323</v>
      </c>
      <c r="G24" s="15">
        <f>'[1]30'!H26</f>
        <v>-0.5</v>
      </c>
      <c r="H24" s="16">
        <f>'[1]30'!I26</f>
        <v>0</v>
      </c>
      <c r="I24" s="16">
        <f>'[1]30'!J26</f>
        <v>0</v>
      </c>
      <c r="J24" s="16">
        <f>'[1]30'!K26</f>
        <v>0</v>
      </c>
      <c r="K24" s="15">
        <f t="shared" si="4"/>
        <v>-0.5</v>
      </c>
      <c r="L24" s="18">
        <f>frq!C24</f>
        <v>1</v>
      </c>
      <c r="M24" s="16">
        <f t="shared" si="0"/>
        <v>-0.5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-0.5</v>
      </c>
    </row>
    <row r="25" spans="1:17">
      <c r="A25" s="8" t="s">
        <v>67</v>
      </c>
      <c r="B25" s="15">
        <f>'[1]30'!B27</f>
        <v>120</v>
      </c>
      <c r="C25" s="16">
        <f>'[1]30'!C27</f>
        <v>0</v>
      </c>
      <c r="D25" s="16">
        <f>'[1]30'!D27</f>
        <v>203</v>
      </c>
      <c r="E25" s="16">
        <f>'[1]30'!E27</f>
        <v>0</v>
      </c>
      <c r="F25" s="15">
        <f t="shared" si="6"/>
        <v>323</v>
      </c>
      <c r="G25" s="15">
        <f>'[1]30'!H27</f>
        <v>-0.5</v>
      </c>
      <c r="H25" s="16">
        <f>'[1]30'!I27</f>
        <v>0</v>
      </c>
      <c r="I25" s="16">
        <f>'[1]30'!J27</f>
        <v>0</v>
      </c>
      <c r="J25" s="16">
        <f>'[1]30'!K27</f>
        <v>0</v>
      </c>
      <c r="K25" s="15">
        <f t="shared" si="4"/>
        <v>-0.5</v>
      </c>
      <c r="L25" s="18">
        <f>frq!C25</f>
        <v>1</v>
      </c>
      <c r="M25" s="16">
        <f t="shared" si="0"/>
        <v>-0.5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-0.5</v>
      </c>
    </row>
    <row r="26" spans="1:17">
      <c r="A26" s="8" t="s">
        <v>68</v>
      </c>
      <c r="B26" s="15">
        <f>'[1]30'!B28</f>
        <v>120</v>
      </c>
      <c r="C26" s="16">
        <f>'[1]30'!C28</f>
        <v>0</v>
      </c>
      <c r="D26" s="16">
        <f>'[1]30'!D28</f>
        <v>203</v>
      </c>
      <c r="E26" s="16">
        <f>'[1]30'!E28</f>
        <v>0</v>
      </c>
      <c r="F26" s="15">
        <f t="shared" si="6"/>
        <v>323</v>
      </c>
      <c r="G26" s="15">
        <f>'[1]30'!H28</f>
        <v>-0.5</v>
      </c>
      <c r="H26" s="16">
        <f>'[1]30'!I28</f>
        <v>0</v>
      </c>
      <c r="I26" s="16">
        <f>'[1]30'!J28</f>
        <v>0</v>
      </c>
      <c r="J26" s="16">
        <f>'[1]30'!K28</f>
        <v>0</v>
      </c>
      <c r="K26" s="15">
        <f t="shared" si="4"/>
        <v>-0.5</v>
      </c>
      <c r="L26" s="18">
        <f>frq!C26</f>
        <v>1</v>
      </c>
      <c r="M26" s="16">
        <f t="shared" si="0"/>
        <v>-0.5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-0.5</v>
      </c>
    </row>
    <row r="27" spans="1:17">
      <c r="A27" s="8" t="s">
        <v>69</v>
      </c>
      <c r="B27" s="15">
        <f>'[1]30'!B29</f>
        <v>120</v>
      </c>
      <c r="C27" s="16">
        <f>'[1]30'!C29</f>
        <v>0</v>
      </c>
      <c r="D27" s="16">
        <f>'[1]30'!D29</f>
        <v>203</v>
      </c>
      <c r="E27" s="16">
        <f>'[1]30'!E29</f>
        <v>0</v>
      </c>
      <c r="F27" s="15">
        <f t="shared" si="6"/>
        <v>323</v>
      </c>
      <c r="G27" s="15">
        <f>'[1]30'!H29</f>
        <v>-0.5</v>
      </c>
      <c r="H27" s="16">
        <f>'[1]30'!I29</f>
        <v>0</v>
      </c>
      <c r="I27" s="16">
        <f>'[1]30'!J29</f>
        <v>0</v>
      </c>
      <c r="J27" s="16">
        <f>'[1]30'!K29</f>
        <v>0</v>
      </c>
      <c r="K27" s="15">
        <f t="shared" si="4"/>
        <v>-0.5</v>
      </c>
      <c r="L27" s="18">
        <f>frq!C27</f>
        <v>1</v>
      </c>
      <c r="M27" s="16">
        <f t="shared" si="0"/>
        <v>-0.5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-0.5</v>
      </c>
    </row>
    <row r="28" spans="1:17">
      <c r="A28" s="8" t="s">
        <v>70</v>
      </c>
      <c r="B28" s="15">
        <f>'[1]30'!B30</f>
        <v>120</v>
      </c>
      <c r="C28" s="16">
        <f>'[1]30'!C30</f>
        <v>0</v>
      </c>
      <c r="D28" s="16">
        <f>'[1]30'!D30</f>
        <v>203</v>
      </c>
      <c r="E28" s="16">
        <f>'[1]30'!E30</f>
        <v>0</v>
      </c>
      <c r="F28" s="15">
        <f t="shared" si="6"/>
        <v>323</v>
      </c>
      <c r="G28" s="15">
        <f>'[1]30'!H30</f>
        <v>-0.5</v>
      </c>
      <c r="H28" s="16">
        <f>'[1]30'!I30</f>
        <v>0</v>
      </c>
      <c r="I28" s="16">
        <f>'[1]30'!J30</f>
        <v>0</v>
      </c>
      <c r="J28" s="16">
        <f>'[1]30'!K30</f>
        <v>0</v>
      </c>
      <c r="K28" s="15">
        <f t="shared" si="4"/>
        <v>-0.5</v>
      </c>
      <c r="L28" s="18">
        <f>frq!C28</f>
        <v>1</v>
      </c>
      <c r="M28" s="16">
        <f t="shared" si="0"/>
        <v>-0.5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-0.5</v>
      </c>
    </row>
    <row r="29" spans="1:17">
      <c r="A29" s="8" t="s">
        <v>71</v>
      </c>
      <c r="B29" s="15">
        <f>'[1]30'!B31</f>
        <v>120</v>
      </c>
      <c r="C29" s="16">
        <f>'[1]30'!C31</f>
        <v>0</v>
      </c>
      <c r="D29" s="16">
        <f>'[1]30'!D31</f>
        <v>203</v>
      </c>
      <c r="E29" s="16">
        <f>'[1]30'!E31</f>
        <v>0</v>
      </c>
      <c r="F29" s="15">
        <f t="shared" si="6"/>
        <v>323</v>
      </c>
      <c r="G29" s="15">
        <f>'[1]30'!H31</f>
        <v>-0.5</v>
      </c>
      <c r="H29" s="16">
        <f>'[1]30'!I31</f>
        <v>0</v>
      </c>
      <c r="I29" s="16">
        <f>'[1]30'!J31</f>
        <v>0</v>
      </c>
      <c r="J29" s="16">
        <f>'[1]30'!K31</f>
        <v>0</v>
      </c>
      <c r="K29" s="15">
        <f t="shared" si="4"/>
        <v>-0.5</v>
      </c>
      <c r="L29" s="18">
        <f>frq!C29</f>
        <v>1</v>
      </c>
      <c r="M29" s="16">
        <f t="shared" si="0"/>
        <v>-0.5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-0.5</v>
      </c>
    </row>
    <row r="30" spans="1:17">
      <c r="A30" s="8" t="s">
        <v>72</v>
      </c>
      <c r="B30" s="15">
        <f>'[1]30'!B32</f>
        <v>120</v>
      </c>
      <c r="C30" s="16">
        <f>'[1]30'!C32</f>
        <v>0</v>
      </c>
      <c r="D30" s="16">
        <f>'[1]30'!D32</f>
        <v>203</v>
      </c>
      <c r="E30" s="16">
        <f>'[1]30'!E32</f>
        <v>0</v>
      </c>
      <c r="F30" s="15">
        <f t="shared" si="6"/>
        <v>323</v>
      </c>
      <c r="G30" s="15">
        <f>'[1]30'!H32</f>
        <v>-0.5</v>
      </c>
      <c r="H30" s="16">
        <f>'[1]30'!I32</f>
        <v>0</v>
      </c>
      <c r="I30" s="16">
        <f>'[1]30'!J32</f>
        <v>0</v>
      </c>
      <c r="J30" s="16">
        <f>'[1]30'!K32</f>
        <v>0</v>
      </c>
      <c r="K30" s="15">
        <f t="shared" si="4"/>
        <v>-0.5</v>
      </c>
      <c r="L30" s="18">
        <f>frq!C30</f>
        <v>1</v>
      </c>
      <c r="M30" s="16">
        <f t="shared" si="0"/>
        <v>-0.5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-0.5</v>
      </c>
    </row>
    <row r="31" spans="1:17">
      <c r="A31" s="8" t="s">
        <v>73</v>
      </c>
      <c r="B31" s="15">
        <f>'[1]30'!B33</f>
        <v>120</v>
      </c>
      <c r="C31" s="16">
        <f>'[1]30'!C33</f>
        <v>0</v>
      </c>
      <c r="D31" s="16">
        <f>'[1]30'!D33</f>
        <v>203</v>
      </c>
      <c r="E31" s="16">
        <f>'[1]30'!E33</f>
        <v>0</v>
      </c>
      <c r="F31" s="15">
        <f t="shared" si="6"/>
        <v>323</v>
      </c>
      <c r="G31" s="15">
        <f>'[1]30'!H33</f>
        <v>-0.5</v>
      </c>
      <c r="H31" s="16">
        <f>'[1]30'!I33</f>
        <v>0</v>
      </c>
      <c r="I31" s="16">
        <f>'[1]30'!J33</f>
        <v>0</v>
      </c>
      <c r="J31" s="16">
        <f>'[1]30'!K33</f>
        <v>0</v>
      </c>
      <c r="K31" s="15">
        <f t="shared" si="4"/>
        <v>-0.5</v>
      </c>
      <c r="L31" s="18">
        <f>frq!C31</f>
        <v>1</v>
      </c>
      <c r="M31" s="16">
        <f t="shared" si="0"/>
        <v>-0.5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-0.5</v>
      </c>
    </row>
    <row r="32" spans="1:17">
      <c r="A32" s="8" t="s">
        <v>74</v>
      </c>
      <c r="B32" s="15">
        <f>'[1]30'!B34</f>
        <v>120</v>
      </c>
      <c r="C32" s="16">
        <f>'[1]30'!C34</f>
        <v>0</v>
      </c>
      <c r="D32" s="16">
        <f>'[1]30'!D34</f>
        <v>203</v>
      </c>
      <c r="E32" s="16">
        <f>'[1]30'!E34</f>
        <v>0</v>
      </c>
      <c r="F32" s="15">
        <f t="shared" si="6"/>
        <v>323</v>
      </c>
      <c r="G32" s="15">
        <f>'[1]30'!H34</f>
        <v>-0.5</v>
      </c>
      <c r="H32" s="16">
        <f>'[1]30'!I34</f>
        <v>0</v>
      </c>
      <c r="I32" s="16">
        <f>'[1]30'!J34</f>
        <v>0</v>
      </c>
      <c r="J32" s="16">
        <f>'[1]30'!K34</f>
        <v>0</v>
      </c>
      <c r="K32" s="15">
        <f t="shared" si="4"/>
        <v>-0.5</v>
      </c>
      <c r="L32" s="18">
        <f>frq!C32</f>
        <v>1</v>
      </c>
      <c r="M32" s="16">
        <f t="shared" si="0"/>
        <v>-0.5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-0.5</v>
      </c>
    </row>
    <row r="33" spans="1:17">
      <c r="A33" s="8" t="s">
        <v>75</v>
      </c>
      <c r="B33" s="15">
        <f>'[1]30'!B35</f>
        <v>120</v>
      </c>
      <c r="C33" s="16">
        <f>'[1]30'!C35</f>
        <v>0</v>
      </c>
      <c r="D33" s="16">
        <f>'[1]30'!D35</f>
        <v>203</v>
      </c>
      <c r="E33" s="16">
        <f>'[1]30'!E35</f>
        <v>0</v>
      </c>
      <c r="F33" s="15">
        <f t="shared" si="6"/>
        <v>323</v>
      </c>
      <c r="G33" s="15">
        <f>'[1]30'!H35</f>
        <v>-0.5</v>
      </c>
      <c r="H33" s="16">
        <f>'[1]30'!I35</f>
        <v>0</v>
      </c>
      <c r="I33" s="16">
        <f>'[1]30'!J35</f>
        <v>0</v>
      </c>
      <c r="J33" s="16">
        <f>'[1]30'!K35</f>
        <v>0</v>
      </c>
      <c r="K33" s="15">
        <f t="shared" si="4"/>
        <v>-0.5</v>
      </c>
      <c r="L33" s="18">
        <f>frq!C33</f>
        <v>1</v>
      </c>
      <c r="M33" s="16">
        <f t="shared" si="0"/>
        <v>-0.5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-0.5</v>
      </c>
    </row>
    <row r="34" spans="1:17">
      <c r="A34" s="8" t="s">
        <v>76</v>
      </c>
      <c r="B34" s="15">
        <f>'[1]30'!B36</f>
        <v>120</v>
      </c>
      <c r="C34" s="16">
        <f>'[1]30'!C36</f>
        <v>0</v>
      </c>
      <c r="D34" s="16">
        <f>'[1]30'!D36</f>
        <v>203</v>
      </c>
      <c r="E34" s="16">
        <f>'[1]30'!E36</f>
        <v>0</v>
      </c>
      <c r="F34" s="15">
        <f t="shared" si="6"/>
        <v>323</v>
      </c>
      <c r="G34" s="15">
        <f>'[1]30'!H36</f>
        <v>-0.5</v>
      </c>
      <c r="H34" s="16">
        <f>'[1]30'!I36</f>
        <v>0</v>
      </c>
      <c r="I34" s="16">
        <f>'[1]30'!J36</f>
        <v>0</v>
      </c>
      <c r="J34" s="16">
        <f>'[1]30'!K36</f>
        <v>0</v>
      </c>
      <c r="K34" s="15">
        <f t="shared" si="4"/>
        <v>-0.5</v>
      </c>
      <c r="L34" s="18">
        <f>frq!C34</f>
        <v>1</v>
      </c>
      <c r="M34" s="16">
        <f t="shared" si="0"/>
        <v>-0.5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-0.5</v>
      </c>
    </row>
    <row r="35" spans="1:17">
      <c r="A35" s="8" t="s">
        <v>77</v>
      </c>
      <c r="B35" s="15">
        <f>'[1]30'!B37</f>
        <v>120</v>
      </c>
      <c r="C35" s="16">
        <f>'[1]30'!C37</f>
        <v>0</v>
      </c>
      <c r="D35" s="16">
        <f>'[1]30'!D37</f>
        <v>203</v>
      </c>
      <c r="E35" s="16">
        <f>'[1]30'!E37</f>
        <v>0</v>
      </c>
      <c r="F35" s="15">
        <f t="shared" si="6"/>
        <v>323</v>
      </c>
      <c r="G35" s="15">
        <f>'[1]30'!H37</f>
        <v>-0.5</v>
      </c>
      <c r="H35" s="16">
        <f>'[1]30'!I37</f>
        <v>0</v>
      </c>
      <c r="I35" s="16">
        <f>'[1]30'!J37</f>
        <v>0</v>
      </c>
      <c r="J35" s="16">
        <f>'[1]30'!K37</f>
        <v>0</v>
      </c>
      <c r="K35" s="15">
        <f t="shared" si="4"/>
        <v>-0.5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-0.5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-0.5</v>
      </c>
    </row>
    <row r="36" spans="1:17">
      <c r="A36" s="8" t="s">
        <v>78</v>
      </c>
      <c r="B36" s="15">
        <f>'[1]30'!B38</f>
        <v>120</v>
      </c>
      <c r="C36" s="16">
        <f>'[1]30'!C38</f>
        <v>0</v>
      </c>
      <c r="D36" s="16">
        <f>'[1]30'!D38</f>
        <v>203</v>
      </c>
      <c r="E36" s="16">
        <f>'[1]30'!E38</f>
        <v>0</v>
      </c>
      <c r="F36" s="15">
        <f t="shared" si="6"/>
        <v>323</v>
      </c>
      <c r="G36" s="15">
        <f>'[1]30'!H38</f>
        <v>-0.5</v>
      </c>
      <c r="H36" s="16">
        <f>'[1]30'!I38</f>
        <v>0</v>
      </c>
      <c r="I36" s="16">
        <f>'[1]30'!J38</f>
        <v>0</v>
      </c>
      <c r="J36" s="16">
        <f>'[1]30'!K38</f>
        <v>0</v>
      </c>
      <c r="K36" s="15">
        <f t="shared" si="4"/>
        <v>-0.5</v>
      </c>
      <c r="L36" s="18">
        <f>frq!C36</f>
        <v>1</v>
      </c>
      <c r="M36" s="16">
        <f t="shared" si="7"/>
        <v>-0.5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-0.5</v>
      </c>
    </row>
    <row r="37" spans="1:17">
      <c r="A37" s="8" t="s">
        <v>79</v>
      </c>
      <c r="B37" s="15">
        <f>'[1]30'!B39</f>
        <v>120</v>
      </c>
      <c r="C37" s="16">
        <f>'[1]30'!C39</f>
        <v>0</v>
      </c>
      <c r="D37" s="16">
        <f>'[1]30'!D39</f>
        <v>203</v>
      </c>
      <c r="E37" s="16">
        <f>'[1]30'!E39</f>
        <v>0</v>
      </c>
      <c r="F37" s="15">
        <f t="shared" si="6"/>
        <v>323</v>
      </c>
      <c r="G37" s="15">
        <f>'[1]30'!H39</f>
        <v>-0.5</v>
      </c>
      <c r="H37" s="16">
        <f>'[1]30'!I39</f>
        <v>0</v>
      </c>
      <c r="I37" s="16">
        <f>'[1]30'!J39</f>
        <v>0</v>
      </c>
      <c r="J37" s="16">
        <f>'[1]30'!K39</f>
        <v>0</v>
      </c>
      <c r="K37" s="15">
        <f t="shared" si="4"/>
        <v>-0.5</v>
      </c>
      <c r="L37" s="18">
        <f>frq!C37</f>
        <v>1</v>
      </c>
      <c r="M37" s="16">
        <f t="shared" si="7"/>
        <v>-0.5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-0.5</v>
      </c>
    </row>
    <row r="38" spans="1:17">
      <c r="A38" s="8" t="s">
        <v>80</v>
      </c>
      <c r="B38" s="15">
        <f>'[1]30'!B40</f>
        <v>120</v>
      </c>
      <c r="C38" s="16">
        <f>'[1]30'!C40</f>
        <v>0</v>
      </c>
      <c r="D38" s="16">
        <f>'[1]30'!D40</f>
        <v>203</v>
      </c>
      <c r="E38" s="16">
        <f>'[1]30'!E40</f>
        <v>0</v>
      </c>
      <c r="F38" s="15">
        <f t="shared" si="6"/>
        <v>323</v>
      </c>
      <c r="G38" s="15">
        <f>'[1]30'!H40</f>
        <v>-0.5</v>
      </c>
      <c r="H38" s="16">
        <f>'[1]30'!I40</f>
        <v>0</v>
      </c>
      <c r="I38" s="16">
        <f>'[1]30'!J40</f>
        <v>0</v>
      </c>
      <c r="J38" s="16">
        <f>'[1]30'!K40</f>
        <v>0</v>
      </c>
      <c r="K38" s="15">
        <f t="shared" si="4"/>
        <v>-0.5</v>
      </c>
      <c r="L38" s="18">
        <f>frq!C38</f>
        <v>1</v>
      </c>
      <c r="M38" s="16">
        <f t="shared" si="7"/>
        <v>-0.5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-0.5</v>
      </c>
    </row>
    <row r="39" spans="1:17">
      <c r="A39" s="8" t="s">
        <v>81</v>
      </c>
      <c r="B39" s="15">
        <f>'[1]30'!B41</f>
        <v>120</v>
      </c>
      <c r="C39" s="16">
        <f>'[1]30'!C41</f>
        <v>0</v>
      </c>
      <c r="D39" s="16">
        <f>'[1]30'!D41</f>
        <v>203</v>
      </c>
      <c r="E39" s="16">
        <f>'[1]30'!E41</f>
        <v>0</v>
      </c>
      <c r="F39" s="15">
        <f t="shared" si="6"/>
        <v>323</v>
      </c>
      <c r="G39" s="15">
        <f>'[1]30'!H41</f>
        <v>-0.5</v>
      </c>
      <c r="H39" s="16">
        <f>'[1]30'!I41</f>
        <v>0</v>
      </c>
      <c r="I39" s="16">
        <f>'[1]30'!J41</f>
        <v>0</v>
      </c>
      <c r="J39" s="16">
        <f>'[1]30'!K41</f>
        <v>0</v>
      </c>
      <c r="K39" s="15">
        <f t="shared" si="4"/>
        <v>-0.5</v>
      </c>
      <c r="L39" s="18">
        <f>frq!C39</f>
        <v>1</v>
      </c>
      <c r="M39" s="16">
        <f t="shared" si="7"/>
        <v>-0.5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-0.5</v>
      </c>
    </row>
    <row r="40" spans="1:17">
      <c r="A40" s="8" t="s">
        <v>82</v>
      </c>
      <c r="B40" s="15">
        <f>'[1]30'!B42</f>
        <v>120</v>
      </c>
      <c r="C40" s="16">
        <f>'[1]30'!C42</f>
        <v>0</v>
      </c>
      <c r="D40" s="16">
        <f>'[1]30'!D42</f>
        <v>203</v>
      </c>
      <c r="E40" s="16">
        <f>'[1]30'!E42</f>
        <v>0</v>
      </c>
      <c r="F40" s="15">
        <f t="shared" si="6"/>
        <v>323</v>
      </c>
      <c r="G40" s="15">
        <f>'[1]30'!H42</f>
        <v>-0.5</v>
      </c>
      <c r="H40" s="16">
        <f>'[1]30'!I42</f>
        <v>0</v>
      </c>
      <c r="I40" s="16">
        <f>'[1]30'!J42</f>
        <v>0</v>
      </c>
      <c r="J40" s="16">
        <f>'[1]30'!K42</f>
        <v>0</v>
      </c>
      <c r="K40" s="15">
        <f t="shared" si="4"/>
        <v>-0.5</v>
      </c>
      <c r="L40" s="18">
        <f>frq!C40</f>
        <v>1</v>
      </c>
      <c r="M40" s="16">
        <f t="shared" si="7"/>
        <v>-0.5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-0.5</v>
      </c>
    </row>
    <row r="41" spans="1:17">
      <c r="A41" s="8" t="s">
        <v>83</v>
      </c>
      <c r="B41" s="15">
        <f>'[1]30'!B43</f>
        <v>120</v>
      </c>
      <c r="C41" s="16">
        <f>'[1]30'!C43</f>
        <v>0</v>
      </c>
      <c r="D41" s="16">
        <f>'[1]30'!D43</f>
        <v>203</v>
      </c>
      <c r="E41" s="16">
        <f>'[1]30'!E43</f>
        <v>0</v>
      </c>
      <c r="F41" s="15">
        <f t="shared" si="6"/>
        <v>323</v>
      </c>
      <c r="G41" s="15">
        <f>'[1]30'!H43</f>
        <v>-0.5</v>
      </c>
      <c r="H41" s="16">
        <f>'[1]30'!I43</f>
        <v>0</v>
      </c>
      <c r="I41" s="16">
        <f>'[1]30'!J43</f>
        <v>0</v>
      </c>
      <c r="J41" s="16">
        <f>'[1]30'!K43</f>
        <v>0</v>
      </c>
      <c r="K41" s="15">
        <f t="shared" si="4"/>
        <v>-0.5</v>
      </c>
      <c r="L41" s="18">
        <f>frq!C41</f>
        <v>1</v>
      </c>
      <c r="M41" s="16">
        <f t="shared" si="7"/>
        <v>-0.5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-0.5</v>
      </c>
    </row>
    <row r="42" spans="1:17">
      <c r="A42" s="8" t="s">
        <v>84</v>
      </c>
      <c r="B42" s="15">
        <f>'[1]30'!B44</f>
        <v>120</v>
      </c>
      <c r="C42" s="16">
        <f>'[1]30'!C44</f>
        <v>0</v>
      </c>
      <c r="D42" s="16">
        <f>'[1]30'!D44</f>
        <v>203</v>
      </c>
      <c r="E42" s="16">
        <f>'[1]30'!E44</f>
        <v>0</v>
      </c>
      <c r="F42" s="15">
        <f t="shared" si="6"/>
        <v>323</v>
      </c>
      <c r="G42" s="15">
        <f>'[1]30'!H44</f>
        <v>-0.5</v>
      </c>
      <c r="H42" s="16">
        <f>'[1]30'!I44</f>
        <v>0</v>
      </c>
      <c r="I42" s="16">
        <f>'[1]30'!J44</f>
        <v>0</v>
      </c>
      <c r="J42" s="16">
        <f>'[1]30'!K44</f>
        <v>0</v>
      </c>
      <c r="K42" s="15">
        <f t="shared" si="4"/>
        <v>-0.5</v>
      </c>
      <c r="L42" s="18">
        <f>frq!C42</f>
        <v>1</v>
      </c>
      <c r="M42" s="16">
        <f t="shared" si="7"/>
        <v>-0.5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-0.5</v>
      </c>
    </row>
    <row r="43" spans="1:17">
      <c r="A43" s="8" t="s">
        <v>85</v>
      </c>
      <c r="B43" s="15">
        <f>'[1]30'!B45</f>
        <v>120</v>
      </c>
      <c r="C43" s="16">
        <f>'[1]30'!C45</f>
        <v>0</v>
      </c>
      <c r="D43" s="16">
        <f>'[1]30'!D45</f>
        <v>203</v>
      </c>
      <c r="E43" s="16">
        <f>'[1]30'!E45</f>
        <v>0</v>
      </c>
      <c r="F43" s="15">
        <f t="shared" si="6"/>
        <v>323</v>
      </c>
      <c r="G43" s="15">
        <f>'[1]30'!H45</f>
        <v>-0.5</v>
      </c>
      <c r="H43" s="16">
        <f>'[1]30'!I45</f>
        <v>0</v>
      </c>
      <c r="I43" s="16">
        <f>'[1]30'!J45</f>
        <v>0</v>
      </c>
      <c r="J43" s="16">
        <f>'[1]30'!K45</f>
        <v>0</v>
      </c>
      <c r="K43" s="15">
        <f t="shared" si="4"/>
        <v>-0.5</v>
      </c>
      <c r="L43" s="18">
        <f>frq!C43</f>
        <v>1</v>
      </c>
      <c r="M43" s="16">
        <f t="shared" si="7"/>
        <v>-0.5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-0.5</v>
      </c>
    </row>
    <row r="44" spans="1:17">
      <c r="A44" s="8" t="s">
        <v>86</v>
      </c>
      <c r="B44" s="15">
        <f>'[1]30'!B46</f>
        <v>120</v>
      </c>
      <c r="C44" s="16">
        <f>'[1]30'!C46</f>
        <v>0</v>
      </c>
      <c r="D44" s="16">
        <f>'[1]30'!D46</f>
        <v>203</v>
      </c>
      <c r="E44" s="16">
        <f>'[1]30'!E46</f>
        <v>0</v>
      </c>
      <c r="F44" s="15">
        <f t="shared" si="6"/>
        <v>323</v>
      </c>
      <c r="G44" s="15">
        <f>'[1]30'!H46</f>
        <v>-0.5</v>
      </c>
      <c r="H44" s="16">
        <f>'[1]30'!I46</f>
        <v>0</v>
      </c>
      <c r="I44" s="16">
        <f>'[1]30'!J46</f>
        <v>0</v>
      </c>
      <c r="J44" s="16">
        <f>'[1]30'!K46</f>
        <v>0</v>
      </c>
      <c r="K44" s="15">
        <f t="shared" si="4"/>
        <v>-0.5</v>
      </c>
      <c r="L44" s="18">
        <f>frq!C44</f>
        <v>1</v>
      </c>
      <c r="M44" s="16">
        <f t="shared" si="7"/>
        <v>-0.5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-0.5</v>
      </c>
    </row>
    <row r="45" spans="1:17">
      <c r="A45" s="8" t="s">
        <v>87</v>
      </c>
      <c r="B45" s="15">
        <f>'[1]30'!B47</f>
        <v>120</v>
      </c>
      <c r="C45" s="16">
        <f>'[1]30'!C47</f>
        <v>0</v>
      </c>
      <c r="D45" s="16">
        <f>'[1]30'!D47</f>
        <v>203</v>
      </c>
      <c r="E45" s="16">
        <f>'[1]30'!E47</f>
        <v>0</v>
      </c>
      <c r="F45" s="15">
        <f t="shared" si="6"/>
        <v>323</v>
      </c>
      <c r="G45" s="15">
        <f>'[1]30'!H47</f>
        <v>-0.5</v>
      </c>
      <c r="H45" s="16">
        <f>'[1]30'!I47</f>
        <v>0</v>
      </c>
      <c r="I45" s="16">
        <f>'[1]30'!J47</f>
        <v>0</v>
      </c>
      <c r="J45" s="16">
        <f>'[1]30'!K47</f>
        <v>0</v>
      </c>
      <c r="K45" s="15">
        <f t="shared" si="4"/>
        <v>-0.5</v>
      </c>
      <c r="L45" s="18">
        <f>frq!C45</f>
        <v>1</v>
      </c>
      <c r="M45" s="16">
        <f t="shared" si="7"/>
        <v>-0.5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-0.5</v>
      </c>
    </row>
    <row r="46" spans="1:17">
      <c r="A46" s="8" t="s">
        <v>88</v>
      </c>
      <c r="B46" s="15">
        <f>'[1]30'!B48</f>
        <v>120</v>
      </c>
      <c r="C46" s="16">
        <f>'[1]30'!C48</f>
        <v>0</v>
      </c>
      <c r="D46" s="16">
        <f>'[1]30'!D48</f>
        <v>203</v>
      </c>
      <c r="E46" s="16">
        <f>'[1]30'!E48</f>
        <v>0</v>
      </c>
      <c r="F46" s="15">
        <f t="shared" si="6"/>
        <v>323</v>
      </c>
      <c r="G46" s="15">
        <f>'[1]30'!H48</f>
        <v>-0.5</v>
      </c>
      <c r="H46" s="16">
        <f>'[1]30'!I48</f>
        <v>0</v>
      </c>
      <c r="I46" s="16">
        <f>'[1]30'!J48</f>
        <v>0</v>
      </c>
      <c r="J46" s="16">
        <f>'[1]30'!K48</f>
        <v>0</v>
      </c>
      <c r="K46" s="15">
        <f t="shared" si="4"/>
        <v>-0.5</v>
      </c>
      <c r="L46" s="18">
        <f>frq!C46</f>
        <v>1</v>
      </c>
      <c r="M46" s="16">
        <f t="shared" si="7"/>
        <v>-0.5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-0.5</v>
      </c>
    </row>
    <row r="47" spans="1:17">
      <c r="A47" s="8" t="s">
        <v>89</v>
      </c>
      <c r="B47" s="15">
        <f>'[1]30'!B49</f>
        <v>120</v>
      </c>
      <c r="C47" s="16">
        <f>'[1]30'!C49</f>
        <v>0</v>
      </c>
      <c r="D47" s="16">
        <f>'[1]30'!D49</f>
        <v>203</v>
      </c>
      <c r="E47" s="16">
        <f>'[1]30'!E49</f>
        <v>0</v>
      </c>
      <c r="F47" s="15">
        <f t="shared" si="6"/>
        <v>323</v>
      </c>
      <c r="G47" s="15">
        <f>'[1]30'!H49</f>
        <v>-0.5</v>
      </c>
      <c r="H47" s="16">
        <f>'[1]30'!I49</f>
        <v>0</v>
      </c>
      <c r="I47" s="16">
        <f>'[1]30'!J49</f>
        <v>0</v>
      </c>
      <c r="J47" s="16">
        <f>'[1]30'!K49</f>
        <v>0</v>
      </c>
      <c r="K47" s="15">
        <f t="shared" si="4"/>
        <v>-0.5</v>
      </c>
      <c r="L47" s="18">
        <f>frq!C47</f>
        <v>1</v>
      </c>
      <c r="M47" s="16">
        <f t="shared" si="7"/>
        <v>-0.5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-0.5</v>
      </c>
    </row>
    <row r="48" spans="1:17">
      <c r="A48" s="8" t="s">
        <v>90</v>
      </c>
      <c r="B48" s="15">
        <f>'[1]30'!B50</f>
        <v>120</v>
      </c>
      <c r="C48" s="16">
        <f>'[1]30'!C50</f>
        <v>0</v>
      </c>
      <c r="D48" s="16">
        <f>'[1]30'!D50</f>
        <v>203</v>
      </c>
      <c r="E48" s="16">
        <f>'[1]30'!E50</f>
        <v>0</v>
      </c>
      <c r="F48" s="15">
        <f t="shared" si="6"/>
        <v>323</v>
      </c>
      <c r="G48" s="15">
        <f>'[1]30'!H50</f>
        <v>-0.5</v>
      </c>
      <c r="H48" s="16">
        <f>'[1]30'!I50</f>
        <v>0</v>
      </c>
      <c r="I48" s="16">
        <f>'[1]30'!J50</f>
        <v>0</v>
      </c>
      <c r="J48" s="16">
        <f>'[1]30'!K50</f>
        <v>0</v>
      </c>
      <c r="K48" s="15">
        <f t="shared" si="4"/>
        <v>-0.5</v>
      </c>
      <c r="L48" s="18">
        <f>frq!C48</f>
        <v>1</v>
      </c>
      <c r="M48" s="16">
        <f t="shared" si="7"/>
        <v>-0.5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-0.5</v>
      </c>
    </row>
    <row r="49" spans="1:17">
      <c r="A49" s="8" t="s">
        <v>91</v>
      </c>
      <c r="B49" s="15">
        <f>'[1]30'!B51</f>
        <v>120</v>
      </c>
      <c r="C49" s="16">
        <f>'[1]30'!C51</f>
        <v>0</v>
      </c>
      <c r="D49" s="16">
        <f>'[1]30'!D51</f>
        <v>203</v>
      </c>
      <c r="E49" s="16">
        <f>'[1]30'!E51</f>
        <v>0</v>
      </c>
      <c r="F49" s="15">
        <f t="shared" si="6"/>
        <v>323</v>
      </c>
      <c r="G49" s="15">
        <f>'[1]30'!H51</f>
        <v>-0.5</v>
      </c>
      <c r="H49" s="16">
        <f>'[1]30'!I51</f>
        <v>0</v>
      </c>
      <c r="I49" s="16">
        <f>'[1]30'!J51</f>
        <v>0</v>
      </c>
      <c r="J49" s="16">
        <f>'[1]30'!K51</f>
        <v>0</v>
      </c>
      <c r="K49" s="15">
        <f t="shared" si="4"/>
        <v>-0.5</v>
      </c>
      <c r="L49" s="18">
        <f>frq!C49</f>
        <v>1</v>
      </c>
      <c r="M49" s="16">
        <f t="shared" si="7"/>
        <v>-0.5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-0.5</v>
      </c>
    </row>
    <row r="50" spans="1:17">
      <c r="A50" s="8" t="s">
        <v>92</v>
      </c>
      <c r="B50" s="15">
        <f>'[1]30'!B52</f>
        <v>120</v>
      </c>
      <c r="C50" s="16">
        <f>'[1]30'!C52</f>
        <v>0</v>
      </c>
      <c r="D50" s="16">
        <f>'[1]30'!D52</f>
        <v>203</v>
      </c>
      <c r="E50" s="16">
        <f>'[1]30'!E52</f>
        <v>0</v>
      </c>
      <c r="F50" s="15">
        <f t="shared" si="6"/>
        <v>323</v>
      </c>
      <c r="G50" s="15">
        <f>'[1]30'!H52</f>
        <v>-0.5</v>
      </c>
      <c r="H50" s="16">
        <f>'[1]30'!I52</f>
        <v>0</v>
      </c>
      <c r="I50" s="16">
        <f>'[1]30'!J52</f>
        <v>0</v>
      </c>
      <c r="J50" s="16">
        <f>'[1]30'!K52</f>
        <v>0</v>
      </c>
      <c r="K50" s="15">
        <f t="shared" si="4"/>
        <v>-0.5</v>
      </c>
      <c r="L50" s="18">
        <f>frq!C50</f>
        <v>1</v>
      </c>
      <c r="M50" s="16">
        <f t="shared" si="7"/>
        <v>-0.5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-0.5</v>
      </c>
    </row>
    <row r="51" spans="1:17">
      <c r="A51" s="8" t="s">
        <v>93</v>
      </c>
      <c r="B51" s="15">
        <f>'[1]30'!B53</f>
        <v>120</v>
      </c>
      <c r="C51" s="16">
        <f>'[1]30'!C53</f>
        <v>0</v>
      </c>
      <c r="D51" s="16">
        <f>'[1]30'!D53</f>
        <v>203</v>
      </c>
      <c r="E51" s="16">
        <f>'[1]30'!E53</f>
        <v>0</v>
      </c>
      <c r="F51" s="15">
        <f t="shared" si="6"/>
        <v>323</v>
      </c>
      <c r="G51" s="15">
        <f>'[1]30'!H53</f>
        <v>-0.5</v>
      </c>
      <c r="H51" s="16">
        <f>'[1]30'!I53</f>
        <v>0</v>
      </c>
      <c r="I51" s="16">
        <f>'[1]30'!J53</f>
        <v>0</v>
      </c>
      <c r="J51" s="16">
        <f>'[1]30'!K53</f>
        <v>0</v>
      </c>
      <c r="K51" s="15">
        <f t="shared" si="4"/>
        <v>-0.5</v>
      </c>
      <c r="L51" s="18">
        <f>frq!C51</f>
        <v>1</v>
      </c>
      <c r="M51" s="16">
        <f t="shared" si="7"/>
        <v>-0.5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-0.5</v>
      </c>
    </row>
    <row r="52" spans="1:17">
      <c r="A52" s="8" t="s">
        <v>94</v>
      </c>
      <c r="B52" s="15">
        <f>'[1]30'!B54</f>
        <v>120</v>
      </c>
      <c r="C52" s="16">
        <f>'[1]30'!C54</f>
        <v>0</v>
      </c>
      <c r="D52" s="16">
        <f>'[1]30'!D54</f>
        <v>203</v>
      </c>
      <c r="E52" s="16">
        <f>'[1]30'!E54</f>
        <v>0</v>
      </c>
      <c r="F52" s="15">
        <f t="shared" si="6"/>
        <v>323</v>
      </c>
      <c r="G52" s="15">
        <f>'[1]30'!H54</f>
        <v>-0.5</v>
      </c>
      <c r="H52" s="16">
        <f>'[1]30'!I54</f>
        <v>0</v>
      </c>
      <c r="I52" s="16">
        <f>'[1]30'!J54</f>
        <v>0</v>
      </c>
      <c r="J52" s="16">
        <f>'[1]30'!K54</f>
        <v>0</v>
      </c>
      <c r="K52" s="15">
        <f t="shared" si="4"/>
        <v>-0.5</v>
      </c>
      <c r="L52" s="18">
        <f>frq!C52</f>
        <v>1</v>
      </c>
      <c r="M52" s="16">
        <f t="shared" si="7"/>
        <v>-0.5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-0.5</v>
      </c>
    </row>
    <row r="53" spans="1:17">
      <c r="A53" s="8" t="s">
        <v>95</v>
      </c>
      <c r="B53" s="15">
        <f>'[1]30'!B55</f>
        <v>120</v>
      </c>
      <c r="C53" s="16">
        <f>'[1]30'!C55</f>
        <v>0</v>
      </c>
      <c r="D53" s="16">
        <f>'[1]30'!D55</f>
        <v>203</v>
      </c>
      <c r="E53" s="16">
        <f>'[1]30'!E55</f>
        <v>0</v>
      </c>
      <c r="F53" s="15">
        <f t="shared" si="6"/>
        <v>323</v>
      </c>
      <c r="G53" s="15">
        <f>'[1]30'!H55</f>
        <v>-0.5</v>
      </c>
      <c r="H53" s="16">
        <f>'[1]30'!I55</f>
        <v>0</v>
      </c>
      <c r="I53" s="16">
        <f>'[1]30'!J55</f>
        <v>0</v>
      </c>
      <c r="J53" s="16">
        <f>'[1]30'!K55</f>
        <v>0</v>
      </c>
      <c r="K53" s="15">
        <f t="shared" si="4"/>
        <v>-0.5</v>
      </c>
      <c r="L53" s="18">
        <f>frq!C53</f>
        <v>1</v>
      </c>
      <c r="M53" s="16">
        <f t="shared" si="7"/>
        <v>-0.5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-0.5</v>
      </c>
    </row>
    <row r="54" spans="1:17">
      <c r="A54" s="8" t="s">
        <v>96</v>
      </c>
      <c r="B54" s="15">
        <f>'[1]30'!B56</f>
        <v>120</v>
      </c>
      <c r="C54" s="16">
        <f>'[1]30'!C56</f>
        <v>0</v>
      </c>
      <c r="D54" s="16">
        <f>'[1]30'!D56</f>
        <v>203</v>
      </c>
      <c r="E54" s="16">
        <f>'[1]30'!E56</f>
        <v>0</v>
      </c>
      <c r="F54" s="15">
        <f t="shared" si="6"/>
        <v>323</v>
      </c>
      <c r="G54" s="15">
        <f>'[1]30'!H56</f>
        <v>-0.5</v>
      </c>
      <c r="H54" s="16">
        <f>'[1]30'!I56</f>
        <v>0</v>
      </c>
      <c r="I54" s="16">
        <f>'[1]30'!J56</f>
        <v>0</v>
      </c>
      <c r="J54" s="16">
        <f>'[1]30'!K56</f>
        <v>0</v>
      </c>
      <c r="K54" s="15">
        <f t="shared" si="4"/>
        <v>-0.5</v>
      </c>
      <c r="L54" s="18">
        <f>frq!C54</f>
        <v>1</v>
      </c>
      <c r="M54" s="16">
        <f t="shared" si="7"/>
        <v>-0.5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-0.5</v>
      </c>
    </row>
    <row r="55" spans="1:17">
      <c r="A55" s="8" t="s">
        <v>97</v>
      </c>
      <c r="B55" s="15">
        <f>'[1]30'!B57</f>
        <v>120</v>
      </c>
      <c r="C55" s="16">
        <f>'[1]30'!C57</f>
        <v>0</v>
      </c>
      <c r="D55" s="16">
        <f>'[1]30'!D57</f>
        <v>203</v>
      </c>
      <c r="E55" s="16">
        <f>'[1]30'!E57</f>
        <v>0</v>
      </c>
      <c r="F55" s="15">
        <f t="shared" si="6"/>
        <v>323</v>
      </c>
      <c r="G55" s="15">
        <f>'[1]30'!H57</f>
        <v>-0.5</v>
      </c>
      <c r="H55" s="16">
        <f>'[1]30'!I57</f>
        <v>0</v>
      </c>
      <c r="I55" s="16">
        <f>'[1]30'!J57</f>
        <v>0</v>
      </c>
      <c r="J55" s="16">
        <f>'[1]30'!K57</f>
        <v>0</v>
      </c>
      <c r="K55" s="15">
        <f t="shared" si="4"/>
        <v>-0.5</v>
      </c>
      <c r="L55" s="18">
        <f>frq!C55</f>
        <v>1</v>
      </c>
      <c r="M55" s="16">
        <f t="shared" si="7"/>
        <v>-0.5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-0.5</v>
      </c>
    </row>
    <row r="56" spans="1:17">
      <c r="A56" s="8" t="s">
        <v>98</v>
      </c>
      <c r="B56" s="15">
        <f>'[1]30'!B58</f>
        <v>120</v>
      </c>
      <c r="C56" s="16">
        <f>'[1]30'!C58</f>
        <v>0</v>
      </c>
      <c r="D56" s="16">
        <f>'[1]30'!D58</f>
        <v>203</v>
      </c>
      <c r="E56" s="16">
        <f>'[1]30'!E58</f>
        <v>0</v>
      </c>
      <c r="F56" s="15">
        <f t="shared" si="6"/>
        <v>323</v>
      </c>
      <c r="G56" s="15">
        <f>'[1]30'!H58</f>
        <v>-0.5</v>
      </c>
      <c r="H56" s="16">
        <f>'[1]30'!I58</f>
        <v>0</v>
      </c>
      <c r="I56" s="16">
        <f>'[1]30'!J58</f>
        <v>0</v>
      </c>
      <c r="J56" s="16">
        <f>'[1]30'!K58</f>
        <v>0</v>
      </c>
      <c r="K56" s="15">
        <f t="shared" si="4"/>
        <v>-0.5</v>
      </c>
      <c r="L56" s="18">
        <f>frq!C56</f>
        <v>1</v>
      </c>
      <c r="M56" s="16">
        <f t="shared" si="7"/>
        <v>-0.5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-0.5</v>
      </c>
    </row>
    <row r="57" spans="1:17">
      <c r="A57" s="8" t="s">
        <v>99</v>
      </c>
      <c r="B57" s="15">
        <f>'[1]30'!B59</f>
        <v>120</v>
      </c>
      <c r="C57" s="16">
        <f>'[1]30'!C59</f>
        <v>0</v>
      </c>
      <c r="D57" s="16">
        <f>'[1]30'!D59</f>
        <v>203</v>
      </c>
      <c r="E57" s="16">
        <f>'[1]30'!E59</f>
        <v>0</v>
      </c>
      <c r="F57" s="15">
        <f t="shared" si="6"/>
        <v>323</v>
      </c>
      <c r="G57" s="15">
        <f>'[1]30'!H59</f>
        <v>-0.5</v>
      </c>
      <c r="H57" s="16">
        <f>'[1]30'!I59</f>
        <v>0</v>
      </c>
      <c r="I57" s="16">
        <f>'[1]30'!J59</f>
        <v>0</v>
      </c>
      <c r="J57" s="16">
        <f>'[1]30'!K59</f>
        <v>0</v>
      </c>
      <c r="K57" s="15">
        <f t="shared" si="4"/>
        <v>-0.5</v>
      </c>
      <c r="L57" s="18">
        <f>frq!C57</f>
        <v>1</v>
      </c>
      <c r="M57" s="16">
        <f t="shared" si="7"/>
        <v>-0.5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-0.5</v>
      </c>
    </row>
    <row r="58" spans="1:17">
      <c r="A58" s="8" t="s">
        <v>100</v>
      </c>
      <c r="B58" s="15">
        <f>'[1]30'!B60</f>
        <v>120</v>
      </c>
      <c r="C58" s="16">
        <f>'[1]30'!C60</f>
        <v>0</v>
      </c>
      <c r="D58" s="16">
        <f>'[1]30'!D60</f>
        <v>203</v>
      </c>
      <c r="E58" s="16">
        <f>'[1]30'!E60</f>
        <v>0</v>
      </c>
      <c r="F58" s="15">
        <f t="shared" si="6"/>
        <v>323</v>
      </c>
      <c r="G58" s="15">
        <f>'[1]30'!H60</f>
        <v>-0.5</v>
      </c>
      <c r="H58" s="16">
        <f>'[1]30'!I60</f>
        <v>0</v>
      </c>
      <c r="I58" s="16">
        <f>'[1]30'!J60</f>
        <v>0</v>
      </c>
      <c r="J58" s="16">
        <f>'[1]30'!K60</f>
        <v>0</v>
      </c>
      <c r="K58" s="15">
        <f t="shared" si="4"/>
        <v>-0.5</v>
      </c>
      <c r="L58" s="18">
        <f>frq!C58</f>
        <v>1</v>
      </c>
      <c r="M58" s="16">
        <f t="shared" si="7"/>
        <v>-0.5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-0.5</v>
      </c>
    </row>
    <row r="59" spans="1:17">
      <c r="A59" s="8" t="s">
        <v>101</v>
      </c>
      <c r="B59" s="15">
        <f>'[1]30'!B61</f>
        <v>120</v>
      </c>
      <c r="C59" s="16">
        <f>'[1]30'!C61</f>
        <v>0</v>
      </c>
      <c r="D59" s="16">
        <f>'[1]30'!D61</f>
        <v>203</v>
      </c>
      <c r="E59" s="16">
        <f>'[1]30'!E61</f>
        <v>0</v>
      </c>
      <c r="F59" s="15">
        <f t="shared" si="6"/>
        <v>323</v>
      </c>
      <c r="G59" s="15">
        <f>'[1]30'!H61</f>
        <v>-0.5</v>
      </c>
      <c r="H59" s="16">
        <f>'[1]30'!I61</f>
        <v>0</v>
      </c>
      <c r="I59" s="16">
        <f>'[1]30'!J61</f>
        <v>0</v>
      </c>
      <c r="J59" s="16">
        <f>'[1]30'!K61</f>
        <v>0</v>
      </c>
      <c r="K59" s="15">
        <f t="shared" si="4"/>
        <v>-0.5</v>
      </c>
      <c r="L59" s="18">
        <f>frq!C59</f>
        <v>1</v>
      </c>
      <c r="M59" s="16">
        <f t="shared" si="7"/>
        <v>-0.5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-0.5</v>
      </c>
    </row>
    <row r="60" spans="1:17">
      <c r="A60" s="8" t="s">
        <v>102</v>
      </c>
      <c r="B60" s="15">
        <f>'[1]30'!B62</f>
        <v>120</v>
      </c>
      <c r="C60" s="16">
        <f>'[1]30'!C62</f>
        <v>0</v>
      </c>
      <c r="D60" s="16">
        <f>'[1]30'!D62</f>
        <v>203</v>
      </c>
      <c r="E60" s="16">
        <f>'[1]30'!E62</f>
        <v>0</v>
      </c>
      <c r="F60" s="15">
        <f t="shared" si="6"/>
        <v>323</v>
      </c>
      <c r="G60" s="15">
        <f>'[1]30'!H62</f>
        <v>-0.5</v>
      </c>
      <c r="H60" s="16">
        <f>'[1]30'!I62</f>
        <v>0</v>
      </c>
      <c r="I60" s="16">
        <f>'[1]30'!J62</f>
        <v>0</v>
      </c>
      <c r="J60" s="16">
        <f>'[1]30'!K62</f>
        <v>0</v>
      </c>
      <c r="K60" s="15">
        <f t="shared" si="4"/>
        <v>-0.5</v>
      </c>
      <c r="L60" s="18">
        <f>frq!C60</f>
        <v>1</v>
      </c>
      <c r="M60" s="16">
        <f t="shared" si="7"/>
        <v>-0.5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-0.5</v>
      </c>
    </row>
    <row r="61" spans="1:17">
      <c r="A61" s="8" t="s">
        <v>103</v>
      </c>
      <c r="B61" s="15">
        <f>'[1]30'!B63</f>
        <v>120</v>
      </c>
      <c r="C61" s="16">
        <f>'[1]30'!C63</f>
        <v>0</v>
      </c>
      <c r="D61" s="16">
        <f>'[1]30'!D63</f>
        <v>203</v>
      </c>
      <c r="E61" s="16">
        <f>'[1]30'!E63</f>
        <v>0</v>
      </c>
      <c r="F61" s="15">
        <f t="shared" si="6"/>
        <v>323</v>
      </c>
      <c r="G61" s="15">
        <f>'[1]30'!H63</f>
        <v>-0.5</v>
      </c>
      <c r="H61" s="16">
        <f>'[1]30'!I63</f>
        <v>0</v>
      </c>
      <c r="I61" s="16">
        <f>'[1]30'!J63</f>
        <v>0</v>
      </c>
      <c r="J61" s="16">
        <f>'[1]30'!K63</f>
        <v>0</v>
      </c>
      <c r="K61" s="15">
        <f t="shared" si="4"/>
        <v>-0.5</v>
      </c>
      <c r="L61" s="18">
        <f>frq!C61</f>
        <v>1</v>
      </c>
      <c r="M61" s="16">
        <f t="shared" si="7"/>
        <v>-0.5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-0.5</v>
      </c>
    </row>
    <row r="62" spans="1:17">
      <c r="A62" s="8" t="s">
        <v>104</v>
      </c>
      <c r="B62" s="15">
        <f>'[1]30'!B64</f>
        <v>120</v>
      </c>
      <c r="C62" s="16">
        <f>'[1]30'!C64</f>
        <v>0</v>
      </c>
      <c r="D62" s="16">
        <f>'[1]30'!D64</f>
        <v>203</v>
      </c>
      <c r="E62" s="16">
        <f>'[1]30'!E64</f>
        <v>0</v>
      </c>
      <c r="F62" s="15">
        <f t="shared" si="6"/>
        <v>323</v>
      </c>
      <c r="G62" s="15">
        <f>'[1]30'!H64</f>
        <v>-0.5</v>
      </c>
      <c r="H62" s="16">
        <f>'[1]30'!I64</f>
        <v>0</v>
      </c>
      <c r="I62" s="16">
        <f>'[1]30'!J64</f>
        <v>0</v>
      </c>
      <c r="J62" s="16">
        <f>'[1]30'!K64</f>
        <v>0</v>
      </c>
      <c r="K62" s="15">
        <f t="shared" si="4"/>
        <v>-0.5</v>
      </c>
      <c r="L62" s="18">
        <f>frq!C62</f>
        <v>1</v>
      </c>
      <c r="M62" s="16">
        <f t="shared" si="7"/>
        <v>-0.5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-0.5</v>
      </c>
    </row>
    <row r="63" spans="1:17">
      <c r="A63" s="8" t="s">
        <v>105</v>
      </c>
      <c r="B63" s="15">
        <f>'[1]30'!B65</f>
        <v>120</v>
      </c>
      <c r="C63" s="16">
        <f>'[1]30'!C65</f>
        <v>0</v>
      </c>
      <c r="D63" s="16">
        <f>'[1]30'!D65</f>
        <v>203</v>
      </c>
      <c r="E63" s="16">
        <f>'[1]30'!E65</f>
        <v>0</v>
      </c>
      <c r="F63" s="15">
        <f t="shared" si="6"/>
        <v>323</v>
      </c>
      <c r="G63" s="15">
        <f>'[1]30'!H65</f>
        <v>-0.5</v>
      </c>
      <c r="H63" s="16">
        <f>'[1]30'!I65</f>
        <v>0</v>
      </c>
      <c r="I63" s="16">
        <f>'[1]30'!J65</f>
        <v>0</v>
      </c>
      <c r="J63" s="16">
        <f>'[1]30'!K65</f>
        <v>0</v>
      </c>
      <c r="K63" s="15">
        <f t="shared" si="4"/>
        <v>-0.5</v>
      </c>
      <c r="L63" s="18">
        <f>frq!C63</f>
        <v>1</v>
      </c>
      <c r="M63" s="16">
        <f t="shared" si="7"/>
        <v>-0.5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-0.5</v>
      </c>
    </row>
    <row r="64" spans="1:17">
      <c r="A64" s="8" t="s">
        <v>106</v>
      </c>
      <c r="B64" s="15">
        <f>'[1]30'!B66</f>
        <v>120</v>
      </c>
      <c r="C64" s="16">
        <f>'[1]30'!C66</f>
        <v>0</v>
      </c>
      <c r="D64" s="16">
        <f>'[1]30'!D66</f>
        <v>203</v>
      </c>
      <c r="E64" s="16">
        <f>'[1]30'!E66</f>
        <v>0</v>
      </c>
      <c r="F64" s="15">
        <f t="shared" si="6"/>
        <v>323</v>
      </c>
      <c r="G64" s="15">
        <f>'[1]30'!H66</f>
        <v>-0.5</v>
      </c>
      <c r="H64" s="16">
        <f>'[1]30'!I66</f>
        <v>0</v>
      </c>
      <c r="I64" s="16">
        <f>'[1]30'!J66</f>
        <v>0</v>
      </c>
      <c r="J64" s="16">
        <f>'[1]30'!K66</f>
        <v>0</v>
      </c>
      <c r="K64" s="15">
        <f t="shared" si="4"/>
        <v>-0.5</v>
      </c>
      <c r="L64" s="18">
        <f>frq!C64</f>
        <v>1</v>
      </c>
      <c r="M64" s="16">
        <f t="shared" si="7"/>
        <v>-0.5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-0.5</v>
      </c>
    </row>
    <row r="65" spans="1:19">
      <c r="A65" s="8" t="s">
        <v>107</v>
      </c>
      <c r="B65" s="15">
        <f>'[1]30'!B67</f>
        <v>120</v>
      </c>
      <c r="C65" s="16">
        <f>'[1]30'!C67</f>
        <v>0</v>
      </c>
      <c r="D65" s="16">
        <f>'[1]30'!D67</f>
        <v>203</v>
      </c>
      <c r="E65" s="16">
        <f>'[1]30'!E67</f>
        <v>0</v>
      </c>
      <c r="F65" s="15">
        <f t="shared" si="6"/>
        <v>323</v>
      </c>
      <c r="G65" s="15">
        <f>'[1]30'!H67</f>
        <v>-0.5</v>
      </c>
      <c r="H65" s="16">
        <f>'[1]30'!I67</f>
        <v>0</v>
      </c>
      <c r="I65" s="16">
        <f>'[1]30'!J67</f>
        <v>0</v>
      </c>
      <c r="J65" s="16">
        <f>'[1]30'!K67</f>
        <v>0</v>
      </c>
      <c r="K65" s="15">
        <f t="shared" si="4"/>
        <v>-0.5</v>
      </c>
      <c r="L65" s="18">
        <f>frq!C65</f>
        <v>1</v>
      </c>
      <c r="M65" s="16">
        <f t="shared" si="7"/>
        <v>-0.5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-0.5</v>
      </c>
    </row>
    <row r="66" spans="1:19">
      <c r="A66" s="8" t="s">
        <v>108</v>
      </c>
      <c r="B66" s="15">
        <f>'[1]30'!B68</f>
        <v>120</v>
      </c>
      <c r="C66" s="16">
        <f>'[1]30'!C68</f>
        <v>0</v>
      </c>
      <c r="D66" s="16">
        <f>'[1]30'!D68</f>
        <v>203</v>
      </c>
      <c r="E66" s="16">
        <f>'[1]30'!E68</f>
        <v>0</v>
      </c>
      <c r="F66" s="15">
        <f t="shared" si="6"/>
        <v>323</v>
      </c>
      <c r="G66" s="15">
        <f>'[1]30'!H68</f>
        <v>-0.5</v>
      </c>
      <c r="H66" s="16">
        <f>'[1]30'!I68</f>
        <v>0</v>
      </c>
      <c r="I66" s="16">
        <f>'[1]30'!J68</f>
        <v>0</v>
      </c>
      <c r="J66" s="16">
        <f>'[1]30'!K68</f>
        <v>0</v>
      </c>
      <c r="K66" s="15">
        <f t="shared" si="4"/>
        <v>-0.5</v>
      </c>
      <c r="L66" s="18">
        <f>frq!C66</f>
        <v>1</v>
      </c>
      <c r="M66" s="16">
        <f t="shared" si="7"/>
        <v>-0.5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-0.5</v>
      </c>
    </row>
    <row r="67" spans="1:19">
      <c r="A67" s="8" t="s">
        <v>109</v>
      </c>
      <c r="B67" s="15">
        <f>'[1]30'!B69</f>
        <v>120</v>
      </c>
      <c r="C67" s="16">
        <f>'[1]30'!C69</f>
        <v>0</v>
      </c>
      <c r="D67" s="16">
        <f>'[1]30'!D69</f>
        <v>203</v>
      </c>
      <c r="E67" s="16">
        <f>'[1]30'!E69</f>
        <v>0</v>
      </c>
      <c r="F67" s="15">
        <f t="shared" si="6"/>
        <v>323</v>
      </c>
      <c r="G67" s="15">
        <f>'[1]30'!H69</f>
        <v>-0.5</v>
      </c>
      <c r="H67" s="16">
        <f>'[1]30'!I69</f>
        <v>0</v>
      </c>
      <c r="I67" s="16">
        <f>'[1]30'!J69</f>
        <v>0</v>
      </c>
      <c r="J67" s="16">
        <f>'[1]30'!K69</f>
        <v>0</v>
      </c>
      <c r="K67" s="15">
        <f t="shared" si="4"/>
        <v>-0.5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-0.5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-0.5</v>
      </c>
    </row>
    <row r="68" spans="1:19">
      <c r="A68" s="8" t="s">
        <v>110</v>
      </c>
      <c r="B68" s="15">
        <f>'[1]30'!B70</f>
        <v>120</v>
      </c>
      <c r="C68" s="16">
        <f>'[1]30'!C70</f>
        <v>0</v>
      </c>
      <c r="D68" s="16">
        <f>'[1]30'!D70</f>
        <v>203</v>
      </c>
      <c r="E68" s="16">
        <f>'[1]30'!E70</f>
        <v>0</v>
      </c>
      <c r="F68" s="15">
        <f t="shared" si="6"/>
        <v>323</v>
      </c>
      <c r="G68" s="15">
        <f>'[1]30'!H70</f>
        <v>-0.5</v>
      </c>
      <c r="H68" s="16">
        <f>'[1]30'!I70</f>
        <v>0</v>
      </c>
      <c r="I68" s="16">
        <f>'[1]30'!J70</f>
        <v>0</v>
      </c>
      <c r="J68" s="16">
        <f>'[1]30'!K70</f>
        <v>0</v>
      </c>
      <c r="K68" s="15">
        <f t="shared" ref="K68:K98" si="15">SUM(G68:J68)</f>
        <v>-0.5</v>
      </c>
      <c r="L68" s="18">
        <f>frq!C68</f>
        <v>1</v>
      </c>
      <c r="M68" s="16">
        <f t="shared" si="11"/>
        <v>-0.5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-0.5</v>
      </c>
    </row>
    <row r="69" spans="1:19">
      <c r="A69" s="8" t="s">
        <v>111</v>
      </c>
      <c r="B69" s="15">
        <f>'[1]30'!B71</f>
        <v>120</v>
      </c>
      <c r="C69" s="16">
        <f>'[1]30'!C71</f>
        <v>0</v>
      </c>
      <c r="D69" s="16">
        <f>'[1]30'!D71</f>
        <v>203</v>
      </c>
      <c r="E69" s="16">
        <f>'[1]30'!E71</f>
        <v>0</v>
      </c>
      <c r="F69" s="15">
        <f t="shared" ref="F69:F98" si="17">SUM(B69:E69)</f>
        <v>323</v>
      </c>
      <c r="G69" s="15">
        <f>'[1]30'!H71</f>
        <v>-0.5</v>
      </c>
      <c r="H69" s="16">
        <f>'[1]30'!I71</f>
        <v>0</v>
      </c>
      <c r="I69" s="16">
        <f>'[1]30'!J71</f>
        <v>0</v>
      </c>
      <c r="J69" s="16">
        <f>'[1]30'!K71</f>
        <v>0</v>
      </c>
      <c r="K69" s="15">
        <f t="shared" si="15"/>
        <v>-0.5</v>
      </c>
      <c r="L69" s="18">
        <f>frq!C69</f>
        <v>1</v>
      </c>
      <c r="M69" s="16">
        <f t="shared" si="11"/>
        <v>-0.5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-0.5</v>
      </c>
      <c r="S69">
        <f>96*4</f>
        <v>384</v>
      </c>
    </row>
    <row r="70" spans="1:19">
      <c r="A70" s="8" t="s">
        <v>112</v>
      </c>
      <c r="B70" s="15">
        <f>'[1]30'!B72</f>
        <v>120</v>
      </c>
      <c r="C70" s="16">
        <f>'[1]30'!C72</f>
        <v>0</v>
      </c>
      <c r="D70" s="16">
        <f>'[1]30'!D72</f>
        <v>203</v>
      </c>
      <c r="E70" s="16">
        <f>'[1]30'!E72</f>
        <v>0</v>
      </c>
      <c r="F70" s="15">
        <f t="shared" si="17"/>
        <v>323</v>
      </c>
      <c r="G70" s="15">
        <f>'[1]30'!H72</f>
        <v>-0.5</v>
      </c>
      <c r="H70" s="16">
        <f>'[1]30'!I72</f>
        <v>0</v>
      </c>
      <c r="I70" s="16">
        <f>'[1]30'!J72</f>
        <v>0</v>
      </c>
      <c r="J70" s="16">
        <f>'[1]30'!K72</f>
        <v>0</v>
      </c>
      <c r="K70" s="15">
        <f t="shared" si="15"/>
        <v>-0.5</v>
      </c>
      <c r="L70" s="18">
        <f>frq!C70</f>
        <v>1</v>
      </c>
      <c r="M70" s="16">
        <f t="shared" si="11"/>
        <v>-0.5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-0.5</v>
      </c>
    </row>
    <row r="71" spans="1:19">
      <c r="A71" s="8" t="s">
        <v>113</v>
      </c>
      <c r="B71" s="15">
        <f>'[1]30'!B73</f>
        <v>120</v>
      </c>
      <c r="C71" s="16">
        <f>'[1]30'!C73</f>
        <v>0</v>
      </c>
      <c r="D71" s="16">
        <f>'[1]30'!D73</f>
        <v>203</v>
      </c>
      <c r="E71" s="16">
        <f>'[1]30'!E73</f>
        <v>0</v>
      </c>
      <c r="F71" s="15">
        <f t="shared" si="17"/>
        <v>323</v>
      </c>
      <c r="G71" s="15">
        <f>'[1]30'!H73</f>
        <v>-0.5</v>
      </c>
      <c r="H71" s="16">
        <f>'[1]30'!I73</f>
        <v>0</v>
      </c>
      <c r="I71" s="16">
        <f>'[1]30'!J73</f>
        <v>0</v>
      </c>
      <c r="J71" s="16">
        <f>'[1]30'!K73</f>
        <v>0</v>
      </c>
      <c r="K71" s="15">
        <f t="shared" si="15"/>
        <v>-0.5</v>
      </c>
      <c r="L71" s="18">
        <f>frq!C71</f>
        <v>1</v>
      </c>
      <c r="M71" s="16">
        <f t="shared" si="11"/>
        <v>-0.5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-0.5</v>
      </c>
    </row>
    <row r="72" spans="1:19">
      <c r="A72" s="8" t="s">
        <v>114</v>
      </c>
      <c r="B72" s="15">
        <f>'[1]30'!B74</f>
        <v>120</v>
      </c>
      <c r="C72" s="16">
        <f>'[1]30'!C74</f>
        <v>0</v>
      </c>
      <c r="D72" s="16">
        <f>'[1]30'!D74</f>
        <v>203</v>
      </c>
      <c r="E72" s="16">
        <f>'[1]30'!E74</f>
        <v>0</v>
      </c>
      <c r="F72" s="15">
        <f t="shared" si="17"/>
        <v>323</v>
      </c>
      <c r="G72" s="15">
        <f>'[1]30'!H74</f>
        <v>-0.5</v>
      </c>
      <c r="H72" s="16">
        <f>'[1]30'!I74</f>
        <v>0</v>
      </c>
      <c r="I72" s="16">
        <f>'[1]30'!J74</f>
        <v>0</v>
      </c>
      <c r="J72" s="16">
        <f>'[1]30'!K74</f>
        <v>0</v>
      </c>
      <c r="K72" s="15">
        <f t="shared" si="15"/>
        <v>-0.5</v>
      </c>
      <c r="L72" s="18">
        <f>frq!C72</f>
        <v>1</v>
      </c>
      <c r="M72" s="16">
        <f t="shared" si="11"/>
        <v>-0.5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-0.5</v>
      </c>
    </row>
    <row r="73" spans="1:19">
      <c r="A73" s="8" t="s">
        <v>115</v>
      </c>
      <c r="B73" s="15">
        <f>'[1]30'!B75</f>
        <v>120</v>
      </c>
      <c r="C73" s="16">
        <f>'[1]30'!C75</f>
        <v>0</v>
      </c>
      <c r="D73" s="16">
        <f>'[1]30'!D75</f>
        <v>203</v>
      </c>
      <c r="E73" s="16">
        <f>'[1]30'!E75</f>
        <v>0</v>
      </c>
      <c r="F73" s="15">
        <f t="shared" si="17"/>
        <v>323</v>
      </c>
      <c r="G73" s="15">
        <f>'[1]30'!H75</f>
        <v>-0.5</v>
      </c>
      <c r="H73" s="16">
        <f>'[1]30'!I75</f>
        <v>0</v>
      </c>
      <c r="I73" s="16">
        <f>'[1]30'!J75</f>
        <v>0</v>
      </c>
      <c r="J73" s="16">
        <f>'[1]30'!K75</f>
        <v>0</v>
      </c>
      <c r="K73" s="15">
        <f t="shared" si="15"/>
        <v>-0.5</v>
      </c>
      <c r="L73" s="18">
        <f>frq!C73</f>
        <v>1</v>
      </c>
      <c r="M73" s="16">
        <f t="shared" si="11"/>
        <v>-0.5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-0.5</v>
      </c>
    </row>
    <row r="74" spans="1:19">
      <c r="A74" s="8" t="s">
        <v>116</v>
      </c>
      <c r="B74" s="15">
        <f>'[1]30'!B76</f>
        <v>120</v>
      </c>
      <c r="C74" s="16">
        <f>'[1]30'!C76</f>
        <v>0</v>
      </c>
      <c r="D74" s="16">
        <f>'[1]30'!D76</f>
        <v>203</v>
      </c>
      <c r="E74" s="16">
        <f>'[1]30'!E76</f>
        <v>0</v>
      </c>
      <c r="F74" s="15">
        <f t="shared" si="17"/>
        <v>323</v>
      </c>
      <c r="G74" s="15">
        <f>'[1]30'!H76</f>
        <v>-0.5</v>
      </c>
      <c r="H74" s="16">
        <f>'[1]30'!I76</f>
        <v>0</v>
      </c>
      <c r="I74" s="16">
        <f>'[1]30'!J76</f>
        <v>0</v>
      </c>
      <c r="J74" s="16">
        <f>'[1]30'!K76</f>
        <v>0</v>
      </c>
      <c r="K74" s="15">
        <f t="shared" si="15"/>
        <v>-0.5</v>
      </c>
      <c r="L74" s="18">
        <f>frq!C74</f>
        <v>1</v>
      </c>
      <c r="M74" s="16">
        <f t="shared" si="11"/>
        <v>-0.5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-0.5</v>
      </c>
    </row>
    <row r="75" spans="1:19">
      <c r="A75" s="8" t="s">
        <v>117</v>
      </c>
      <c r="B75" s="15">
        <f>'[1]30'!B77</f>
        <v>120</v>
      </c>
      <c r="C75" s="16">
        <f>'[1]30'!C77</f>
        <v>0</v>
      </c>
      <c r="D75" s="16">
        <f>'[1]30'!D77</f>
        <v>203</v>
      </c>
      <c r="E75" s="16">
        <f>'[1]30'!E77</f>
        <v>0</v>
      </c>
      <c r="F75" s="15">
        <f t="shared" si="17"/>
        <v>323</v>
      </c>
      <c r="G75" s="15">
        <f>'[1]30'!H77</f>
        <v>-0.5</v>
      </c>
      <c r="H75" s="16">
        <f>'[1]30'!I77</f>
        <v>0</v>
      </c>
      <c r="I75" s="16">
        <f>'[1]30'!J77</f>
        <v>0</v>
      </c>
      <c r="J75" s="16">
        <f>'[1]30'!K77</f>
        <v>0</v>
      </c>
      <c r="K75" s="15">
        <f t="shared" si="15"/>
        <v>-0.5</v>
      </c>
      <c r="L75" s="18">
        <f>frq!C75</f>
        <v>1</v>
      </c>
      <c r="M75" s="16">
        <f t="shared" si="11"/>
        <v>-0.5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-0.5</v>
      </c>
    </row>
    <row r="76" spans="1:19">
      <c r="A76" s="8" t="s">
        <v>118</v>
      </c>
      <c r="B76" s="15">
        <f>'[1]30'!B78</f>
        <v>120</v>
      </c>
      <c r="C76" s="16">
        <f>'[1]30'!C78</f>
        <v>0</v>
      </c>
      <c r="D76" s="16">
        <f>'[1]30'!D78</f>
        <v>203</v>
      </c>
      <c r="E76" s="16">
        <f>'[1]30'!E78</f>
        <v>0</v>
      </c>
      <c r="F76" s="15">
        <f t="shared" si="17"/>
        <v>323</v>
      </c>
      <c r="G76" s="15">
        <f>'[1]30'!H78</f>
        <v>-0.5</v>
      </c>
      <c r="H76" s="16">
        <f>'[1]30'!I78</f>
        <v>0</v>
      </c>
      <c r="I76" s="16">
        <f>'[1]30'!J78</f>
        <v>0</v>
      </c>
      <c r="J76" s="16">
        <f>'[1]30'!K78</f>
        <v>0</v>
      </c>
      <c r="K76" s="15">
        <f t="shared" si="15"/>
        <v>-0.5</v>
      </c>
      <c r="L76" s="18">
        <f>frq!C76</f>
        <v>1</v>
      </c>
      <c r="M76" s="16">
        <f t="shared" si="11"/>
        <v>-0.5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-0.5</v>
      </c>
    </row>
    <row r="77" spans="1:19">
      <c r="A77" s="8" t="s">
        <v>119</v>
      </c>
      <c r="B77" s="15">
        <f>'[1]30'!B79</f>
        <v>120</v>
      </c>
      <c r="C77" s="16">
        <f>'[1]30'!C79</f>
        <v>0</v>
      </c>
      <c r="D77" s="16">
        <f>'[1]30'!D79</f>
        <v>203</v>
      </c>
      <c r="E77" s="16">
        <f>'[1]30'!E79</f>
        <v>0</v>
      </c>
      <c r="F77" s="15">
        <f t="shared" si="17"/>
        <v>323</v>
      </c>
      <c r="G77" s="15">
        <f>'[1]30'!H79</f>
        <v>-0.5</v>
      </c>
      <c r="H77" s="16">
        <f>'[1]30'!I79</f>
        <v>0</v>
      </c>
      <c r="I77" s="16">
        <f>'[1]30'!J79</f>
        <v>0</v>
      </c>
      <c r="J77" s="16">
        <f>'[1]30'!K79</f>
        <v>0</v>
      </c>
      <c r="K77" s="15">
        <f t="shared" si="15"/>
        <v>-0.5</v>
      </c>
      <c r="L77" s="18">
        <f>frq!C77</f>
        <v>1</v>
      </c>
      <c r="M77" s="16">
        <f t="shared" si="11"/>
        <v>-0.5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-0.5</v>
      </c>
    </row>
    <row r="78" spans="1:19">
      <c r="A78" s="8" t="s">
        <v>120</v>
      </c>
      <c r="B78" s="15">
        <f>'[1]30'!B80</f>
        <v>120</v>
      </c>
      <c r="C78" s="16">
        <f>'[1]30'!C80</f>
        <v>0</v>
      </c>
      <c r="D78" s="16">
        <f>'[1]30'!D80</f>
        <v>203</v>
      </c>
      <c r="E78" s="16">
        <f>'[1]30'!E80</f>
        <v>0</v>
      </c>
      <c r="F78" s="15">
        <f t="shared" si="17"/>
        <v>323</v>
      </c>
      <c r="G78" s="15">
        <f>'[1]30'!H80</f>
        <v>-0.5</v>
      </c>
      <c r="H78" s="16">
        <f>'[1]30'!I80</f>
        <v>0</v>
      </c>
      <c r="I78" s="16">
        <f>'[1]30'!J80</f>
        <v>0</v>
      </c>
      <c r="J78" s="16">
        <f>'[1]30'!K80</f>
        <v>0</v>
      </c>
      <c r="K78" s="15">
        <f t="shared" si="15"/>
        <v>-0.5</v>
      </c>
      <c r="L78" s="18">
        <f>frq!C78</f>
        <v>1</v>
      </c>
      <c r="M78" s="16">
        <f t="shared" si="11"/>
        <v>-0.5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-0.5</v>
      </c>
    </row>
    <row r="79" spans="1:19">
      <c r="A79" s="8" t="s">
        <v>121</v>
      </c>
      <c r="B79" s="15">
        <f>'[1]30'!B81</f>
        <v>120</v>
      </c>
      <c r="C79" s="16">
        <f>'[1]30'!C81</f>
        <v>0</v>
      </c>
      <c r="D79" s="16">
        <f>'[1]30'!D81</f>
        <v>203</v>
      </c>
      <c r="E79" s="16">
        <f>'[1]30'!E81</f>
        <v>0</v>
      </c>
      <c r="F79" s="15">
        <f t="shared" si="17"/>
        <v>323</v>
      </c>
      <c r="G79" s="15">
        <f>'[1]30'!H81</f>
        <v>-0.5</v>
      </c>
      <c r="H79" s="16">
        <f>'[1]30'!I81</f>
        <v>0</v>
      </c>
      <c r="I79" s="16">
        <f>'[1]30'!J81</f>
        <v>0</v>
      </c>
      <c r="J79" s="16">
        <f>'[1]30'!K81</f>
        <v>0</v>
      </c>
      <c r="K79" s="15">
        <f t="shared" si="15"/>
        <v>-0.5</v>
      </c>
      <c r="L79" s="18">
        <f>frq!C79</f>
        <v>1</v>
      </c>
      <c r="M79" s="16">
        <f t="shared" si="11"/>
        <v>-0.5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-0.5</v>
      </c>
    </row>
    <row r="80" spans="1:19">
      <c r="A80" s="8" t="s">
        <v>122</v>
      </c>
      <c r="B80" s="15">
        <f>'[1]30'!B82</f>
        <v>120</v>
      </c>
      <c r="C80" s="16">
        <f>'[1]30'!C82</f>
        <v>0</v>
      </c>
      <c r="D80" s="16">
        <f>'[1]30'!D82</f>
        <v>203</v>
      </c>
      <c r="E80" s="16">
        <f>'[1]30'!E82</f>
        <v>0</v>
      </c>
      <c r="F80" s="15">
        <f t="shared" si="17"/>
        <v>323</v>
      </c>
      <c r="G80" s="15">
        <f>'[1]30'!H82</f>
        <v>-0.5</v>
      </c>
      <c r="H80" s="16">
        <f>'[1]30'!I82</f>
        <v>0</v>
      </c>
      <c r="I80" s="16">
        <f>'[1]30'!J82</f>
        <v>0</v>
      </c>
      <c r="J80" s="16">
        <f>'[1]30'!K82</f>
        <v>0</v>
      </c>
      <c r="K80" s="15">
        <f t="shared" si="15"/>
        <v>-0.5</v>
      </c>
      <c r="L80" s="18">
        <f>frq!C80</f>
        <v>1</v>
      </c>
      <c r="M80" s="16">
        <f t="shared" si="11"/>
        <v>-0.5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-0.5</v>
      </c>
    </row>
    <row r="81" spans="1:17">
      <c r="A81" s="8" t="s">
        <v>123</v>
      </c>
      <c r="B81" s="15">
        <f>'[1]30'!B83</f>
        <v>120</v>
      </c>
      <c r="C81" s="16">
        <f>'[1]30'!C83</f>
        <v>0</v>
      </c>
      <c r="D81" s="16">
        <f>'[1]30'!D83</f>
        <v>203</v>
      </c>
      <c r="E81" s="16">
        <f>'[1]30'!E83</f>
        <v>0</v>
      </c>
      <c r="F81" s="15">
        <f t="shared" si="17"/>
        <v>323</v>
      </c>
      <c r="G81" s="15">
        <f>'[1]30'!H83</f>
        <v>-0.5</v>
      </c>
      <c r="H81" s="16">
        <f>'[1]30'!I83</f>
        <v>0</v>
      </c>
      <c r="I81" s="16">
        <f>'[1]30'!J83</f>
        <v>0</v>
      </c>
      <c r="J81" s="16">
        <f>'[1]30'!K83</f>
        <v>0</v>
      </c>
      <c r="K81" s="15">
        <f t="shared" si="15"/>
        <v>-0.5</v>
      </c>
      <c r="L81" s="18">
        <f>frq!C81</f>
        <v>1</v>
      </c>
      <c r="M81" s="16">
        <f t="shared" si="11"/>
        <v>-0.5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-0.5</v>
      </c>
    </row>
    <row r="82" spans="1:17">
      <c r="A82" s="8" t="s">
        <v>124</v>
      </c>
      <c r="B82" s="15">
        <f>'[1]30'!B84</f>
        <v>120</v>
      </c>
      <c r="C82" s="16">
        <f>'[1]30'!C84</f>
        <v>0</v>
      </c>
      <c r="D82" s="16">
        <f>'[1]30'!D84</f>
        <v>203</v>
      </c>
      <c r="E82" s="16">
        <f>'[1]30'!E84</f>
        <v>0</v>
      </c>
      <c r="F82" s="15">
        <f t="shared" si="17"/>
        <v>323</v>
      </c>
      <c r="G82" s="15">
        <f>'[1]30'!H84</f>
        <v>-0.5</v>
      </c>
      <c r="H82" s="16">
        <f>'[1]30'!I84</f>
        <v>0</v>
      </c>
      <c r="I82" s="16">
        <f>'[1]30'!J84</f>
        <v>0</v>
      </c>
      <c r="J82" s="16">
        <f>'[1]30'!K84</f>
        <v>0</v>
      </c>
      <c r="K82" s="15">
        <f t="shared" si="15"/>
        <v>-0.5</v>
      </c>
      <c r="L82" s="18">
        <f>frq!C82</f>
        <v>1</v>
      </c>
      <c r="M82" s="16">
        <f t="shared" si="11"/>
        <v>-0.5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-0.5</v>
      </c>
    </row>
    <row r="83" spans="1:17">
      <c r="A83" s="8" t="s">
        <v>125</v>
      </c>
      <c r="B83" s="15">
        <f>'[1]30'!B85</f>
        <v>120</v>
      </c>
      <c r="C83" s="16">
        <f>'[1]30'!C85</f>
        <v>0</v>
      </c>
      <c r="D83" s="16">
        <f>'[1]30'!D85</f>
        <v>203</v>
      </c>
      <c r="E83" s="16">
        <f>'[1]30'!E85</f>
        <v>0</v>
      </c>
      <c r="F83" s="15">
        <f t="shared" si="17"/>
        <v>323</v>
      </c>
      <c r="G83" s="15">
        <f>'[1]30'!H85</f>
        <v>-0.5</v>
      </c>
      <c r="H83" s="16">
        <f>'[1]30'!I85</f>
        <v>0</v>
      </c>
      <c r="I83" s="16">
        <f>'[1]30'!J85</f>
        <v>0</v>
      </c>
      <c r="J83" s="16">
        <f>'[1]30'!K85</f>
        <v>0</v>
      </c>
      <c r="K83" s="15">
        <f t="shared" si="15"/>
        <v>-0.5</v>
      </c>
      <c r="L83" s="18">
        <f>frq!C83</f>
        <v>1</v>
      </c>
      <c r="M83" s="16">
        <f t="shared" si="11"/>
        <v>-0.5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-0.5</v>
      </c>
    </row>
    <row r="84" spans="1:17">
      <c r="A84" s="8" t="s">
        <v>126</v>
      </c>
      <c r="B84" s="15">
        <f>'[1]30'!B86</f>
        <v>120</v>
      </c>
      <c r="C84" s="16">
        <f>'[1]30'!C86</f>
        <v>0</v>
      </c>
      <c r="D84" s="16">
        <f>'[1]30'!D86</f>
        <v>203</v>
      </c>
      <c r="E84" s="16">
        <f>'[1]30'!E86</f>
        <v>0</v>
      </c>
      <c r="F84" s="15">
        <f t="shared" si="17"/>
        <v>323</v>
      </c>
      <c r="G84" s="15">
        <f>'[1]30'!H86</f>
        <v>-0.5</v>
      </c>
      <c r="H84" s="16">
        <f>'[1]30'!I86</f>
        <v>0</v>
      </c>
      <c r="I84" s="16">
        <f>'[1]30'!J86</f>
        <v>0</v>
      </c>
      <c r="J84" s="16">
        <f>'[1]30'!K86</f>
        <v>0</v>
      </c>
      <c r="K84" s="15">
        <f t="shared" si="15"/>
        <v>-0.5</v>
      </c>
      <c r="L84" s="18">
        <f>frq!C84</f>
        <v>1</v>
      </c>
      <c r="M84" s="16">
        <f t="shared" si="11"/>
        <v>-0.5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-0.5</v>
      </c>
    </row>
    <row r="85" spans="1:17">
      <c r="A85" s="8" t="s">
        <v>127</v>
      </c>
      <c r="B85" s="15">
        <f>'[1]30'!B87</f>
        <v>120</v>
      </c>
      <c r="C85" s="16">
        <f>'[1]30'!C87</f>
        <v>0</v>
      </c>
      <c r="D85" s="16">
        <f>'[1]30'!D87</f>
        <v>203</v>
      </c>
      <c r="E85" s="16">
        <f>'[1]30'!E87</f>
        <v>0</v>
      </c>
      <c r="F85" s="15">
        <f t="shared" si="17"/>
        <v>323</v>
      </c>
      <c r="G85" s="15">
        <f>'[1]30'!H87</f>
        <v>-0.5</v>
      </c>
      <c r="H85" s="16">
        <f>'[1]30'!I87</f>
        <v>0</v>
      </c>
      <c r="I85" s="16">
        <f>'[1]30'!J87</f>
        <v>0</v>
      </c>
      <c r="J85" s="16">
        <f>'[1]30'!K87</f>
        <v>0</v>
      </c>
      <c r="K85" s="15">
        <f t="shared" si="15"/>
        <v>-0.5</v>
      </c>
      <c r="L85" s="18">
        <f>frq!C85</f>
        <v>1</v>
      </c>
      <c r="M85" s="16">
        <f t="shared" si="11"/>
        <v>-0.5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-0.5</v>
      </c>
    </row>
    <row r="86" spans="1:17">
      <c r="A86" s="8" t="s">
        <v>128</v>
      </c>
      <c r="B86" s="15">
        <f>'[1]30'!B88</f>
        <v>120</v>
      </c>
      <c r="C86" s="16">
        <f>'[1]30'!C88</f>
        <v>0</v>
      </c>
      <c r="D86" s="16">
        <f>'[1]30'!D88</f>
        <v>203</v>
      </c>
      <c r="E86" s="16">
        <f>'[1]30'!E88</f>
        <v>0</v>
      </c>
      <c r="F86" s="15">
        <f t="shared" si="17"/>
        <v>323</v>
      </c>
      <c r="G86" s="15">
        <f>'[1]30'!H88</f>
        <v>-0.5</v>
      </c>
      <c r="H86" s="16">
        <f>'[1]30'!I88</f>
        <v>0</v>
      </c>
      <c r="I86" s="16">
        <f>'[1]30'!J88</f>
        <v>0</v>
      </c>
      <c r="J86" s="16">
        <f>'[1]30'!K88</f>
        <v>0</v>
      </c>
      <c r="K86" s="15">
        <f t="shared" si="15"/>
        <v>-0.5</v>
      </c>
      <c r="L86" s="18">
        <f>frq!C86</f>
        <v>1</v>
      </c>
      <c r="M86" s="16">
        <f t="shared" si="11"/>
        <v>-0.5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-0.5</v>
      </c>
    </row>
    <row r="87" spans="1:17">
      <c r="A87" s="8" t="s">
        <v>129</v>
      </c>
      <c r="B87" s="15">
        <f>'[1]30'!B89</f>
        <v>120</v>
      </c>
      <c r="C87" s="16">
        <f>'[1]30'!C89</f>
        <v>0</v>
      </c>
      <c r="D87" s="16">
        <f>'[1]30'!D89</f>
        <v>203</v>
      </c>
      <c r="E87" s="16">
        <f>'[1]30'!E89</f>
        <v>0</v>
      </c>
      <c r="F87" s="15">
        <f t="shared" si="17"/>
        <v>323</v>
      </c>
      <c r="G87" s="15">
        <f>'[1]30'!H89</f>
        <v>-0.5</v>
      </c>
      <c r="H87" s="16">
        <f>'[1]30'!I89</f>
        <v>0</v>
      </c>
      <c r="I87" s="16">
        <f>'[1]30'!J89</f>
        <v>0</v>
      </c>
      <c r="J87" s="16">
        <f>'[1]30'!K89</f>
        <v>0</v>
      </c>
      <c r="K87" s="15">
        <f t="shared" si="15"/>
        <v>-0.5</v>
      </c>
      <c r="L87" s="18">
        <f>frq!C87</f>
        <v>1</v>
      </c>
      <c r="M87" s="16">
        <f t="shared" si="11"/>
        <v>-0.5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-0.5</v>
      </c>
    </row>
    <row r="88" spans="1:17">
      <c r="A88" s="8" t="s">
        <v>130</v>
      </c>
      <c r="B88" s="15">
        <f>'[1]30'!B90</f>
        <v>120</v>
      </c>
      <c r="C88" s="16">
        <f>'[1]30'!C90</f>
        <v>0</v>
      </c>
      <c r="D88" s="16">
        <f>'[1]30'!D90</f>
        <v>203</v>
      </c>
      <c r="E88" s="16">
        <f>'[1]30'!E90</f>
        <v>0</v>
      </c>
      <c r="F88" s="15">
        <f t="shared" si="17"/>
        <v>323</v>
      </c>
      <c r="G88" s="15">
        <f>'[1]30'!H90</f>
        <v>-0.5</v>
      </c>
      <c r="H88" s="16">
        <f>'[1]30'!I90</f>
        <v>0</v>
      </c>
      <c r="I88" s="16">
        <f>'[1]30'!J90</f>
        <v>0</v>
      </c>
      <c r="J88" s="16">
        <f>'[1]30'!K90</f>
        <v>0</v>
      </c>
      <c r="K88" s="15">
        <f t="shared" si="15"/>
        <v>-0.5</v>
      </c>
      <c r="L88" s="18">
        <f>frq!C88</f>
        <v>1</v>
      </c>
      <c r="M88" s="16">
        <f t="shared" si="11"/>
        <v>-0.5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-0.5</v>
      </c>
    </row>
    <row r="89" spans="1:17">
      <c r="A89" s="8" t="s">
        <v>131</v>
      </c>
      <c r="B89" s="15">
        <f>'[1]30'!B91</f>
        <v>120</v>
      </c>
      <c r="C89" s="16">
        <f>'[1]30'!C91</f>
        <v>0</v>
      </c>
      <c r="D89" s="16">
        <f>'[1]30'!D91</f>
        <v>203</v>
      </c>
      <c r="E89" s="16">
        <f>'[1]30'!E91</f>
        <v>0</v>
      </c>
      <c r="F89" s="15">
        <f t="shared" si="17"/>
        <v>323</v>
      </c>
      <c r="G89" s="15">
        <f>'[1]30'!H91</f>
        <v>-0.5</v>
      </c>
      <c r="H89" s="16">
        <f>'[1]30'!I91</f>
        <v>0</v>
      </c>
      <c r="I89" s="16">
        <f>'[1]30'!J91</f>
        <v>0</v>
      </c>
      <c r="J89" s="16">
        <f>'[1]30'!K91</f>
        <v>0</v>
      </c>
      <c r="K89" s="15">
        <f t="shared" si="15"/>
        <v>-0.5</v>
      </c>
      <c r="L89" s="18">
        <f>frq!C89</f>
        <v>1</v>
      </c>
      <c r="M89" s="16">
        <f t="shared" si="11"/>
        <v>-0.5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-0.5</v>
      </c>
    </row>
    <row r="90" spans="1:17">
      <c r="A90" s="8" t="s">
        <v>132</v>
      </c>
      <c r="B90" s="15">
        <f>'[1]30'!B92</f>
        <v>120</v>
      </c>
      <c r="C90" s="16">
        <f>'[1]30'!C92</f>
        <v>0</v>
      </c>
      <c r="D90" s="16">
        <f>'[1]30'!D92</f>
        <v>203</v>
      </c>
      <c r="E90" s="16">
        <f>'[1]30'!E92</f>
        <v>0</v>
      </c>
      <c r="F90" s="15">
        <f t="shared" si="17"/>
        <v>323</v>
      </c>
      <c r="G90" s="15">
        <f>'[1]30'!H92</f>
        <v>-0.5</v>
      </c>
      <c r="H90" s="16">
        <f>'[1]30'!I92</f>
        <v>0</v>
      </c>
      <c r="I90" s="16">
        <f>'[1]30'!J92</f>
        <v>0</v>
      </c>
      <c r="J90" s="16">
        <f>'[1]30'!K92</f>
        <v>0</v>
      </c>
      <c r="K90" s="15">
        <f t="shared" si="15"/>
        <v>-0.5</v>
      </c>
      <c r="L90" s="18">
        <f>frq!C90</f>
        <v>1</v>
      </c>
      <c r="M90" s="16">
        <f t="shared" si="11"/>
        <v>-0.5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-0.5</v>
      </c>
    </row>
    <row r="91" spans="1:17">
      <c r="A91" s="8" t="s">
        <v>133</v>
      </c>
      <c r="B91" s="15">
        <f>'[1]30'!B93</f>
        <v>120</v>
      </c>
      <c r="C91" s="16">
        <f>'[1]30'!C93</f>
        <v>0</v>
      </c>
      <c r="D91" s="16">
        <f>'[1]30'!D93</f>
        <v>203</v>
      </c>
      <c r="E91" s="16">
        <f>'[1]30'!E93</f>
        <v>0</v>
      </c>
      <c r="F91" s="15">
        <f t="shared" si="17"/>
        <v>323</v>
      </c>
      <c r="G91" s="15">
        <f>'[1]30'!H93</f>
        <v>-0.5</v>
      </c>
      <c r="H91" s="16">
        <f>'[1]30'!I93</f>
        <v>0</v>
      </c>
      <c r="I91" s="16">
        <f>'[1]30'!J93</f>
        <v>0</v>
      </c>
      <c r="J91" s="16">
        <f>'[1]30'!K93</f>
        <v>0</v>
      </c>
      <c r="K91" s="15">
        <f t="shared" si="15"/>
        <v>-0.5</v>
      </c>
      <c r="L91" s="18">
        <f>frq!C91</f>
        <v>1</v>
      </c>
      <c r="M91" s="16">
        <f t="shared" si="11"/>
        <v>-0.5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-0.5</v>
      </c>
    </row>
    <row r="92" spans="1:17">
      <c r="A92" s="8" t="s">
        <v>134</v>
      </c>
      <c r="B92" s="15">
        <f>'[1]30'!B94</f>
        <v>120</v>
      </c>
      <c r="C92" s="16">
        <f>'[1]30'!C94</f>
        <v>0</v>
      </c>
      <c r="D92" s="16">
        <f>'[1]30'!D94</f>
        <v>203</v>
      </c>
      <c r="E92" s="16">
        <f>'[1]30'!E94</f>
        <v>0</v>
      </c>
      <c r="F92" s="15">
        <f t="shared" si="17"/>
        <v>323</v>
      </c>
      <c r="G92" s="15">
        <f>'[1]30'!H94</f>
        <v>-0.5</v>
      </c>
      <c r="H92" s="16">
        <f>'[1]30'!I94</f>
        <v>0</v>
      </c>
      <c r="I92" s="16">
        <f>'[1]30'!J94</f>
        <v>0</v>
      </c>
      <c r="J92" s="16">
        <f>'[1]30'!K94</f>
        <v>0</v>
      </c>
      <c r="K92" s="15">
        <f t="shared" si="15"/>
        <v>-0.5</v>
      </c>
      <c r="L92" s="18">
        <f>frq!C92</f>
        <v>1</v>
      </c>
      <c r="M92" s="16">
        <f t="shared" si="11"/>
        <v>-0.5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-0.5</v>
      </c>
    </row>
    <row r="93" spans="1:17">
      <c r="A93" s="8" t="s">
        <v>135</v>
      </c>
      <c r="B93" s="15">
        <f>'[1]30'!B95</f>
        <v>120</v>
      </c>
      <c r="C93" s="16">
        <f>'[1]30'!C95</f>
        <v>0</v>
      </c>
      <c r="D93" s="16">
        <f>'[1]30'!D95</f>
        <v>203</v>
      </c>
      <c r="E93" s="16">
        <f>'[1]30'!E95</f>
        <v>0</v>
      </c>
      <c r="F93" s="15">
        <f t="shared" si="17"/>
        <v>323</v>
      </c>
      <c r="G93" s="15">
        <f>'[1]30'!H95</f>
        <v>-0.5</v>
      </c>
      <c r="H93" s="16">
        <f>'[1]30'!I95</f>
        <v>0</v>
      </c>
      <c r="I93" s="16">
        <f>'[1]30'!J95</f>
        <v>0</v>
      </c>
      <c r="J93" s="16">
        <f>'[1]30'!K95</f>
        <v>0</v>
      </c>
      <c r="K93" s="15">
        <f t="shared" si="15"/>
        <v>-0.5</v>
      </c>
      <c r="L93" s="18">
        <f>frq!C93</f>
        <v>1</v>
      </c>
      <c r="M93" s="16">
        <f t="shared" si="11"/>
        <v>-0.5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-0.5</v>
      </c>
    </row>
    <row r="94" spans="1:17">
      <c r="A94" s="8" t="s">
        <v>136</v>
      </c>
      <c r="B94" s="15">
        <f>'[1]30'!B96</f>
        <v>120</v>
      </c>
      <c r="C94" s="16">
        <f>'[1]30'!C96</f>
        <v>0</v>
      </c>
      <c r="D94" s="16">
        <f>'[1]30'!D96</f>
        <v>203</v>
      </c>
      <c r="E94" s="16">
        <f>'[1]30'!E96</f>
        <v>0</v>
      </c>
      <c r="F94" s="15">
        <f t="shared" si="17"/>
        <v>323</v>
      </c>
      <c r="G94" s="15">
        <f>'[1]30'!H96</f>
        <v>-0.5</v>
      </c>
      <c r="H94" s="16">
        <f>'[1]30'!I96</f>
        <v>0</v>
      </c>
      <c r="I94" s="16">
        <f>'[1]30'!J96</f>
        <v>0</v>
      </c>
      <c r="J94" s="16">
        <f>'[1]30'!K96</f>
        <v>0</v>
      </c>
      <c r="K94" s="15">
        <f t="shared" si="15"/>
        <v>-0.5</v>
      </c>
      <c r="L94" s="18">
        <f>frq!C94</f>
        <v>1</v>
      </c>
      <c r="M94" s="16">
        <f t="shared" si="11"/>
        <v>-0.5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-0.5</v>
      </c>
    </row>
    <row r="95" spans="1:17">
      <c r="A95" s="8" t="s">
        <v>137</v>
      </c>
      <c r="B95" s="15">
        <f>'[1]30'!B97</f>
        <v>120</v>
      </c>
      <c r="C95" s="16">
        <f>'[1]30'!C97</f>
        <v>0</v>
      </c>
      <c r="D95" s="16">
        <f>'[1]30'!D97</f>
        <v>203</v>
      </c>
      <c r="E95" s="16">
        <f>'[1]30'!E97</f>
        <v>0</v>
      </c>
      <c r="F95" s="15">
        <f t="shared" si="17"/>
        <v>323</v>
      </c>
      <c r="G95" s="15">
        <f>'[1]30'!H97</f>
        <v>-0.5</v>
      </c>
      <c r="H95" s="16">
        <f>'[1]30'!I97</f>
        <v>0</v>
      </c>
      <c r="I95" s="16">
        <f>'[1]30'!J97</f>
        <v>0</v>
      </c>
      <c r="J95" s="16">
        <f>'[1]30'!K97</f>
        <v>0</v>
      </c>
      <c r="K95" s="15">
        <f t="shared" si="15"/>
        <v>-0.5</v>
      </c>
      <c r="L95" s="18">
        <f>frq!C95</f>
        <v>1</v>
      </c>
      <c r="M95" s="16">
        <f t="shared" si="11"/>
        <v>-0.5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-0.5</v>
      </c>
    </row>
    <row r="96" spans="1:17">
      <c r="A96" s="8" t="s">
        <v>138</v>
      </c>
      <c r="B96" s="15">
        <f>'[1]30'!B98</f>
        <v>120</v>
      </c>
      <c r="C96" s="16">
        <f>'[1]30'!C98</f>
        <v>0</v>
      </c>
      <c r="D96" s="16">
        <f>'[1]30'!D98</f>
        <v>203</v>
      </c>
      <c r="E96" s="16">
        <f>'[1]30'!E98</f>
        <v>0</v>
      </c>
      <c r="F96" s="15">
        <f t="shared" si="17"/>
        <v>323</v>
      </c>
      <c r="G96" s="15">
        <f>'[1]30'!H98</f>
        <v>-0.5</v>
      </c>
      <c r="H96" s="16">
        <f>'[1]30'!I98</f>
        <v>0</v>
      </c>
      <c r="I96" s="16">
        <f>'[1]30'!J98</f>
        <v>0</v>
      </c>
      <c r="J96" s="16">
        <f>'[1]30'!K98</f>
        <v>0</v>
      </c>
      <c r="K96" s="15">
        <f t="shared" si="15"/>
        <v>-0.5</v>
      </c>
      <c r="L96" s="18">
        <f>frq!C96</f>
        <v>1</v>
      </c>
      <c r="M96" s="16">
        <f t="shared" si="11"/>
        <v>-0.5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-0.5</v>
      </c>
    </row>
    <row r="97" spans="1:17">
      <c r="A97" s="8" t="s">
        <v>139</v>
      </c>
      <c r="B97" s="15">
        <f>'[1]30'!B99</f>
        <v>120</v>
      </c>
      <c r="C97" s="16">
        <f>'[1]30'!C99</f>
        <v>0</v>
      </c>
      <c r="D97" s="16">
        <f>'[1]30'!D99</f>
        <v>203</v>
      </c>
      <c r="E97" s="16">
        <f>'[1]30'!E99</f>
        <v>0</v>
      </c>
      <c r="F97" s="15">
        <f t="shared" si="17"/>
        <v>323</v>
      </c>
      <c r="G97" s="15">
        <f>'[1]30'!H99</f>
        <v>-0.5</v>
      </c>
      <c r="H97" s="16">
        <f>'[1]30'!I99</f>
        <v>0</v>
      </c>
      <c r="I97" s="16">
        <f>'[1]30'!J99</f>
        <v>0</v>
      </c>
      <c r="J97" s="16">
        <f>'[1]30'!K99</f>
        <v>0</v>
      </c>
      <c r="K97" s="15">
        <f t="shared" si="15"/>
        <v>-0.5</v>
      </c>
      <c r="L97" s="18">
        <f>frq!C97</f>
        <v>1</v>
      </c>
      <c r="M97" s="16">
        <f t="shared" si="11"/>
        <v>-0.5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-0.5</v>
      </c>
    </row>
    <row r="98" spans="1:17">
      <c r="A98" s="8" t="s">
        <v>140</v>
      </c>
      <c r="B98" s="15">
        <f>'[1]30'!B100</f>
        <v>120</v>
      </c>
      <c r="C98" s="16">
        <f>'[1]30'!C100</f>
        <v>0</v>
      </c>
      <c r="D98" s="16">
        <f>'[1]30'!D100</f>
        <v>203</v>
      </c>
      <c r="E98" s="16">
        <f>'[1]30'!E100</f>
        <v>0</v>
      </c>
      <c r="F98" s="15">
        <f t="shared" si="17"/>
        <v>323</v>
      </c>
      <c r="G98" s="15">
        <f>'[1]30'!H100</f>
        <v>-0.5</v>
      </c>
      <c r="H98" s="16">
        <f>'[1]30'!I100</f>
        <v>0</v>
      </c>
      <c r="I98" s="16">
        <f>'[1]30'!J100</f>
        <v>0</v>
      </c>
      <c r="J98" s="16">
        <f>'[1]30'!K100</f>
        <v>0</v>
      </c>
      <c r="K98" s="15">
        <f t="shared" si="15"/>
        <v>-0.5</v>
      </c>
      <c r="L98" s="18">
        <f>frq!C98</f>
        <v>1</v>
      </c>
      <c r="M98" s="16">
        <f t="shared" si="11"/>
        <v>-0.5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-0.5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4.8719999999999999</v>
      </c>
      <c r="E99" s="15">
        <f t="shared" si="18"/>
        <v>0</v>
      </c>
      <c r="F99" s="15">
        <f t="shared" si="18"/>
        <v>7.7519999999999998</v>
      </c>
      <c r="G99" s="15">
        <f t="shared" si="18"/>
        <v>-1.2E-2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-1.2E-2</v>
      </c>
      <c r="L99" s="15">
        <f t="shared" si="18"/>
        <v>2.4E-2</v>
      </c>
      <c r="M99" s="15">
        <f t="shared" si="18"/>
        <v>-1.2E-2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-1.2E-2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44864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357</v>
      </c>
    </row>
    <row r="3" spans="1:18">
      <c r="A3" s="8" t="s">
        <v>45</v>
      </c>
      <c r="B3" s="203">
        <f>'[2]30'!B5</f>
        <v>84</v>
      </c>
      <c r="C3" s="204">
        <f>'[2]30'!C5</f>
        <v>0</v>
      </c>
      <c r="D3" s="204">
        <f>'[2]30'!D5</f>
        <v>0</v>
      </c>
      <c r="E3" s="204">
        <f>'[2]30'!E5</f>
        <v>0</v>
      </c>
      <c r="F3" s="15">
        <f>SUM(B3:E3)</f>
        <v>84</v>
      </c>
      <c r="G3" s="203">
        <f>'[2]30'!H5</f>
        <v>38</v>
      </c>
      <c r="H3" s="204">
        <f>'[2]30'!I5</f>
        <v>0</v>
      </c>
      <c r="I3" s="204">
        <f>'[2]30'!J5</f>
        <v>0</v>
      </c>
      <c r="J3" s="204">
        <f>'[2]30'!K5</f>
        <v>0</v>
      </c>
      <c r="K3" s="15">
        <f>SUM(G3:J3)</f>
        <v>38</v>
      </c>
      <c r="L3" s="18">
        <f>frq!C3</f>
        <v>1</v>
      </c>
      <c r="M3" s="167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</row>
    <row r="4" spans="1:18">
      <c r="A4" s="8" t="s">
        <v>46</v>
      </c>
      <c r="B4" s="203">
        <f>'[2]30'!B6</f>
        <v>84</v>
      </c>
      <c r="C4" s="204">
        <f>'[2]30'!C6</f>
        <v>0</v>
      </c>
      <c r="D4" s="204">
        <f>'[2]30'!D6</f>
        <v>0</v>
      </c>
      <c r="E4" s="204">
        <f>'[2]30'!E6</f>
        <v>0</v>
      </c>
      <c r="F4" s="15">
        <f>SUM(B4:E4)</f>
        <v>84</v>
      </c>
      <c r="G4" s="203">
        <f>'[2]30'!H6</f>
        <v>38</v>
      </c>
      <c r="H4" s="204">
        <f>'[2]30'!I6</f>
        <v>0</v>
      </c>
      <c r="I4" s="204">
        <f>'[2]30'!J6</f>
        <v>0</v>
      </c>
      <c r="J4" s="204">
        <f>'[2]30'!K6</f>
        <v>0</v>
      </c>
      <c r="K4" s="15">
        <f t="shared" ref="K4:K67" si="3">SUM(G4:J4)</f>
        <v>38</v>
      </c>
      <c r="L4" s="18">
        <f>frq!C4</f>
        <v>1</v>
      </c>
      <c r="M4" s="167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</row>
    <row r="5" spans="1:18">
      <c r="A5" s="8" t="s">
        <v>47</v>
      </c>
      <c r="B5" s="203">
        <f>'[2]30'!B7</f>
        <v>84</v>
      </c>
      <c r="C5" s="204">
        <f>'[2]30'!C7</f>
        <v>0</v>
      </c>
      <c r="D5" s="204">
        <f>'[2]30'!D7</f>
        <v>0</v>
      </c>
      <c r="E5" s="204">
        <f>'[2]30'!E7</f>
        <v>0</v>
      </c>
      <c r="F5" s="15">
        <f t="shared" ref="F5:F68" si="6">SUM(B5:E5)</f>
        <v>84</v>
      </c>
      <c r="G5" s="203">
        <f>'[2]30'!H7</f>
        <v>37</v>
      </c>
      <c r="H5" s="204">
        <f>'[2]30'!I7</f>
        <v>0</v>
      </c>
      <c r="I5" s="204">
        <f>'[2]30'!J7</f>
        <v>0</v>
      </c>
      <c r="J5" s="204">
        <f>'[2]30'!K7</f>
        <v>0</v>
      </c>
      <c r="K5" s="15">
        <f t="shared" si="3"/>
        <v>37</v>
      </c>
      <c r="L5" s="18">
        <f>frq!C5</f>
        <v>1</v>
      </c>
      <c r="M5" s="167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203">
        <f>'[2]30'!B8</f>
        <v>84</v>
      </c>
      <c r="C6" s="204">
        <f>'[2]30'!C8</f>
        <v>0</v>
      </c>
      <c r="D6" s="204">
        <f>'[2]30'!D8</f>
        <v>0</v>
      </c>
      <c r="E6" s="204">
        <f>'[2]30'!E8</f>
        <v>0</v>
      </c>
      <c r="F6" s="15">
        <f t="shared" si="6"/>
        <v>84</v>
      </c>
      <c r="G6" s="203">
        <f>'[2]30'!H8</f>
        <v>37</v>
      </c>
      <c r="H6" s="204">
        <f>'[2]30'!I8</f>
        <v>0</v>
      </c>
      <c r="I6" s="204">
        <f>'[2]30'!J8</f>
        <v>0</v>
      </c>
      <c r="J6" s="204">
        <f>'[2]30'!K8</f>
        <v>0</v>
      </c>
      <c r="K6" s="15">
        <f t="shared" si="3"/>
        <v>37</v>
      </c>
      <c r="L6" s="18">
        <f>frq!C6</f>
        <v>1</v>
      </c>
      <c r="M6" s="167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203">
        <f>'[2]30'!B9</f>
        <v>84</v>
      </c>
      <c r="C7" s="204">
        <f>'[2]30'!C9</f>
        <v>0</v>
      </c>
      <c r="D7" s="204">
        <f>'[2]30'!D9</f>
        <v>0</v>
      </c>
      <c r="E7" s="204">
        <f>'[2]30'!E9</f>
        <v>0</v>
      </c>
      <c r="F7" s="15">
        <f t="shared" si="6"/>
        <v>84</v>
      </c>
      <c r="G7" s="203">
        <f>'[2]30'!H9</f>
        <v>37</v>
      </c>
      <c r="H7" s="204">
        <f>'[2]30'!I9</f>
        <v>0</v>
      </c>
      <c r="I7" s="204">
        <f>'[2]30'!J9</f>
        <v>0</v>
      </c>
      <c r="J7" s="204">
        <f>'[2]30'!K9</f>
        <v>0</v>
      </c>
      <c r="K7" s="15">
        <f t="shared" si="3"/>
        <v>37</v>
      </c>
      <c r="L7" s="18">
        <f>frq!C7</f>
        <v>1</v>
      </c>
      <c r="M7" s="167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203">
        <f>'[2]30'!B10</f>
        <v>84</v>
      </c>
      <c r="C8" s="204">
        <f>'[2]30'!C10</f>
        <v>0</v>
      </c>
      <c r="D8" s="204">
        <f>'[2]30'!D10</f>
        <v>0</v>
      </c>
      <c r="E8" s="204">
        <f>'[2]30'!E10</f>
        <v>0</v>
      </c>
      <c r="F8" s="15">
        <f t="shared" si="6"/>
        <v>84</v>
      </c>
      <c r="G8" s="203">
        <f>'[2]30'!H10</f>
        <v>37</v>
      </c>
      <c r="H8" s="204">
        <f>'[2]30'!I10</f>
        <v>0</v>
      </c>
      <c r="I8" s="204">
        <f>'[2]30'!J10</f>
        <v>0</v>
      </c>
      <c r="J8" s="204">
        <f>'[2]30'!K10</f>
        <v>0</v>
      </c>
      <c r="K8" s="15">
        <f t="shared" si="3"/>
        <v>37</v>
      </c>
      <c r="L8" s="18">
        <f>frq!C8</f>
        <v>1</v>
      </c>
      <c r="M8" s="167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203">
        <f>'[2]30'!B11</f>
        <v>84</v>
      </c>
      <c r="C9" s="204">
        <f>'[2]30'!C11</f>
        <v>0</v>
      </c>
      <c r="D9" s="204">
        <f>'[2]30'!D11</f>
        <v>0</v>
      </c>
      <c r="E9" s="204">
        <f>'[2]30'!E11</f>
        <v>0</v>
      </c>
      <c r="F9" s="15">
        <f t="shared" si="6"/>
        <v>84</v>
      </c>
      <c r="G9" s="203">
        <f>'[2]30'!H11</f>
        <v>37</v>
      </c>
      <c r="H9" s="204">
        <f>'[2]30'!I11</f>
        <v>0</v>
      </c>
      <c r="I9" s="204">
        <f>'[2]30'!J11</f>
        <v>0</v>
      </c>
      <c r="J9" s="204">
        <f>'[2]30'!K11</f>
        <v>0</v>
      </c>
      <c r="K9" s="15">
        <f t="shared" si="3"/>
        <v>37</v>
      </c>
      <c r="L9" s="18">
        <f>frq!C9</f>
        <v>1</v>
      </c>
      <c r="M9" s="167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203">
        <f>'[2]30'!B12</f>
        <v>84</v>
      </c>
      <c r="C10" s="204">
        <f>'[2]30'!C12</f>
        <v>0</v>
      </c>
      <c r="D10" s="204">
        <f>'[2]30'!D12</f>
        <v>0</v>
      </c>
      <c r="E10" s="204">
        <f>'[2]30'!E12</f>
        <v>0</v>
      </c>
      <c r="F10" s="15">
        <f t="shared" si="6"/>
        <v>84</v>
      </c>
      <c r="G10" s="203">
        <f>'[2]30'!H12</f>
        <v>37</v>
      </c>
      <c r="H10" s="204">
        <f>'[2]30'!I12</f>
        <v>0</v>
      </c>
      <c r="I10" s="204">
        <f>'[2]30'!J12</f>
        <v>0</v>
      </c>
      <c r="J10" s="204">
        <f>'[2]30'!K12</f>
        <v>0</v>
      </c>
      <c r="K10" s="15">
        <f t="shared" si="3"/>
        <v>37</v>
      </c>
      <c r="L10" s="18">
        <f>frq!C10</f>
        <v>1</v>
      </c>
      <c r="M10" s="167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203">
        <f>'[2]30'!B13</f>
        <v>84</v>
      </c>
      <c r="C11" s="204">
        <f>'[2]30'!C13</f>
        <v>0</v>
      </c>
      <c r="D11" s="204">
        <f>'[2]30'!D13</f>
        <v>0</v>
      </c>
      <c r="E11" s="204">
        <f>'[2]30'!E13</f>
        <v>0</v>
      </c>
      <c r="F11" s="15">
        <f t="shared" si="6"/>
        <v>84</v>
      </c>
      <c r="G11" s="203">
        <f>'[2]30'!H13</f>
        <v>37</v>
      </c>
      <c r="H11" s="204">
        <f>'[2]30'!I13</f>
        <v>0</v>
      </c>
      <c r="I11" s="204">
        <f>'[2]30'!J13</f>
        <v>0</v>
      </c>
      <c r="J11" s="204">
        <f>'[2]30'!K13</f>
        <v>0</v>
      </c>
      <c r="K11" s="15">
        <f t="shared" si="3"/>
        <v>37</v>
      </c>
      <c r="L11" s="18">
        <f>frq!C11</f>
        <v>1</v>
      </c>
      <c r="M11" s="167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203">
        <f>'[2]30'!B14</f>
        <v>84</v>
      </c>
      <c r="C12" s="204">
        <f>'[2]30'!C14</f>
        <v>0</v>
      </c>
      <c r="D12" s="204">
        <f>'[2]30'!D14</f>
        <v>0</v>
      </c>
      <c r="E12" s="204">
        <f>'[2]30'!E14</f>
        <v>0</v>
      </c>
      <c r="F12" s="15">
        <f t="shared" si="6"/>
        <v>84</v>
      </c>
      <c r="G12" s="203">
        <f>'[2]30'!H14</f>
        <v>37</v>
      </c>
      <c r="H12" s="204">
        <f>'[2]30'!I14</f>
        <v>0</v>
      </c>
      <c r="I12" s="204">
        <f>'[2]30'!J14</f>
        <v>0</v>
      </c>
      <c r="J12" s="204">
        <f>'[2]30'!K14</f>
        <v>0</v>
      </c>
      <c r="K12" s="15">
        <f t="shared" si="3"/>
        <v>37</v>
      </c>
      <c r="L12" s="18">
        <f>frq!C12</f>
        <v>1</v>
      </c>
      <c r="M12" s="167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203">
        <f>'[2]30'!B15</f>
        <v>84</v>
      </c>
      <c r="C13" s="204">
        <f>'[2]30'!C15</f>
        <v>0</v>
      </c>
      <c r="D13" s="204">
        <f>'[2]30'!D15</f>
        <v>0</v>
      </c>
      <c r="E13" s="204">
        <f>'[2]30'!E15</f>
        <v>0</v>
      </c>
      <c r="F13" s="15">
        <f t="shared" si="6"/>
        <v>84</v>
      </c>
      <c r="G13" s="203">
        <f>'[2]30'!H15</f>
        <v>37</v>
      </c>
      <c r="H13" s="204">
        <f>'[2]30'!I15</f>
        <v>0</v>
      </c>
      <c r="I13" s="204">
        <f>'[2]30'!J15</f>
        <v>0</v>
      </c>
      <c r="J13" s="204">
        <f>'[2]30'!K15</f>
        <v>0</v>
      </c>
      <c r="K13" s="15">
        <f t="shared" si="3"/>
        <v>37</v>
      </c>
      <c r="L13" s="18">
        <f>frq!C13</f>
        <v>1</v>
      </c>
      <c r="M13" s="167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203">
        <f>'[2]30'!B16</f>
        <v>84</v>
      </c>
      <c r="C14" s="204">
        <f>'[2]30'!C16</f>
        <v>0</v>
      </c>
      <c r="D14" s="204">
        <f>'[2]30'!D16</f>
        <v>0</v>
      </c>
      <c r="E14" s="204">
        <f>'[2]30'!E16</f>
        <v>0</v>
      </c>
      <c r="F14" s="15">
        <f t="shared" si="6"/>
        <v>84</v>
      </c>
      <c r="G14" s="203">
        <f>'[2]30'!H16</f>
        <v>37</v>
      </c>
      <c r="H14" s="204">
        <f>'[2]30'!I16</f>
        <v>0</v>
      </c>
      <c r="I14" s="204">
        <f>'[2]30'!J16</f>
        <v>0</v>
      </c>
      <c r="J14" s="204">
        <f>'[2]30'!K16</f>
        <v>0</v>
      </c>
      <c r="K14" s="15">
        <f t="shared" si="3"/>
        <v>37</v>
      </c>
      <c r="L14" s="18">
        <f>frq!C14</f>
        <v>1</v>
      </c>
      <c r="M14" s="167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203">
        <f>'[2]30'!B17</f>
        <v>84</v>
      </c>
      <c r="C15" s="204">
        <f>'[2]30'!C17</f>
        <v>0</v>
      </c>
      <c r="D15" s="204">
        <f>'[2]30'!D17</f>
        <v>0</v>
      </c>
      <c r="E15" s="204">
        <f>'[2]30'!E17</f>
        <v>0</v>
      </c>
      <c r="F15" s="15">
        <f t="shared" si="6"/>
        <v>84</v>
      </c>
      <c r="G15" s="203">
        <f>'[2]30'!H17</f>
        <v>38</v>
      </c>
      <c r="H15" s="204">
        <f>'[2]30'!I17</f>
        <v>0</v>
      </c>
      <c r="I15" s="204">
        <f>'[2]30'!J17</f>
        <v>0</v>
      </c>
      <c r="J15" s="204">
        <f>'[2]30'!K17</f>
        <v>0</v>
      </c>
      <c r="K15" s="15">
        <f t="shared" si="3"/>
        <v>38</v>
      </c>
      <c r="L15" s="18">
        <f>frq!C15</f>
        <v>1</v>
      </c>
      <c r="M15" s="167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203">
        <f>'[2]30'!B18</f>
        <v>84</v>
      </c>
      <c r="C16" s="204">
        <f>'[2]30'!C18</f>
        <v>0</v>
      </c>
      <c r="D16" s="204">
        <f>'[2]30'!D18</f>
        <v>0</v>
      </c>
      <c r="E16" s="204">
        <f>'[2]30'!E18</f>
        <v>0</v>
      </c>
      <c r="F16" s="15">
        <f t="shared" si="6"/>
        <v>84</v>
      </c>
      <c r="G16" s="203">
        <f>'[2]30'!H18</f>
        <v>38</v>
      </c>
      <c r="H16" s="204">
        <f>'[2]30'!I18</f>
        <v>0</v>
      </c>
      <c r="I16" s="204">
        <f>'[2]30'!J18</f>
        <v>0</v>
      </c>
      <c r="J16" s="204">
        <f>'[2]30'!K18</f>
        <v>0</v>
      </c>
      <c r="K16" s="15">
        <f t="shared" si="3"/>
        <v>38</v>
      </c>
      <c r="L16" s="18">
        <f>frq!C16</f>
        <v>1</v>
      </c>
      <c r="M16" s="167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203">
        <f>'[2]30'!B19</f>
        <v>84</v>
      </c>
      <c r="C17" s="204">
        <f>'[2]30'!C19</f>
        <v>0</v>
      </c>
      <c r="D17" s="204">
        <f>'[2]30'!D19</f>
        <v>0</v>
      </c>
      <c r="E17" s="204">
        <f>'[2]30'!E19</f>
        <v>0</v>
      </c>
      <c r="F17" s="15">
        <f t="shared" si="6"/>
        <v>84</v>
      </c>
      <c r="G17" s="203">
        <f>'[2]30'!H19</f>
        <v>38</v>
      </c>
      <c r="H17" s="204">
        <f>'[2]30'!I19</f>
        <v>0</v>
      </c>
      <c r="I17" s="204">
        <f>'[2]30'!J19</f>
        <v>0</v>
      </c>
      <c r="J17" s="204">
        <f>'[2]30'!K19</f>
        <v>0</v>
      </c>
      <c r="K17" s="15">
        <f t="shared" si="3"/>
        <v>38</v>
      </c>
      <c r="L17" s="18">
        <f>frq!C17</f>
        <v>1</v>
      </c>
      <c r="M17" s="167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203">
        <f>'[2]30'!B20</f>
        <v>84</v>
      </c>
      <c r="C18" s="204">
        <f>'[2]30'!C20</f>
        <v>0</v>
      </c>
      <c r="D18" s="204">
        <f>'[2]30'!D20</f>
        <v>0</v>
      </c>
      <c r="E18" s="204">
        <f>'[2]30'!E20</f>
        <v>0</v>
      </c>
      <c r="F18" s="15">
        <f t="shared" si="6"/>
        <v>84</v>
      </c>
      <c r="G18" s="203">
        <f>'[2]30'!H20</f>
        <v>38</v>
      </c>
      <c r="H18" s="204">
        <f>'[2]30'!I20</f>
        <v>0</v>
      </c>
      <c r="I18" s="204">
        <f>'[2]30'!J20</f>
        <v>0</v>
      </c>
      <c r="J18" s="204">
        <f>'[2]30'!K20</f>
        <v>0</v>
      </c>
      <c r="K18" s="15">
        <f t="shared" si="3"/>
        <v>38</v>
      </c>
      <c r="L18" s="18">
        <f>frq!C18</f>
        <v>1</v>
      </c>
      <c r="M18" s="167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203">
        <f>'[2]30'!B21</f>
        <v>84</v>
      </c>
      <c r="C19" s="204">
        <f>'[2]30'!C21</f>
        <v>0</v>
      </c>
      <c r="D19" s="204">
        <f>'[2]30'!D21</f>
        <v>0</v>
      </c>
      <c r="E19" s="204">
        <f>'[2]30'!E21</f>
        <v>0</v>
      </c>
      <c r="F19" s="15">
        <f t="shared" si="6"/>
        <v>84</v>
      </c>
      <c r="G19" s="203">
        <f>'[2]30'!H21</f>
        <v>37</v>
      </c>
      <c r="H19" s="204">
        <f>'[2]30'!I21</f>
        <v>0</v>
      </c>
      <c r="I19" s="204">
        <f>'[2]30'!J21</f>
        <v>0</v>
      </c>
      <c r="J19" s="204">
        <f>'[2]30'!K21</f>
        <v>0</v>
      </c>
      <c r="K19" s="15">
        <f t="shared" si="3"/>
        <v>37</v>
      </c>
      <c r="L19" s="18">
        <f>frq!C19</f>
        <v>1</v>
      </c>
      <c r="M19" s="167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203">
        <f>'[2]30'!B22</f>
        <v>84</v>
      </c>
      <c r="C20" s="204">
        <f>'[2]30'!C22</f>
        <v>0</v>
      </c>
      <c r="D20" s="204">
        <f>'[2]30'!D22</f>
        <v>0</v>
      </c>
      <c r="E20" s="204">
        <f>'[2]30'!E22</f>
        <v>0</v>
      </c>
      <c r="F20" s="15">
        <f t="shared" si="6"/>
        <v>84</v>
      </c>
      <c r="G20" s="203">
        <f>'[2]30'!H22</f>
        <v>37</v>
      </c>
      <c r="H20" s="204">
        <f>'[2]30'!I22</f>
        <v>0</v>
      </c>
      <c r="I20" s="204">
        <f>'[2]30'!J22</f>
        <v>0</v>
      </c>
      <c r="J20" s="204">
        <f>'[2]30'!K22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203">
        <f>'[2]30'!B23</f>
        <v>84</v>
      </c>
      <c r="C21" s="204">
        <f>'[2]30'!C23</f>
        <v>0</v>
      </c>
      <c r="D21" s="204">
        <f>'[2]30'!D23</f>
        <v>0</v>
      </c>
      <c r="E21" s="204">
        <f>'[2]30'!E23</f>
        <v>0</v>
      </c>
      <c r="F21" s="15">
        <f t="shared" si="6"/>
        <v>84</v>
      </c>
      <c r="G21" s="203">
        <f>'[2]30'!H23</f>
        <v>37</v>
      </c>
      <c r="H21" s="204">
        <f>'[2]30'!I23</f>
        <v>0</v>
      </c>
      <c r="I21" s="204">
        <f>'[2]30'!J23</f>
        <v>0</v>
      </c>
      <c r="J21" s="204">
        <f>'[2]30'!K23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203">
        <f>'[2]30'!B24</f>
        <v>84</v>
      </c>
      <c r="C22" s="204">
        <f>'[2]30'!C24</f>
        <v>0</v>
      </c>
      <c r="D22" s="204">
        <f>'[2]30'!D24</f>
        <v>0</v>
      </c>
      <c r="E22" s="204">
        <f>'[2]30'!E24</f>
        <v>0</v>
      </c>
      <c r="F22" s="15">
        <f t="shared" si="6"/>
        <v>84</v>
      </c>
      <c r="G22" s="203">
        <f>'[2]30'!H24</f>
        <v>37</v>
      </c>
      <c r="H22" s="204">
        <f>'[2]30'!I24</f>
        <v>0</v>
      </c>
      <c r="I22" s="204">
        <f>'[2]30'!J24</f>
        <v>0</v>
      </c>
      <c r="J22" s="204">
        <f>'[2]30'!K24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203">
        <f>'[2]30'!B25</f>
        <v>84</v>
      </c>
      <c r="C23" s="204">
        <f>'[2]30'!C25</f>
        <v>0</v>
      </c>
      <c r="D23" s="204">
        <f>'[2]30'!D25</f>
        <v>0</v>
      </c>
      <c r="E23" s="204">
        <f>'[2]30'!E25</f>
        <v>0</v>
      </c>
      <c r="F23" s="15">
        <f t="shared" si="6"/>
        <v>84</v>
      </c>
      <c r="G23" s="203">
        <f>'[2]30'!H25</f>
        <v>37</v>
      </c>
      <c r="H23" s="204">
        <f>'[2]30'!I25</f>
        <v>0</v>
      </c>
      <c r="I23" s="204">
        <f>'[2]30'!J25</f>
        <v>0</v>
      </c>
      <c r="J23" s="204">
        <f>'[2]30'!K25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203">
        <f>'[2]30'!B26</f>
        <v>84</v>
      </c>
      <c r="C24" s="204">
        <f>'[2]30'!C26</f>
        <v>0</v>
      </c>
      <c r="D24" s="204">
        <f>'[2]30'!D26</f>
        <v>0</v>
      </c>
      <c r="E24" s="204">
        <f>'[2]30'!E26</f>
        <v>0</v>
      </c>
      <c r="F24" s="15">
        <f t="shared" si="6"/>
        <v>84</v>
      </c>
      <c r="G24" s="203">
        <f>'[2]30'!H26</f>
        <v>37</v>
      </c>
      <c r="H24" s="204">
        <f>'[2]30'!I26</f>
        <v>0</v>
      </c>
      <c r="I24" s="204">
        <f>'[2]30'!J26</f>
        <v>0</v>
      </c>
      <c r="J24" s="204">
        <f>'[2]30'!K26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203">
        <f>'[2]30'!B27</f>
        <v>84</v>
      </c>
      <c r="C25" s="204">
        <f>'[2]30'!C27</f>
        <v>0</v>
      </c>
      <c r="D25" s="204">
        <f>'[2]30'!D27</f>
        <v>0</v>
      </c>
      <c r="E25" s="204">
        <f>'[2]30'!E27</f>
        <v>0</v>
      </c>
      <c r="F25" s="15">
        <f t="shared" si="6"/>
        <v>84</v>
      </c>
      <c r="G25" s="203">
        <f>'[2]30'!H27</f>
        <v>37</v>
      </c>
      <c r="H25" s="204">
        <f>'[2]30'!I27</f>
        <v>0</v>
      </c>
      <c r="I25" s="204">
        <f>'[2]30'!J27</f>
        <v>0</v>
      </c>
      <c r="J25" s="204">
        <f>'[2]30'!K27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203">
        <f>'[2]30'!B28</f>
        <v>84</v>
      </c>
      <c r="C26" s="204">
        <f>'[2]30'!C28</f>
        <v>0</v>
      </c>
      <c r="D26" s="204">
        <f>'[2]30'!D28</f>
        <v>0</v>
      </c>
      <c r="E26" s="204">
        <f>'[2]30'!E28</f>
        <v>0</v>
      </c>
      <c r="F26" s="15">
        <f t="shared" si="6"/>
        <v>84</v>
      </c>
      <c r="G26" s="203">
        <f>'[2]30'!H28</f>
        <v>37</v>
      </c>
      <c r="H26" s="204">
        <f>'[2]30'!I28</f>
        <v>0</v>
      </c>
      <c r="I26" s="204">
        <f>'[2]30'!J28</f>
        <v>0</v>
      </c>
      <c r="J26" s="204">
        <f>'[2]30'!K28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203">
        <f>'[2]30'!B29</f>
        <v>84</v>
      </c>
      <c r="C27" s="204">
        <f>'[2]30'!C29</f>
        <v>0</v>
      </c>
      <c r="D27" s="204">
        <f>'[2]30'!D29</f>
        <v>0</v>
      </c>
      <c r="E27" s="204">
        <f>'[2]30'!E29</f>
        <v>0</v>
      </c>
      <c r="F27" s="15">
        <f t="shared" si="6"/>
        <v>84</v>
      </c>
      <c r="G27" s="203">
        <f>'[2]30'!H29</f>
        <v>37</v>
      </c>
      <c r="H27" s="204">
        <f>'[2]30'!I29</f>
        <v>0</v>
      </c>
      <c r="I27" s="204">
        <f>'[2]30'!J29</f>
        <v>0</v>
      </c>
      <c r="J27" s="204">
        <f>'[2]30'!K29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203">
        <f>'[2]30'!B30</f>
        <v>84</v>
      </c>
      <c r="C28" s="204">
        <f>'[2]30'!C30</f>
        <v>0</v>
      </c>
      <c r="D28" s="204">
        <f>'[2]30'!D30</f>
        <v>0</v>
      </c>
      <c r="E28" s="204">
        <f>'[2]30'!E30</f>
        <v>0</v>
      </c>
      <c r="F28" s="15">
        <f t="shared" si="6"/>
        <v>84</v>
      </c>
      <c r="G28" s="203">
        <f>'[2]30'!H30</f>
        <v>37</v>
      </c>
      <c r="H28" s="204">
        <f>'[2]30'!I30</f>
        <v>0</v>
      </c>
      <c r="I28" s="204">
        <f>'[2]30'!J30</f>
        <v>0</v>
      </c>
      <c r="J28" s="204">
        <f>'[2]30'!K30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203">
        <f>'[2]30'!B31</f>
        <v>84</v>
      </c>
      <c r="C29" s="204">
        <f>'[2]30'!C31</f>
        <v>0</v>
      </c>
      <c r="D29" s="204">
        <f>'[2]30'!D31</f>
        <v>0</v>
      </c>
      <c r="E29" s="204">
        <f>'[2]30'!E31</f>
        <v>0</v>
      </c>
      <c r="F29" s="15">
        <f t="shared" si="6"/>
        <v>84</v>
      </c>
      <c r="G29" s="203">
        <f>'[2]30'!H31</f>
        <v>37</v>
      </c>
      <c r="H29" s="204">
        <f>'[2]30'!I31</f>
        <v>0</v>
      </c>
      <c r="I29" s="204">
        <f>'[2]30'!J31</f>
        <v>0</v>
      </c>
      <c r="J29" s="204">
        <f>'[2]30'!K31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203">
        <f>'[2]30'!B32</f>
        <v>84</v>
      </c>
      <c r="C30" s="204">
        <f>'[2]30'!C32</f>
        <v>0</v>
      </c>
      <c r="D30" s="204">
        <f>'[2]30'!D32</f>
        <v>0</v>
      </c>
      <c r="E30" s="204">
        <f>'[2]30'!E32</f>
        <v>0</v>
      </c>
      <c r="F30" s="15">
        <f t="shared" si="6"/>
        <v>84</v>
      </c>
      <c r="G30" s="203">
        <f>'[2]30'!H32</f>
        <v>37</v>
      </c>
      <c r="H30" s="204">
        <f>'[2]30'!I32</f>
        <v>0</v>
      </c>
      <c r="I30" s="204">
        <f>'[2]30'!J32</f>
        <v>0</v>
      </c>
      <c r="J30" s="204">
        <f>'[2]30'!K32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203">
        <f>'[2]30'!B33</f>
        <v>84</v>
      </c>
      <c r="C31" s="204">
        <f>'[2]30'!C33</f>
        <v>0</v>
      </c>
      <c r="D31" s="204">
        <f>'[2]30'!D33</f>
        <v>0</v>
      </c>
      <c r="E31" s="204">
        <f>'[2]30'!E33</f>
        <v>0</v>
      </c>
      <c r="F31" s="15">
        <f t="shared" si="6"/>
        <v>84</v>
      </c>
      <c r="G31" s="203">
        <f>'[2]30'!H33</f>
        <v>37</v>
      </c>
      <c r="H31" s="204">
        <f>'[2]30'!I33</f>
        <v>0</v>
      </c>
      <c r="I31" s="204">
        <f>'[2]30'!J33</f>
        <v>0</v>
      </c>
      <c r="J31" s="204">
        <f>'[2]30'!K33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203">
        <f>'[2]30'!B34</f>
        <v>84</v>
      </c>
      <c r="C32" s="204">
        <f>'[2]30'!C34</f>
        <v>0</v>
      </c>
      <c r="D32" s="204">
        <f>'[2]30'!D34</f>
        <v>0</v>
      </c>
      <c r="E32" s="204">
        <f>'[2]30'!E34</f>
        <v>0</v>
      </c>
      <c r="F32" s="15">
        <f t="shared" si="6"/>
        <v>84</v>
      </c>
      <c r="G32" s="203">
        <f>'[2]30'!H34</f>
        <v>37</v>
      </c>
      <c r="H32" s="204">
        <f>'[2]30'!I34</f>
        <v>0</v>
      </c>
      <c r="I32" s="204">
        <f>'[2]30'!J34</f>
        <v>0</v>
      </c>
      <c r="J32" s="204">
        <f>'[2]30'!K34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203">
        <f>'[2]30'!B35</f>
        <v>84</v>
      </c>
      <c r="C33" s="204">
        <f>'[2]30'!C35</f>
        <v>0</v>
      </c>
      <c r="D33" s="204">
        <f>'[2]30'!D35</f>
        <v>0</v>
      </c>
      <c r="E33" s="204">
        <f>'[2]30'!E35</f>
        <v>0</v>
      </c>
      <c r="F33" s="15">
        <f t="shared" si="6"/>
        <v>84</v>
      </c>
      <c r="G33" s="203">
        <f>'[2]30'!H35</f>
        <v>37</v>
      </c>
      <c r="H33" s="204">
        <f>'[2]30'!I35</f>
        <v>0</v>
      </c>
      <c r="I33" s="204">
        <f>'[2]30'!J35</f>
        <v>0</v>
      </c>
      <c r="J33" s="204">
        <f>'[2]30'!K35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203">
        <f>'[2]30'!B36</f>
        <v>84</v>
      </c>
      <c r="C34" s="204">
        <f>'[2]30'!C36</f>
        <v>0</v>
      </c>
      <c r="D34" s="204">
        <f>'[2]30'!D36</f>
        <v>0</v>
      </c>
      <c r="E34" s="204">
        <f>'[2]30'!E36</f>
        <v>0</v>
      </c>
      <c r="F34" s="15">
        <f t="shared" si="6"/>
        <v>84</v>
      </c>
      <c r="G34" s="203">
        <f>'[2]30'!H36</f>
        <v>37</v>
      </c>
      <c r="H34" s="204">
        <f>'[2]30'!I36</f>
        <v>0</v>
      </c>
      <c r="I34" s="204">
        <f>'[2]30'!J36</f>
        <v>0</v>
      </c>
      <c r="J34" s="204">
        <f>'[2]30'!K36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203">
        <f>'[2]30'!B37</f>
        <v>84</v>
      </c>
      <c r="C35" s="204">
        <f>'[2]30'!C37</f>
        <v>0</v>
      </c>
      <c r="D35" s="204">
        <f>'[2]30'!D37</f>
        <v>0</v>
      </c>
      <c r="E35" s="204">
        <f>'[2]30'!E37</f>
        <v>0</v>
      </c>
      <c r="F35" s="15">
        <f t="shared" si="6"/>
        <v>84</v>
      </c>
      <c r="G35" s="203">
        <f>'[2]30'!H37</f>
        <v>37</v>
      </c>
      <c r="H35" s="204">
        <f>'[2]30'!I37</f>
        <v>0</v>
      </c>
      <c r="I35" s="204">
        <f>'[2]30'!J37</f>
        <v>0</v>
      </c>
      <c r="J35" s="204">
        <f>'[2]30'!K37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203">
        <f>'[2]30'!B38</f>
        <v>84</v>
      </c>
      <c r="C36" s="204">
        <f>'[2]30'!C38</f>
        <v>0</v>
      </c>
      <c r="D36" s="204">
        <f>'[2]30'!D38</f>
        <v>0</v>
      </c>
      <c r="E36" s="204">
        <f>'[2]30'!E38</f>
        <v>0</v>
      </c>
      <c r="F36" s="15">
        <f t="shared" si="6"/>
        <v>84</v>
      </c>
      <c r="G36" s="203">
        <f>'[2]30'!H38</f>
        <v>37</v>
      </c>
      <c r="H36" s="204">
        <f>'[2]30'!I38</f>
        <v>0</v>
      </c>
      <c r="I36" s="204">
        <f>'[2]30'!J38</f>
        <v>0</v>
      </c>
      <c r="J36" s="204">
        <f>'[2]30'!K38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203">
        <f>'[2]30'!B39</f>
        <v>84</v>
      </c>
      <c r="C37" s="204">
        <f>'[2]30'!C39</f>
        <v>0</v>
      </c>
      <c r="D37" s="204">
        <f>'[2]30'!D39</f>
        <v>0</v>
      </c>
      <c r="E37" s="204">
        <f>'[2]30'!E39</f>
        <v>0</v>
      </c>
      <c r="F37" s="15">
        <f t="shared" si="6"/>
        <v>84</v>
      </c>
      <c r="G37" s="203">
        <f>'[2]30'!H39</f>
        <v>37</v>
      </c>
      <c r="H37" s="204">
        <f>'[2]30'!I39</f>
        <v>0</v>
      </c>
      <c r="I37" s="204">
        <f>'[2]30'!J39</f>
        <v>0</v>
      </c>
      <c r="J37" s="204">
        <f>'[2]30'!K39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203">
        <f>'[2]30'!B40</f>
        <v>84</v>
      </c>
      <c r="C38" s="204">
        <f>'[2]30'!C40</f>
        <v>0</v>
      </c>
      <c r="D38" s="204">
        <f>'[2]30'!D40</f>
        <v>0</v>
      </c>
      <c r="E38" s="204">
        <f>'[2]30'!E40</f>
        <v>0</v>
      </c>
      <c r="F38" s="15">
        <f t="shared" si="6"/>
        <v>84</v>
      </c>
      <c r="G38" s="203">
        <f>'[2]30'!H40</f>
        <v>37</v>
      </c>
      <c r="H38" s="204">
        <f>'[2]30'!I40</f>
        <v>0</v>
      </c>
      <c r="I38" s="204">
        <f>'[2]30'!J40</f>
        <v>0</v>
      </c>
      <c r="J38" s="204">
        <f>'[2]30'!K40</f>
        <v>0</v>
      </c>
      <c r="K38" s="15">
        <f t="shared" si="3"/>
        <v>37</v>
      </c>
      <c r="L38" s="18">
        <f>frq!C38</f>
        <v>1</v>
      </c>
      <c r="M38" s="167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203">
        <f>'[2]30'!B41</f>
        <v>84</v>
      </c>
      <c r="C39" s="204">
        <f>'[2]30'!C41</f>
        <v>0</v>
      </c>
      <c r="D39" s="204">
        <f>'[2]30'!D41</f>
        <v>0</v>
      </c>
      <c r="E39" s="204">
        <f>'[2]30'!E41</f>
        <v>0</v>
      </c>
      <c r="F39" s="15">
        <f t="shared" si="6"/>
        <v>84</v>
      </c>
      <c r="G39" s="203">
        <f>'[2]30'!H41</f>
        <v>37</v>
      </c>
      <c r="H39" s="204">
        <f>'[2]30'!I41</f>
        <v>0</v>
      </c>
      <c r="I39" s="204">
        <f>'[2]30'!J41</f>
        <v>0</v>
      </c>
      <c r="J39" s="204">
        <f>'[2]30'!K41</f>
        <v>0</v>
      </c>
      <c r="K39" s="15">
        <f t="shared" si="3"/>
        <v>37</v>
      </c>
      <c r="L39" s="18">
        <f>frq!C39</f>
        <v>1</v>
      </c>
      <c r="M39" s="167">
        <f t="shared" si="4"/>
        <v>36.6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36.6</v>
      </c>
      <c r="R39" s="18">
        <v>0.4</v>
      </c>
    </row>
    <row r="40" spans="1:18">
      <c r="A40" s="8" t="s">
        <v>82</v>
      </c>
      <c r="B40" s="203">
        <f>'[2]30'!B42</f>
        <v>84</v>
      </c>
      <c r="C40" s="204">
        <f>'[2]30'!C42</f>
        <v>0</v>
      </c>
      <c r="D40" s="204">
        <f>'[2]30'!D42</f>
        <v>0</v>
      </c>
      <c r="E40" s="204">
        <f>'[2]30'!E42</f>
        <v>0</v>
      </c>
      <c r="F40" s="15">
        <f t="shared" si="6"/>
        <v>84</v>
      </c>
      <c r="G40" s="203">
        <f>'[2]30'!H42</f>
        <v>37</v>
      </c>
      <c r="H40" s="204">
        <f>'[2]30'!I42</f>
        <v>0</v>
      </c>
      <c r="I40" s="204">
        <f>'[2]30'!J42</f>
        <v>0</v>
      </c>
      <c r="J40" s="204">
        <f>'[2]30'!K42</f>
        <v>0</v>
      </c>
      <c r="K40" s="15">
        <f t="shared" si="3"/>
        <v>37</v>
      </c>
      <c r="L40" s="18">
        <f>frq!C40</f>
        <v>1</v>
      </c>
      <c r="M40" s="167">
        <f t="shared" si="4"/>
        <v>36.6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36.6</v>
      </c>
      <c r="R40" s="18">
        <v>0.4</v>
      </c>
    </row>
    <row r="41" spans="1:18">
      <c r="A41" s="8" t="s">
        <v>83</v>
      </c>
      <c r="B41" s="203">
        <f>'[2]30'!B43</f>
        <v>84</v>
      </c>
      <c r="C41" s="204">
        <f>'[2]30'!C43</f>
        <v>0</v>
      </c>
      <c r="D41" s="204">
        <f>'[2]30'!D43</f>
        <v>0</v>
      </c>
      <c r="E41" s="204">
        <f>'[2]30'!E43</f>
        <v>0</v>
      </c>
      <c r="F41" s="15">
        <f t="shared" si="6"/>
        <v>84</v>
      </c>
      <c r="G41" s="203">
        <f>'[2]30'!H43</f>
        <v>37</v>
      </c>
      <c r="H41" s="204">
        <f>'[2]30'!I43</f>
        <v>0</v>
      </c>
      <c r="I41" s="204">
        <f>'[2]30'!J43</f>
        <v>0</v>
      </c>
      <c r="J41" s="204">
        <f>'[2]30'!K43</f>
        <v>0</v>
      </c>
      <c r="K41" s="15">
        <f t="shared" si="3"/>
        <v>37</v>
      </c>
      <c r="L41" s="18">
        <f>frq!C41</f>
        <v>1</v>
      </c>
      <c r="M41" s="167">
        <f t="shared" si="4"/>
        <v>36.6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36.6</v>
      </c>
      <c r="R41" s="18">
        <v>0.4</v>
      </c>
    </row>
    <row r="42" spans="1:18">
      <c r="A42" s="8" t="s">
        <v>84</v>
      </c>
      <c r="B42" s="203">
        <f>'[2]30'!B44</f>
        <v>84</v>
      </c>
      <c r="C42" s="204">
        <f>'[2]30'!C44</f>
        <v>0</v>
      </c>
      <c r="D42" s="204">
        <f>'[2]30'!D44</f>
        <v>0</v>
      </c>
      <c r="E42" s="204">
        <f>'[2]30'!E44</f>
        <v>0</v>
      </c>
      <c r="F42" s="15">
        <f t="shared" si="6"/>
        <v>84</v>
      </c>
      <c r="G42" s="203">
        <f>'[2]30'!H44</f>
        <v>37</v>
      </c>
      <c r="H42" s="204">
        <f>'[2]30'!I44</f>
        <v>0</v>
      </c>
      <c r="I42" s="204">
        <f>'[2]30'!J44</f>
        <v>0</v>
      </c>
      <c r="J42" s="204">
        <f>'[2]30'!K44</f>
        <v>0</v>
      </c>
      <c r="K42" s="15">
        <f t="shared" si="3"/>
        <v>37</v>
      </c>
      <c r="L42" s="18">
        <f>frq!C42</f>
        <v>1</v>
      </c>
      <c r="M42" s="167">
        <f t="shared" si="4"/>
        <v>36.6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36.6</v>
      </c>
      <c r="R42" s="18">
        <v>0.4</v>
      </c>
    </row>
    <row r="43" spans="1:18">
      <c r="A43" s="8" t="s">
        <v>85</v>
      </c>
      <c r="B43" s="203">
        <f>'[2]30'!B45</f>
        <v>84</v>
      </c>
      <c r="C43" s="204">
        <f>'[2]30'!C45</f>
        <v>0</v>
      </c>
      <c r="D43" s="204">
        <f>'[2]30'!D45</f>
        <v>0</v>
      </c>
      <c r="E43" s="204">
        <f>'[2]30'!E45</f>
        <v>0</v>
      </c>
      <c r="F43" s="15">
        <f t="shared" si="6"/>
        <v>84</v>
      </c>
      <c r="G43" s="203">
        <f>'[2]30'!H45</f>
        <v>37</v>
      </c>
      <c r="H43" s="204">
        <f>'[2]30'!I45</f>
        <v>0</v>
      </c>
      <c r="I43" s="204">
        <f>'[2]30'!J45</f>
        <v>0</v>
      </c>
      <c r="J43" s="204">
        <f>'[2]30'!K45</f>
        <v>0</v>
      </c>
      <c r="K43" s="15">
        <f t="shared" si="3"/>
        <v>37</v>
      </c>
      <c r="L43" s="18">
        <f>frq!C43</f>
        <v>1</v>
      </c>
      <c r="M43" s="167">
        <f t="shared" si="4"/>
        <v>36.6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36.6</v>
      </c>
      <c r="R43" s="18">
        <v>0.4</v>
      </c>
    </row>
    <row r="44" spans="1:18">
      <c r="A44" s="8" t="s">
        <v>86</v>
      </c>
      <c r="B44" s="203">
        <f>'[2]30'!B46</f>
        <v>84</v>
      </c>
      <c r="C44" s="204">
        <f>'[2]30'!C46</f>
        <v>0</v>
      </c>
      <c r="D44" s="204">
        <f>'[2]30'!D46</f>
        <v>0</v>
      </c>
      <c r="E44" s="204">
        <f>'[2]30'!E46</f>
        <v>0</v>
      </c>
      <c r="F44" s="15">
        <f t="shared" si="6"/>
        <v>84</v>
      </c>
      <c r="G44" s="203">
        <f>'[2]30'!H46</f>
        <v>37</v>
      </c>
      <c r="H44" s="204">
        <f>'[2]30'!I46</f>
        <v>0</v>
      </c>
      <c r="I44" s="204">
        <f>'[2]30'!J46</f>
        <v>0</v>
      </c>
      <c r="J44" s="204">
        <f>'[2]30'!K46</f>
        <v>0</v>
      </c>
      <c r="K44" s="15">
        <f t="shared" si="3"/>
        <v>37</v>
      </c>
      <c r="L44" s="18">
        <f>frq!C44</f>
        <v>1</v>
      </c>
      <c r="M44" s="167">
        <f t="shared" si="4"/>
        <v>36.6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36.6</v>
      </c>
      <c r="R44" s="18">
        <v>0.4</v>
      </c>
    </row>
    <row r="45" spans="1:18">
      <c r="A45" s="8" t="s">
        <v>87</v>
      </c>
      <c r="B45" s="203">
        <f>'[2]30'!B47</f>
        <v>84</v>
      </c>
      <c r="C45" s="204">
        <f>'[2]30'!C47</f>
        <v>0</v>
      </c>
      <c r="D45" s="204">
        <f>'[2]30'!D47</f>
        <v>0</v>
      </c>
      <c r="E45" s="204">
        <f>'[2]30'!E47</f>
        <v>0</v>
      </c>
      <c r="F45" s="15">
        <f t="shared" si="6"/>
        <v>84</v>
      </c>
      <c r="G45" s="203">
        <f>'[2]30'!H47</f>
        <v>37</v>
      </c>
      <c r="H45" s="204">
        <f>'[2]30'!I47</f>
        <v>0</v>
      </c>
      <c r="I45" s="204">
        <f>'[2]30'!J47</f>
        <v>0</v>
      </c>
      <c r="J45" s="204">
        <f>'[2]30'!K47</f>
        <v>0</v>
      </c>
      <c r="K45" s="15">
        <f t="shared" si="3"/>
        <v>37</v>
      </c>
      <c r="L45" s="18">
        <f>frq!C45</f>
        <v>1</v>
      </c>
      <c r="M45" s="167">
        <f t="shared" si="4"/>
        <v>36.6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36.6</v>
      </c>
      <c r="R45" s="18">
        <v>0.4</v>
      </c>
    </row>
    <row r="46" spans="1:18">
      <c r="A46" s="8" t="s">
        <v>88</v>
      </c>
      <c r="B46" s="203">
        <f>'[2]30'!B48</f>
        <v>84</v>
      </c>
      <c r="C46" s="204">
        <f>'[2]30'!C48</f>
        <v>0</v>
      </c>
      <c r="D46" s="204">
        <f>'[2]30'!D48</f>
        <v>0</v>
      </c>
      <c r="E46" s="204">
        <f>'[2]30'!E48</f>
        <v>0</v>
      </c>
      <c r="F46" s="15">
        <f t="shared" si="6"/>
        <v>84</v>
      </c>
      <c r="G46" s="203">
        <f>'[2]30'!H48</f>
        <v>37</v>
      </c>
      <c r="H46" s="204">
        <f>'[2]30'!I48</f>
        <v>0</v>
      </c>
      <c r="I46" s="204">
        <f>'[2]30'!J48</f>
        <v>0</v>
      </c>
      <c r="J46" s="204">
        <f>'[2]30'!K48</f>
        <v>0</v>
      </c>
      <c r="K46" s="15">
        <f t="shared" si="3"/>
        <v>37</v>
      </c>
      <c r="L46" s="18">
        <f>frq!C46</f>
        <v>1</v>
      </c>
      <c r="M46" s="167">
        <f t="shared" si="4"/>
        <v>36.6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36.6</v>
      </c>
      <c r="R46" s="18">
        <v>0.4</v>
      </c>
    </row>
    <row r="47" spans="1:18">
      <c r="A47" s="8" t="s">
        <v>89</v>
      </c>
      <c r="B47" s="203">
        <f>'[2]30'!B49</f>
        <v>84</v>
      </c>
      <c r="C47" s="204">
        <f>'[2]30'!C49</f>
        <v>0</v>
      </c>
      <c r="D47" s="204">
        <f>'[2]30'!D49</f>
        <v>0</v>
      </c>
      <c r="E47" s="204">
        <f>'[2]30'!E49</f>
        <v>0</v>
      </c>
      <c r="F47" s="15">
        <f t="shared" si="6"/>
        <v>84</v>
      </c>
      <c r="G47" s="203">
        <f>'[2]30'!H49</f>
        <v>37</v>
      </c>
      <c r="H47" s="204">
        <f>'[2]30'!I49</f>
        <v>0</v>
      </c>
      <c r="I47" s="204">
        <f>'[2]30'!J49</f>
        <v>0</v>
      </c>
      <c r="J47" s="204">
        <f>'[2]30'!K49</f>
        <v>0</v>
      </c>
      <c r="K47" s="15">
        <f t="shared" si="3"/>
        <v>37</v>
      </c>
      <c r="L47" s="18">
        <f>frq!C47</f>
        <v>1</v>
      </c>
      <c r="M47" s="167">
        <f t="shared" si="4"/>
        <v>36.6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36.6</v>
      </c>
      <c r="R47" s="18">
        <v>0.4</v>
      </c>
    </row>
    <row r="48" spans="1:18">
      <c r="A48" s="8" t="s">
        <v>90</v>
      </c>
      <c r="B48" s="203">
        <f>'[2]30'!B50</f>
        <v>84</v>
      </c>
      <c r="C48" s="204">
        <f>'[2]30'!C50</f>
        <v>0</v>
      </c>
      <c r="D48" s="204">
        <f>'[2]30'!D50</f>
        <v>0</v>
      </c>
      <c r="E48" s="204">
        <f>'[2]30'!E50</f>
        <v>0</v>
      </c>
      <c r="F48" s="15">
        <f t="shared" si="6"/>
        <v>84</v>
      </c>
      <c r="G48" s="203">
        <f>'[2]30'!H50</f>
        <v>37</v>
      </c>
      <c r="H48" s="204">
        <f>'[2]30'!I50</f>
        <v>0</v>
      </c>
      <c r="I48" s="204">
        <f>'[2]30'!J50</f>
        <v>0</v>
      </c>
      <c r="J48" s="204">
        <f>'[2]30'!K50</f>
        <v>0</v>
      </c>
      <c r="K48" s="15">
        <f t="shared" si="3"/>
        <v>37</v>
      </c>
      <c r="L48" s="18">
        <f>frq!C48</f>
        <v>1</v>
      </c>
      <c r="M48" s="167">
        <f t="shared" si="4"/>
        <v>36.6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36.6</v>
      </c>
      <c r="R48" s="18">
        <v>0.4</v>
      </c>
    </row>
    <row r="49" spans="1:18">
      <c r="A49" s="8" t="s">
        <v>91</v>
      </c>
      <c r="B49" s="203">
        <f>'[2]30'!B51</f>
        <v>84</v>
      </c>
      <c r="C49" s="204">
        <f>'[2]30'!C51</f>
        <v>0</v>
      </c>
      <c r="D49" s="204">
        <f>'[2]30'!D51</f>
        <v>0</v>
      </c>
      <c r="E49" s="204">
        <f>'[2]30'!E51</f>
        <v>0</v>
      </c>
      <c r="F49" s="15">
        <f t="shared" si="6"/>
        <v>84</v>
      </c>
      <c r="G49" s="203">
        <f>'[2]30'!H51</f>
        <v>37</v>
      </c>
      <c r="H49" s="204">
        <f>'[2]30'!I51</f>
        <v>0</v>
      </c>
      <c r="I49" s="204">
        <f>'[2]30'!J51</f>
        <v>0</v>
      </c>
      <c r="J49" s="204">
        <f>'[2]30'!K51</f>
        <v>0</v>
      </c>
      <c r="K49" s="15">
        <f t="shared" si="3"/>
        <v>37</v>
      </c>
      <c r="L49" s="18">
        <f>frq!C49</f>
        <v>1</v>
      </c>
      <c r="M49" s="167">
        <f t="shared" si="4"/>
        <v>36.6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36.6</v>
      </c>
      <c r="R49" s="18">
        <v>0.4</v>
      </c>
    </row>
    <row r="50" spans="1:18">
      <c r="A50" s="8" t="s">
        <v>92</v>
      </c>
      <c r="B50" s="203">
        <f>'[2]30'!B52</f>
        <v>84</v>
      </c>
      <c r="C50" s="204">
        <f>'[2]30'!C52</f>
        <v>0</v>
      </c>
      <c r="D50" s="204">
        <f>'[2]30'!D52</f>
        <v>0</v>
      </c>
      <c r="E50" s="204">
        <f>'[2]30'!E52</f>
        <v>0</v>
      </c>
      <c r="F50" s="15">
        <f t="shared" si="6"/>
        <v>84</v>
      </c>
      <c r="G50" s="203">
        <f>'[2]30'!H52</f>
        <v>37</v>
      </c>
      <c r="H50" s="204">
        <f>'[2]30'!I52</f>
        <v>0</v>
      </c>
      <c r="I50" s="204">
        <f>'[2]30'!J52</f>
        <v>0</v>
      </c>
      <c r="J50" s="204">
        <f>'[2]30'!K52</f>
        <v>0</v>
      </c>
      <c r="K50" s="15">
        <f t="shared" si="3"/>
        <v>37</v>
      </c>
      <c r="L50" s="18">
        <f>frq!C50</f>
        <v>1</v>
      </c>
      <c r="M50" s="167">
        <f t="shared" si="4"/>
        <v>36.6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36.6</v>
      </c>
      <c r="R50" s="18">
        <v>0.4</v>
      </c>
    </row>
    <row r="51" spans="1:18">
      <c r="A51" s="8" t="s">
        <v>93</v>
      </c>
      <c r="B51" s="203">
        <f>'[2]30'!B53</f>
        <v>84</v>
      </c>
      <c r="C51" s="204">
        <f>'[2]30'!C53</f>
        <v>0</v>
      </c>
      <c r="D51" s="204">
        <f>'[2]30'!D53</f>
        <v>0</v>
      </c>
      <c r="E51" s="204">
        <f>'[2]30'!E53</f>
        <v>0</v>
      </c>
      <c r="F51" s="15">
        <f t="shared" si="6"/>
        <v>84</v>
      </c>
      <c r="G51" s="203">
        <f>'[2]30'!H53</f>
        <v>37</v>
      </c>
      <c r="H51" s="204">
        <f>'[2]30'!I53</f>
        <v>0</v>
      </c>
      <c r="I51" s="204">
        <f>'[2]30'!J53</f>
        <v>0</v>
      </c>
      <c r="J51" s="204">
        <f>'[2]30'!K53</f>
        <v>0</v>
      </c>
      <c r="K51" s="15">
        <f t="shared" si="3"/>
        <v>37</v>
      </c>
      <c r="L51" s="18">
        <f>frq!C51</f>
        <v>1</v>
      </c>
      <c r="M51" s="167">
        <f t="shared" si="4"/>
        <v>36.6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36.6</v>
      </c>
      <c r="R51" s="18">
        <v>0.4</v>
      </c>
    </row>
    <row r="52" spans="1:18">
      <c r="A52" s="8" t="s">
        <v>94</v>
      </c>
      <c r="B52" s="203">
        <f>'[2]30'!B54</f>
        <v>84</v>
      </c>
      <c r="C52" s="204">
        <f>'[2]30'!C54</f>
        <v>0</v>
      </c>
      <c r="D52" s="204">
        <f>'[2]30'!D54</f>
        <v>0</v>
      </c>
      <c r="E52" s="204">
        <f>'[2]30'!E54</f>
        <v>0</v>
      </c>
      <c r="F52" s="15">
        <f t="shared" si="6"/>
        <v>84</v>
      </c>
      <c r="G52" s="203">
        <f>'[2]30'!H54</f>
        <v>36</v>
      </c>
      <c r="H52" s="204">
        <f>'[2]30'!I54</f>
        <v>0</v>
      </c>
      <c r="I52" s="204">
        <f>'[2]30'!J54</f>
        <v>0</v>
      </c>
      <c r="J52" s="204">
        <f>'[2]30'!K54</f>
        <v>0</v>
      </c>
      <c r="K52" s="15">
        <f t="shared" si="3"/>
        <v>36</v>
      </c>
      <c r="L52" s="18">
        <f>frq!C52</f>
        <v>1</v>
      </c>
      <c r="M52" s="167">
        <f t="shared" si="4"/>
        <v>35.6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35.6</v>
      </c>
      <c r="R52" s="18">
        <v>0.4</v>
      </c>
    </row>
    <row r="53" spans="1:18">
      <c r="A53" s="8" t="s">
        <v>95</v>
      </c>
      <c r="B53" s="203">
        <f>'[2]30'!B55</f>
        <v>84</v>
      </c>
      <c r="C53" s="204">
        <f>'[2]30'!C55</f>
        <v>0</v>
      </c>
      <c r="D53" s="204">
        <f>'[2]30'!D55</f>
        <v>0</v>
      </c>
      <c r="E53" s="204">
        <f>'[2]30'!E55</f>
        <v>0</v>
      </c>
      <c r="F53" s="15">
        <f t="shared" si="6"/>
        <v>84</v>
      </c>
      <c r="G53" s="203">
        <f>'[2]30'!H55</f>
        <v>36</v>
      </c>
      <c r="H53" s="204">
        <f>'[2]30'!I55</f>
        <v>0</v>
      </c>
      <c r="I53" s="204">
        <f>'[2]30'!J55</f>
        <v>0</v>
      </c>
      <c r="J53" s="204">
        <f>'[2]30'!K55</f>
        <v>0</v>
      </c>
      <c r="K53" s="15">
        <f t="shared" si="3"/>
        <v>36</v>
      </c>
      <c r="L53" s="18">
        <f>frq!C53</f>
        <v>1</v>
      </c>
      <c r="M53" s="167">
        <f t="shared" si="4"/>
        <v>35.6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35.6</v>
      </c>
      <c r="R53" s="18">
        <v>0.4</v>
      </c>
    </row>
    <row r="54" spans="1:18">
      <c r="A54" s="8" t="s">
        <v>96</v>
      </c>
      <c r="B54" s="203">
        <f>'[2]30'!B56</f>
        <v>84</v>
      </c>
      <c r="C54" s="204">
        <f>'[2]30'!C56</f>
        <v>0</v>
      </c>
      <c r="D54" s="204">
        <f>'[2]30'!D56</f>
        <v>0</v>
      </c>
      <c r="E54" s="204">
        <f>'[2]30'!E56</f>
        <v>0</v>
      </c>
      <c r="F54" s="15">
        <f t="shared" si="6"/>
        <v>84</v>
      </c>
      <c r="G54" s="203">
        <f>'[2]30'!H56</f>
        <v>36</v>
      </c>
      <c r="H54" s="204">
        <f>'[2]30'!I56</f>
        <v>0</v>
      </c>
      <c r="I54" s="204">
        <f>'[2]30'!J56</f>
        <v>0</v>
      </c>
      <c r="J54" s="204">
        <f>'[2]30'!K56</f>
        <v>0</v>
      </c>
      <c r="K54" s="15">
        <f t="shared" si="3"/>
        <v>36</v>
      </c>
      <c r="L54" s="18">
        <f>frq!C54</f>
        <v>1</v>
      </c>
      <c r="M54" s="167">
        <f t="shared" si="4"/>
        <v>35.6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35.6</v>
      </c>
      <c r="R54" s="18">
        <v>0.4</v>
      </c>
    </row>
    <row r="55" spans="1:18">
      <c r="A55" s="8" t="s">
        <v>97</v>
      </c>
      <c r="B55" s="203">
        <f>'[2]30'!B57</f>
        <v>84</v>
      </c>
      <c r="C55" s="204">
        <f>'[2]30'!C57</f>
        <v>0</v>
      </c>
      <c r="D55" s="204">
        <f>'[2]30'!D57</f>
        <v>0</v>
      </c>
      <c r="E55" s="204">
        <f>'[2]30'!E57</f>
        <v>0</v>
      </c>
      <c r="F55" s="15">
        <f t="shared" si="6"/>
        <v>84</v>
      </c>
      <c r="G55" s="203">
        <f>'[2]30'!H57</f>
        <v>36</v>
      </c>
      <c r="H55" s="204">
        <f>'[2]30'!I57</f>
        <v>0</v>
      </c>
      <c r="I55" s="204">
        <f>'[2]30'!J57</f>
        <v>0</v>
      </c>
      <c r="J55" s="204">
        <f>'[2]30'!K57</f>
        <v>0</v>
      </c>
      <c r="K55" s="15">
        <f t="shared" si="3"/>
        <v>36</v>
      </c>
      <c r="L55" s="18">
        <f>frq!C55</f>
        <v>1</v>
      </c>
      <c r="M55" s="167">
        <f t="shared" si="4"/>
        <v>35.6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35.6</v>
      </c>
      <c r="R55" s="18">
        <v>0.4</v>
      </c>
    </row>
    <row r="56" spans="1:18">
      <c r="A56" s="8" t="s">
        <v>98</v>
      </c>
      <c r="B56" s="203">
        <f>'[2]30'!B58</f>
        <v>84</v>
      </c>
      <c r="C56" s="204">
        <f>'[2]30'!C58</f>
        <v>0</v>
      </c>
      <c r="D56" s="204">
        <f>'[2]30'!D58</f>
        <v>0</v>
      </c>
      <c r="E56" s="204">
        <f>'[2]30'!E58</f>
        <v>0</v>
      </c>
      <c r="F56" s="15">
        <f t="shared" si="6"/>
        <v>84</v>
      </c>
      <c r="G56" s="203">
        <f>'[2]30'!H58</f>
        <v>36</v>
      </c>
      <c r="H56" s="204">
        <f>'[2]30'!I58</f>
        <v>0</v>
      </c>
      <c r="I56" s="204">
        <f>'[2]30'!J58</f>
        <v>0</v>
      </c>
      <c r="J56" s="204">
        <f>'[2]30'!K58</f>
        <v>0</v>
      </c>
      <c r="K56" s="15">
        <f t="shared" si="3"/>
        <v>36</v>
      </c>
      <c r="L56" s="18">
        <f>frq!C56</f>
        <v>1</v>
      </c>
      <c r="M56" s="167">
        <f t="shared" si="4"/>
        <v>35.6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35.6</v>
      </c>
      <c r="R56" s="18">
        <v>0.4</v>
      </c>
    </row>
    <row r="57" spans="1:18">
      <c r="A57" s="8" t="s">
        <v>99</v>
      </c>
      <c r="B57" s="203">
        <f>'[2]30'!B59</f>
        <v>84</v>
      </c>
      <c r="C57" s="204">
        <f>'[2]30'!C59</f>
        <v>0</v>
      </c>
      <c r="D57" s="204">
        <f>'[2]30'!D59</f>
        <v>0</v>
      </c>
      <c r="E57" s="204">
        <f>'[2]30'!E59</f>
        <v>0</v>
      </c>
      <c r="F57" s="15">
        <f t="shared" si="6"/>
        <v>84</v>
      </c>
      <c r="G57" s="203">
        <f>'[2]30'!H59</f>
        <v>36</v>
      </c>
      <c r="H57" s="204">
        <f>'[2]30'!I59</f>
        <v>0</v>
      </c>
      <c r="I57" s="204">
        <f>'[2]30'!J59</f>
        <v>0</v>
      </c>
      <c r="J57" s="204">
        <f>'[2]30'!K59</f>
        <v>0</v>
      </c>
      <c r="K57" s="15">
        <f t="shared" si="3"/>
        <v>36</v>
      </c>
      <c r="L57" s="18">
        <f>frq!C57</f>
        <v>1</v>
      </c>
      <c r="M57" s="167">
        <f t="shared" si="4"/>
        <v>35.6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35.6</v>
      </c>
      <c r="R57" s="18">
        <v>0.4</v>
      </c>
    </row>
    <row r="58" spans="1:18">
      <c r="A58" s="8" t="s">
        <v>100</v>
      </c>
      <c r="B58" s="203">
        <f>'[2]30'!B60</f>
        <v>84</v>
      </c>
      <c r="C58" s="204">
        <f>'[2]30'!C60</f>
        <v>0</v>
      </c>
      <c r="D58" s="204">
        <f>'[2]30'!D60</f>
        <v>0</v>
      </c>
      <c r="E58" s="204">
        <f>'[2]30'!E60</f>
        <v>0</v>
      </c>
      <c r="F58" s="15">
        <f t="shared" si="6"/>
        <v>84</v>
      </c>
      <c r="G58" s="203">
        <f>'[2]30'!H60</f>
        <v>35</v>
      </c>
      <c r="H58" s="204">
        <f>'[2]30'!I60</f>
        <v>0</v>
      </c>
      <c r="I58" s="204">
        <f>'[2]30'!J60</f>
        <v>0</v>
      </c>
      <c r="J58" s="204">
        <f>'[2]30'!K60</f>
        <v>0</v>
      </c>
      <c r="K58" s="15">
        <f t="shared" si="3"/>
        <v>35</v>
      </c>
      <c r="L58" s="18">
        <f>frq!C58</f>
        <v>1</v>
      </c>
      <c r="M58" s="167">
        <f t="shared" si="4"/>
        <v>34.6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34.6</v>
      </c>
      <c r="R58" s="18">
        <v>0.4</v>
      </c>
    </row>
    <row r="59" spans="1:18">
      <c r="A59" s="8" t="s">
        <v>101</v>
      </c>
      <c r="B59" s="203">
        <f>'[2]30'!B61</f>
        <v>84</v>
      </c>
      <c r="C59" s="204">
        <f>'[2]30'!C61</f>
        <v>0</v>
      </c>
      <c r="D59" s="204">
        <f>'[2]30'!D61</f>
        <v>0</v>
      </c>
      <c r="E59" s="204">
        <f>'[2]30'!E61</f>
        <v>0</v>
      </c>
      <c r="F59" s="15">
        <f t="shared" si="6"/>
        <v>84</v>
      </c>
      <c r="G59" s="203">
        <f>'[2]30'!H61</f>
        <v>35</v>
      </c>
      <c r="H59" s="204">
        <f>'[2]30'!I61</f>
        <v>0</v>
      </c>
      <c r="I59" s="204">
        <f>'[2]30'!J61</f>
        <v>0</v>
      </c>
      <c r="J59" s="204">
        <f>'[2]30'!K61</f>
        <v>0</v>
      </c>
      <c r="K59" s="15">
        <f t="shared" si="3"/>
        <v>35</v>
      </c>
      <c r="L59" s="18">
        <f>frq!C59</f>
        <v>1</v>
      </c>
      <c r="M59" s="167">
        <f t="shared" si="4"/>
        <v>34.6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34.6</v>
      </c>
      <c r="R59" s="18">
        <v>0.4</v>
      </c>
    </row>
    <row r="60" spans="1:18">
      <c r="A60" s="8" t="s">
        <v>102</v>
      </c>
      <c r="B60" s="203">
        <f>'[2]30'!B62</f>
        <v>84</v>
      </c>
      <c r="C60" s="204">
        <f>'[2]30'!C62</f>
        <v>0</v>
      </c>
      <c r="D60" s="204">
        <f>'[2]30'!D62</f>
        <v>0</v>
      </c>
      <c r="E60" s="204">
        <f>'[2]30'!E62</f>
        <v>0</v>
      </c>
      <c r="F60" s="15">
        <f t="shared" si="6"/>
        <v>84</v>
      </c>
      <c r="G60" s="203">
        <f>'[2]30'!H62</f>
        <v>35</v>
      </c>
      <c r="H60" s="204">
        <f>'[2]30'!I62</f>
        <v>0</v>
      </c>
      <c r="I60" s="204">
        <f>'[2]30'!J62</f>
        <v>0</v>
      </c>
      <c r="J60" s="204">
        <f>'[2]30'!K62</f>
        <v>0</v>
      </c>
      <c r="K60" s="15">
        <f t="shared" si="3"/>
        <v>35</v>
      </c>
      <c r="L60" s="18">
        <f>frq!C60</f>
        <v>1</v>
      </c>
      <c r="M60" s="167">
        <f t="shared" si="4"/>
        <v>34.6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34.6</v>
      </c>
      <c r="R60" s="18">
        <v>0.4</v>
      </c>
    </row>
    <row r="61" spans="1:18">
      <c r="A61" s="8" t="s">
        <v>103</v>
      </c>
      <c r="B61" s="203">
        <f>'[2]30'!B63</f>
        <v>84</v>
      </c>
      <c r="C61" s="204">
        <f>'[2]30'!C63</f>
        <v>0</v>
      </c>
      <c r="D61" s="204">
        <f>'[2]30'!D63</f>
        <v>0</v>
      </c>
      <c r="E61" s="204">
        <f>'[2]30'!E63</f>
        <v>0</v>
      </c>
      <c r="F61" s="15">
        <f t="shared" si="6"/>
        <v>84</v>
      </c>
      <c r="G61" s="203">
        <f>'[2]30'!H63</f>
        <v>35</v>
      </c>
      <c r="H61" s="204">
        <f>'[2]30'!I63</f>
        <v>0</v>
      </c>
      <c r="I61" s="204">
        <f>'[2]30'!J63</f>
        <v>0</v>
      </c>
      <c r="J61" s="204">
        <f>'[2]30'!K63</f>
        <v>0</v>
      </c>
      <c r="K61" s="15">
        <f t="shared" si="3"/>
        <v>35</v>
      </c>
      <c r="L61" s="18">
        <f>frq!C61</f>
        <v>1</v>
      </c>
      <c r="M61" s="167">
        <f t="shared" si="4"/>
        <v>34.6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34.6</v>
      </c>
      <c r="R61" s="18">
        <v>0.4</v>
      </c>
    </row>
    <row r="62" spans="1:18">
      <c r="A62" s="8" t="s">
        <v>104</v>
      </c>
      <c r="B62" s="203">
        <f>'[2]30'!B64</f>
        <v>84</v>
      </c>
      <c r="C62" s="204">
        <f>'[2]30'!C64</f>
        <v>0</v>
      </c>
      <c r="D62" s="204">
        <f>'[2]30'!D64</f>
        <v>0</v>
      </c>
      <c r="E62" s="204">
        <f>'[2]30'!E64</f>
        <v>0</v>
      </c>
      <c r="F62" s="15">
        <f t="shared" si="6"/>
        <v>84</v>
      </c>
      <c r="G62" s="203">
        <f>'[2]30'!H64</f>
        <v>35</v>
      </c>
      <c r="H62" s="204">
        <f>'[2]30'!I64</f>
        <v>0</v>
      </c>
      <c r="I62" s="204">
        <f>'[2]30'!J64</f>
        <v>0</v>
      </c>
      <c r="J62" s="204">
        <f>'[2]30'!K64</f>
        <v>0</v>
      </c>
      <c r="K62" s="15">
        <f t="shared" si="3"/>
        <v>35</v>
      </c>
      <c r="L62" s="18">
        <f>frq!C62</f>
        <v>1</v>
      </c>
      <c r="M62" s="167">
        <f t="shared" si="4"/>
        <v>34.6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34.6</v>
      </c>
      <c r="R62" s="18">
        <v>0.4</v>
      </c>
    </row>
    <row r="63" spans="1:18">
      <c r="A63" s="8" t="s">
        <v>105</v>
      </c>
      <c r="B63" s="203">
        <f>'[2]30'!B65</f>
        <v>84</v>
      </c>
      <c r="C63" s="204">
        <f>'[2]30'!C65</f>
        <v>0</v>
      </c>
      <c r="D63" s="204">
        <f>'[2]30'!D65</f>
        <v>0</v>
      </c>
      <c r="E63" s="204">
        <f>'[2]30'!E65</f>
        <v>0</v>
      </c>
      <c r="F63" s="15">
        <f t="shared" si="6"/>
        <v>84</v>
      </c>
      <c r="G63" s="203">
        <f>'[2]30'!H65</f>
        <v>35</v>
      </c>
      <c r="H63" s="204">
        <f>'[2]30'!I65</f>
        <v>0</v>
      </c>
      <c r="I63" s="204">
        <f>'[2]30'!J65</f>
        <v>0</v>
      </c>
      <c r="J63" s="204">
        <f>'[2]30'!K65</f>
        <v>0</v>
      </c>
      <c r="K63" s="15">
        <f t="shared" si="3"/>
        <v>35</v>
      </c>
      <c r="L63" s="18">
        <f>frq!C63</f>
        <v>1</v>
      </c>
      <c r="M63" s="167">
        <f t="shared" si="4"/>
        <v>34.6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34.6</v>
      </c>
      <c r="R63" s="18">
        <v>0.4</v>
      </c>
    </row>
    <row r="64" spans="1:18">
      <c r="A64" s="8" t="s">
        <v>106</v>
      </c>
      <c r="B64" s="203">
        <f>'[2]30'!B66</f>
        <v>84</v>
      </c>
      <c r="C64" s="204">
        <f>'[2]30'!C66</f>
        <v>0</v>
      </c>
      <c r="D64" s="204">
        <f>'[2]30'!D66</f>
        <v>0</v>
      </c>
      <c r="E64" s="204">
        <f>'[2]30'!E66</f>
        <v>0</v>
      </c>
      <c r="F64" s="15">
        <f t="shared" si="6"/>
        <v>84</v>
      </c>
      <c r="G64" s="203">
        <f>'[2]30'!H66</f>
        <v>35.47</v>
      </c>
      <c r="H64" s="204">
        <f>'[2]30'!I66</f>
        <v>0</v>
      </c>
      <c r="I64" s="204">
        <f>'[2]30'!J66</f>
        <v>0</v>
      </c>
      <c r="J64" s="204">
        <f>'[2]30'!K66</f>
        <v>0</v>
      </c>
      <c r="K64" s="15">
        <f t="shared" si="3"/>
        <v>35.47</v>
      </c>
      <c r="L64" s="18">
        <f>frq!C64</f>
        <v>1</v>
      </c>
      <c r="M64" s="167">
        <f t="shared" si="4"/>
        <v>35.07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35.07</v>
      </c>
      <c r="R64" s="18">
        <v>0.4</v>
      </c>
    </row>
    <row r="65" spans="1:18">
      <c r="A65" s="8" t="s">
        <v>107</v>
      </c>
      <c r="B65" s="203">
        <f>'[2]30'!B67</f>
        <v>84</v>
      </c>
      <c r="C65" s="204">
        <f>'[2]30'!C67</f>
        <v>0</v>
      </c>
      <c r="D65" s="204">
        <f>'[2]30'!D67</f>
        <v>0</v>
      </c>
      <c r="E65" s="204">
        <f>'[2]30'!E67</f>
        <v>0</v>
      </c>
      <c r="F65" s="15">
        <f t="shared" si="6"/>
        <v>84</v>
      </c>
      <c r="G65" s="203">
        <f>'[2]30'!H67</f>
        <v>35</v>
      </c>
      <c r="H65" s="204">
        <f>'[2]30'!I67</f>
        <v>0</v>
      </c>
      <c r="I65" s="204">
        <f>'[2]30'!J67</f>
        <v>0</v>
      </c>
      <c r="J65" s="204">
        <f>'[2]30'!K67</f>
        <v>0</v>
      </c>
      <c r="K65" s="15">
        <f t="shared" si="3"/>
        <v>35</v>
      </c>
      <c r="L65" s="18">
        <f>frq!C65</f>
        <v>1</v>
      </c>
      <c r="M65" s="167">
        <f t="shared" si="4"/>
        <v>34.6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34.6</v>
      </c>
      <c r="R65" s="18">
        <v>0.4</v>
      </c>
    </row>
    <row r="66" spans="1:18">
      <c r="A66" s="8" t="s">
        <v>108</v>
      </c>
      <c r="B66" s="203">
        <f>'[2]30'!B68</f>
        <v>84</v>
      </c>
      <c r="C66" s="204">
        <f>'[2]30'!C68</f>
        <v>0</v>
      </c>
      <c r="D66" s="204">
        <f>'[2]30'!D68</f>
        <v>0</v>
      </c>
      <c r="E66" s="204">
        <f>'[2]30'!E68</f>
        <v>0</v>
      </c>
      <c r="F66" s="15">
        <f t="shared" si="6"/>
        <v>84</v>
      </c>
      <c r="G66" s="203">
        <f>'[2]30'!H68</f>
        <v>35</v>
      </c>
      <c r="H66" s="204">
        <f>'[2]30'!I68</f>
        <v>0</v>
      </c>
      <c r="I66" s="204">
        <f>'[2]30'!J68</f>
        <v>0</v>
      </c>
      <c r="J66" s="204">
        <f>'[2]30'!K68</f>
        <v>0</v>
      </c>
      <c r="K66" s="15">
        <f t="shared" si="3"/>
        <v>35</v>
      </c>
      <c r="L66" s="18">
        <f>frq!C66</f>
        <v>1</v>
      </c>
      <c r="M66" s="167">
        <f t="shared" si="4"/>
        <v>34.6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34.6</v>
      </c>
      <c r="R66" s="18">
        <v>0.4</v>
      </c>
    </row>
    <row r="67" spans="1:18">
      <c r="A67" s="8" t="s">
        <v>109</v>
      </c>
      <c r="B67" s="203">
        <f>'[2]30'!B69</f>
        <v>84</v>
      </c>
      <c r="C67" s="204">
        <f>'[2]30'!C69</f>
        <v>0</v>
      </c>
      <c r="D67" s="204">
        <f>'[2]30'!D69</f>
        <v>0</v>
      </c>
      <c r="E67" s="204">
        <f>'[2]30'!E69</f>
        <v>0</v>
      </c>
      <c r="F67" s="15">
        <f t="shared" si="6"/>
        <v>84</v>
      </c>
      <c r="G67" s="203">
        <f>'[2]30'!H69</f>
        <v>34</v>
      </c>
      <c r="H67" s="204">
        <f>'[2]30'!I69</f>
        <v>0</v>
      </c>
      <c r="I67" s="204">
        <f>'[2]30'!J69</f>
        <v>0</v>
      </c>
      <c r="J67" s="204">
        <f>'[2]30'!K69</f>
        <v>0</v>
      </c>
      <c r="K67" s="15">
        <f t="shared" si="3"/>
        <v>34</v>
      </c>
      <c r="L67" s="18">
        <f>frq!C67</f>
        <v>1</v>
      </c>
      <c r="M67" s="167">
        <f t="shared" si="4"/>
        <v>33.6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33.6</v>
      </c>
      <c r="R67" s="18">
        <v>0.4</v>
      </c>
    </row>
    <row r="68" spans="1:18">
      <c r="A68" s="8" t="s">
        <v>110</v>
      </c>
      <c r="B68" s="203">
        <f>'[2]30'!B70</f>
        <v>84</v>
      </c>
      <c r="C68" s="204">
        <f>'[2]30'!C70</f>
        <v>0</v>
      </c>
      <c r="D68" s="204">
        <f>'[2]30'!D70</f>
        <v>0</v>
      </c>
      <c r="E68" s="204">
        <f>'[2]30'!E70</f>
        <v>0</v>
      </c>
      <c r="F68" s="15">
        <f t="shared" si="6"/>
        <v>84</v>
      </c>
      <c r="G68" s="203">
        <f>'[2]30'!H70</f>
        <v>34</v>
      </c>
      <c r="H68" s="204">
        <f>'[2]30'!I70</f>
        <v>0</v>
      </c>
      <c r="I68" s="204">
        <f>'[2]30'!J70</f>
        <v>0</v>
      </c>
      <c r="J68" s="204">
        <f>'[2]30'!K70</f>
        <v>0</v>
      </c>
      <c r="K68" s="15">
        <f t="shared" ref="K68:K98" si="13">SUM(G68:J68)</f>
        <v>34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33.6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33.6</v>
      </c>
      <c r="R68" s="18">
        <v>0.4</v>
      </c>
    </row>
    <row r="69" spans="1:18">
      <c r="A69" s="8" t="s">
        <v>111</v>
      </c>
      <c r="B69" s="203">
        <f>'[2]30'!B71</f>
        <v>84</v>
      </c>
      <c r="C69" s="204">
        <f>'[2]30'!C71</f>
        <v>0</v>
      </c>
      <c r="D69" s="204">
        <f>'[2]30'!D71</f>
        <v>0</v>
      </c>
      <c r="E69" s="204">
        <f>'[2]30'!E71</f>
        <v>0</v>
      </c>
      <c r="F69" s="15">
        <f t="shared" ref="F69:F98" si="16">SUM(B69:E69)</f>
        <v>84</v>
      </c>
      <c r="G69" s="203">
        <f>'[2]30'!H71</f>
        <v>34</v>
      </c>
      <c r="H69" s="204">
        <f>'[2]30'!I71</f>
        <v>0</v>
      </c>
      <c r="I69" s="204">
        <f>'[2]30'!J71</f>
        <v>0</v>
      </c>
      <c r="J69" s="204">
        <f>'[2]30'!K71</f>
        <v>0</v>
      </c>
      <c r="K69" s="15">
        <f t="shared" si="13"/>
        <v>34</v>
      </c>
      <c r="L69" s="18">
        <f>frq!C69</f>
        <v>1</v>
      </c>
      <c r="M69" s="167">
        <f t="shared" si="14"/>
        <v>33.6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33.6</v>
      </c>
      <c r="R69" s="18">
        <v>0.4</v>
      </c>
    </row>
    <row r="70" spans="1:18">
      <c r="A70" s="8" t="s">
        <v>112</v>
      </c>
      <c r="B70" s="203">
        <f>'[2]30'!B72</f>
        <v>84</v>
      </c>
      <c r="C70" s="204">
        <f>'[2]30'!C72</f>
        <v>0</v>
      </c>
      <c r="D70" s="204">
        <f>'[2]30'!D72</f>
        <v>0</v>
      </c>
      <c r="E70" s="204">
        <f>'[2]30'!E72</f>
        <v>0</v>
      </c>
      <c r="F70" s="15">
        <f t="shared" si="16"/>
        <v>84</v>
      </c>
      <c r="G70" s="203">
        <f>'[2]30'!H72</f>
        <v>34</v>
      </c>
      <c r="H70" s="204">
        <f>'[2]30'!I72</f>
        <v>0</v>
      </c>
      <c r="I70" s="204">
        <f>'[2]30'!J72</f>
        <v>0</v>
      </c>
      <c r="J70" s="204">
        <f>'[2]30'!K72</f>
        <v>0</v>
      </c>
      <c r="K70" s="15">
        <f t="shared" si="13"/>
        <v>34</v>
      </c>
      <c r="L70" s="18">
        <f>frq!C70</f>
        <v>1</v>
      </c>
      <c r="M70" s="167">
        <f t="shared" si="14"/>
        <v>33.6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33.6</v>
      </c>
      <c r="R70" s="18">
        <v>0.4</v>
      </c>
    </row>
    <row r="71" spans="1:18">
      <c r="A71" s="8" t="s">
        <v>113</v>
      </c>
      <c r="B71" s="203">
        <f>'[2]30'!B73</f>
        <v>84</v>
      </c>
      <c r="C71" s="204">
        <f>'[2]30'!C73</f>
        <v>0</v>
      </c>
      <c r="D71" s="204">
        <f>'[2]30'!D73</f>
        <v>0</v>
      </c>
      <c r="E71" s="204">
        <f>'[2]30'!E73</f>
        <v>0</v>
      </c>
      <c r="F71" s="15">
        <f t="shared" si="16"/>
        <v>84</v>
      </c>
      <c r="G71" s="203">
        <f>'[2]30'!H73</f>
        <v>34</v>
      </c>
      <c r="H71" s="204">
        <f>'[2]30'!I73</f>
        <v>0</v>
      </c>
      <c r="I71" s="204">
        <f>'[2]30'!J73</f>
        <v>0</v>
      </c>
      <c r="J71" s="204">
        <f>'[2]30'!K73</f>
        <v>0</v>
      </c>
      <c r="K71" s="15">
        <f t="shared" si="13"/>
        <v>34</v>
      </c>
      <c r="L71" s="18">
        <f>frq!C71</f>
        <v>1</v>
      </c>
      <c r="M71" s="167">
        <f t="shared" si="14"/>
        <v>33.6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33.6</v>
      </c>
      <c r="R71" s="18">
        <v>0.4</v>
      </c>
    </row>
    <row r="72" spans="1:18">
      <c r="A72" s="8" t="s">
        <v>114</v>
      </c>
      <c r="B72" s="203">
        <f>'[2]30'!B74</f>
        <v>84</v>
      </c>
      <c r="C72" s="204">
        <f>'[2]30'!C74</f>
        <v>0</v>
      </c>
      <c r="D72" s="204">
        <f>'[2]30'!D74</f>
        <v>0</v>
      </c>
      <c r="E72" s="204">
        <f>'[2]30'!E74</f>
        <v>0</v>
      </c>
      <c r="F72" s="15">
        <f t="shared" si="16"/>
        <v>84</v>
      </c>
      <c r="G72" s="203">
        <f>'[2]30'!H74</f>
        <v>34</v>
      </c>
      <c r="H72" s="204">
        <f>'[2]30'!I74</f>
        <v>0</v>
      </c>
      <c r="I72" s="204">
        <f>'[2]30'!J74</f>
        <v>0</v>
      </c>
      <c r="J72" s="204">
        <f>'[2]30'!K74</f>
        <v>0</v>
      </c>
      <c r="K72" s="15">
        <f t="shared" si="13"/>
        <v>34</v>
      </c>
      <c r="L72" s="18">
        <f>frq!C72</f>
        <v>1</v>
      </c>
      <c r="M72" s="167">
        <f t="shared" si="14"/>
        <v>33.6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33.6</v>
      </c>
      <c r="R72" s="18">
        <v>0.4</v>
      </c>
    </row>
    <row r="73" spans="1:18">
      <c r="A73" s="8" t="s">
        <v>115</v>
      </c>
      <c r="B73" s="203">
        <f>'[2]30'!B75</f>
        <v>84</v>
      </c>
      <c r="C73" s="204">
        <f>'[2]30'!C75</f>
        <v>0</v>
      </c>
      <c r="D73" s="204">
        <f>'[2]30'!D75</f>
        <v>0</v>
      </c>
      <c r="E73" s="204">
        <f>'[2]30'!E75</f>
        <v>0</v>
      </c>
      <c r="F73" s="15">
        <f t="shared" si="16"/>
        <v>84</v>
      </c>
      <c r="G73" s="203">
        <f>'[2]30'!H75</f>
        <v>34</v>
      </c>
      <c r="H73" s="204">
        <f>'[2]30'!I75</f>
        <v>0</v>
      </c>
      <c r="I73" s="204">
        <f>'[2]30'!J75</f>
        <v>0</v>
      </c>
      <c r="J73" s="204">
        <f>'[2]30'!K75</f>
        <v>0</v>
      </c>
      <c r="K73" s="15">
        <f t="shared" si="13"/>
        <v>34</v>
      </c>
      <c r="L73" s="18">
        <f>frq!C73</f>
        <v>1</v>
      </c>
      <c r="M73" s="167">
        <f t="shared" si="14"/>
        <v>33.6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33.6</v>
      </c>
      <c r="R73" s="18">
        <v>0.4</v>
      </c>
    </row>
    <row r="74" spans="1:18">
      <c r="A74" s="8" t="s">
        <v>116</v>
      </c>
      <c r="B74" s="203">
        <f>'[2]30'!B76</f>
        <v>84</v>
      </c>
      <c r="C74" s="204">
        <f>'[2]30'!C76</f>
        <v>0</v>
      </c>
      <c r="D74" s="204">
        <f>'[2]30'!D76</f>
        <v>0</v>
      </c>
      <c r="E74" s="204">
        <f>'[2]30'!E76</f>
        <v>0</v>
      </c>
      <c r="F74" s="15">
        <f t="shared" si="16"/>
        <v>84</v>
      </c>
      <c r="G74" s="203">
        <f>'[2]30'!H76</f>
        <v>34</v>
      </c>
      <c r="H74" s="204">
        <f>'[2]30'!I76</f>
        <v>0</v>
      </c>
      <c r="I74" s="204">
        <f>'[2]30'!J76</f>
        <v>0</v>
      </c>
      <c r="J74" s="204">
        <f>'[2]30'!K76</f>
        <v>0</v>
      </c>
      <c r="K74" s="15">
        <f t="shared" si="13"/>
        <v>34</v>
      </c>
      <c r="L74" s="18">
        <f>frq!C74</f>
        <v>1</v>
      </c>
      <c r="M74" s="167">
        <f t="shared" si="14"/>
        <v>33.6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33.6</v>
      </c>
      <c r="R74" s="18">
        <v>0.4</v>
      </c>
    </row>
    <row r="75" spans="1:18">
      <c r="A75" s="8" t="s">
        <v>117</v>
      </c>
      <c r="B75" s="203">
        <f>'[2]30'!B77</f>
        <v>84</v>
      </c>
      <c r="C75" s="204">
        <f>'[2]30'!C77</f>
        <v>0</v>
      </c>
      <c r="D75" s="204">
        <f>'[2]30'!D77</f>
        <v>0</v>
      </c>
      <c r="E75" s="204">
        <f>'[2]30'!E77</f>
        <v>0</v>
      </c>
      <c r="F75" s="15">
        <f t="shared" si="16"/>
        <v>84</v>
      </c>
      <c r="G75" s="203">
        <f>'[2]30'!H77</f>
        <v>34</v>
      </c>
      <c r="H75" s="204">
        <f>'[2]30'!I77</f>
        <v>0</v>
      </c>
      <c r="I75" s="204">
        <f>'[2]30'!J77</f>
        <v>0</v>
      </c>
      <c r="J75" s="204">
        <f>'[2]30'!K77</f>
        <v>0</v>
      </c>
      <c r="K75" s="15">
        <f t="shared" si="13"/>
        <v>34</v>
      </c>
      <c r="L75" s="18">
        <f>frq!C75</f>
        <v>1</v>
      </c>
      <c r="M75" s="167">
        <f t="shared" si="14"/>
        <v>33.6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33.6</v>
      </c>
      <c r="R75" s="18">
        <v>0.4</v>
      </c>
    </row>
    <row r="76" spans="1:18">
      <c r="A76" s="8" t="s">
        <v>118</v>
      </c>
      <c r="B76" s="203">
        <f>'[2]30'!B78</f>
        <v>84</v>
      </c>
      <c r="C76" s="204">
        <f>'[2]30'!C78</f>
        <v>0</v>
      </c>
      <c r="D76" s="204">
        <f>'[2]30'!D78</f>
        <v>0</v>
      </c>
      <c r="E76" s="204">
        <f>'[2]30'!E78</f>
        <v>0</v>
      </c>
      <c r="F76" s="15">
        <f t="shared" si="16"/>
        <v>84</v>
      </c>
      <c r="G76" s="203">
        <f>'[2]30'!H78</f>
        <v>34</v>
      </c>
      <c r="H76" s="204">
        <f>'[2]30'!I78</f>
        <v>0</v>
      </c>
      <c r="I76" s="204">
        <f>'[2]30'!J78</f>
        <v>0</v>
      </c>
      <c r="J76" s="204">
        <f>'[2]30'!K78</f>
        <v>0</v>
      </c>
      <c r="K76" s="15">
        <f t="shared" si="13"/>
        <v>34</v>
      </c>
      <c r="L76" s="18">
        <f>frq!C76</f>
        <v>1</v>
      </c>
      <c r="M76" s="167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</row>
    <row r="77" spans="1:18">
      <c r="A77" s="8" t="s">
        <v>119</v>
      </c>
      <c r="B77" s="203">
        <f>'[2]30'!B79</f>
        <v>84</v>
      </c>
      <c r="C77" s="204">
        <f>'[2]30'!C79</f>
        <v>0</v>
      </c>
      <c r="D77" s="204">
        <f>'[2]30'!D79</f>
        <v>0</v>
      </c>
      <c r="E77" s="204">
        <f>'[2]30'!E79</f>
        <v>0</v>
      </c>
      <c r="F77" s="15">
        <f t="shared" si="16"/>
        <v>84</v>
      </c>
      <c r="G77" s="203">
        <f>'[2]30'!H79</f>
        <v>35</v>
      </c>
      <c r="H77" s="204">
        <f>'[2]30'!I79</f>
        <v>0</v>
      </c>
      <c r="I77" s="204">
        <f>'[2]30'!J79</f>
        <v>0</v>
      </c>
      <c r="J77" s="204">
        <f>'[2]30'!K79</f>
        <v>0</v>
      </c>
      <c r="K77" s="15">
        <f t="shared" si="13"/>
        <v>35</v>
      </c>
      <c r="L77" s="18">
        <f>frq!C77</f>
        <v>1</v>
      </c>
      <c r="M77" s="167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</row>
    <row r="78" spans="1:18">
      <c r="A78" s="8" t="s">
        <v>120</v>
      </c>
      <c r="B78" s="203">
        <f>'[2]30'!B80</f>
        <v>84</v>
      </c>
      <c r="C78" s="204">
        <f>'[2]30'!C80</f>
        <v>0</v>
      </c>
      <c r="D78" s="204">
        <f>'[2]30'!D80</f>
        <v>0</v>
      </c>
      <c r="E78" s="204">
        <f>'[2]30'!E80</f>
        <v>0</v>
      </c>
      <c r="F78" s="15">
        <f t="shared" si="16"/>
        <v>84</v>
      </c>
      <c r="G78" s="203">
        <f>'[2]30'!H80</f>
        <v>35</v>
      </c>
      <c r="H78" s="204">
        <f>'[2]30'!I80</f>
        <v>0</v>
      </c>
      <c r="I78" s="204">
        <f>'[2]30'!J80</f>
        <v>0</v>
      </c>
      <c r="J78" s="204">
        <f>'[2]30'!K80</f>
        <v>0</v>
      </c>
      <c r="K78" s="15">
        <f t="shared" si="13"/>
        <v>35</v>
      </c>
      <c r="L78" s="18">
        <f>frq!C78</f>
        <v>1</v>
      </c>
      <c r="M78" s="167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</row>
    <row r="79" spans="1:18">
      <c r="A79" s="8" t="s">
        <v>121</v>
      </c>
      <c r="B79" s="203">
        <f>'[2]30'!B81</f>
        <v>84</v>
      </c>
      <c r="C79" s="204">
        <f>'[2]30'!C81</f>
        <v>0</v>
      </c>
      <c r="D79" s="204">
        <f>'[2]30'!D81</f>
        <v>0</v>
      </c>
      <c r="E79" s="204">
        <f>'[2]30'!E81</f>
        <v>0</v>
      </c>
      <c r="F79" s="15">
        <f t="shared" si="16"/>
        <v>84</v>
      </c>
      <c r="G79" s="203">
        <f>'[2]30'!H81</f>
        <v>35</v>
      </c>
      <c r="H79" s="204">
        <f>'[2]30'!I81</f>
        <v>0</v>
      </c>
      <c r="I79" s="204">
        <f>'[2]30'!J81</f>
        <v>0</v>
      </c>
      <c r="J79" s="204">
        <f>'[2]30'!K81</f>
        <v>0</v>
      </c>
      <c r="K79" s="15">
        <f t="shared" si="13"/>
        <v>35</v>
      </c>
      <c r="L79" s="18">
        <f>frq!C79</f>
        <v>1</v>
      </c>
      <c r="M79" s="167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</row>
    <row r="80" spans="1:18">
      <c r="A80" s="8" t="s">
        <v>122</v>
      </c>
      <c r="B80" s="203">
        <f>'[2]30'!B82</f>
        <v>84</v>
      </c>
      <c r="C80" s="204">
        <f>'[2]30'!C82</f>
        <v>0</v>
      </c>
      <c r="D80" s="204">
        <f>'[2]30'!D82</f>
        <v>0</v>
      </c>
      <c r="E80" s="204">
        <f>'[2]30'!E82</f>
        <v>0</v>
      </c>
      <c r="F80" s="15">
        <f t="shared" si="16"/>
        <v>84</v>
      </c>
      <c r="G80" s="203">
        <f>'[2]30'!H82</f>
        <v>36</v>
      </c>
      <c r="H80" s="204">
        <f>'[2]30'!I82</f>
        <v>0</v>
      </c>
      <c r="I80" s="204">
        <f>'[2]30'!J82</f>
        <v>0</v>
      </c>
      <c r="J80" s="204">
        <f>'[2]30'!K82</f>
        <v>0</v>
      </c>
      <c r="K80" s="15">
        <f t="shared" si="13"/>
        <v>36</v>
      </c>
      <c r="L80" s="18">
        <f>frq!C80</f>
        <v>1</v>
      </c>
      <c r="M80" s="167">
        <f t="shared" si="14"/>
        <v>35.6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35.6</v>
      </c>
      <c r="R80" s="18">
        <v>0.4</v>
      </c>
    </row>
    <row r="81" spans="1:18">
      <c r="A81" s="8" t="s">
        <v>123</v>
      </c>
      <c r="B81" s="203">
        <f>'[2]30'!B83</f>
        <v>84</v>
      </c>
      <c r="C81" s="204">
        <f>'[2]30'!C83</f>
        <v>0</v>
      </c>
      <c r="D81" s="204">
        <f>'[2]30'!D83</f>
        <v>0</v>
      </c>
      <c r="E81" s="204">
        <f>'[2]30'!E83</f>
        <v>0</v>
      </c>
      <c r="F81" s="15">
        <f t="shared" si="16"/>
        <v>84</v>
      </c>
      <c r="G81" s="203">
        <f>'[2]30'!H83</f>
        <v>36</v>
      </c>
      <c r="H81" s="204">
        <f>'[2]30'!I83</f>
        <v>0</v>
      </c>
      <c r="I81" s="204">
        <f>'[2]30'!J83</f>
        <v>0</v>
      </c>
      <c r="J81" s="204">
        <f>'[2]30'!K83</f>
        <v>0</v>
      </c>
      <c r="K81" s="15">
        <f t="shared" si="13"/>
        <v>36</v>
      </c>
      <c r="L81" s="18">
        <f>frq!C81</f>
        <v>1</v>
      </c>
      <c r="M81" s="167">
        <f t="shared" si="14"/>
        <v>35.6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35.6</v>
      </c>
      <c r="R81" s="18">
        <v>0.4</v>
      </c>
    </row>
    <row r="82" spans="1:18">
      <c r="A82" s="8" t="s">
        <v>124</v>
      </c>
      <c r="B82" s="203">
        <f>'[2]30'!B84</f>
        <v>84</v>
      </c>
      <c r="C82" s="204">
        <f>'[2]30'!C84</f>
        <v>0</v>
      </c>
      <c r="D82" s="204">
        <f>'[2]30'!D84</f>
        <v>0</v>
      </c>
      <c r="E82" s="204">
        <f>'[2]30'!E84</f>
        <v>0</v>
      </c>
      <c r="F82" s="15">
        <f t="shared" si="16"/>
        <v>84</v>
      </c>
      <c r="G82" s="203">
        <f>'[2]30'!H84</f>
        <v>36</v>
      </c>
      <c r="H82" s="204">
        <f>'[2]30'!I84</f>
        <v>0</v>
      </c>
      <c r="I82" s="204">
        <f>'[2]30'!J84</f>
        <v>0</v>
      </c>
      <c r="J82" s="204">
        <f>'[2]30'!K84</f>
        <v>0</v>
      </c>
      <c r="K82" s="15">
        <f t="shared" si="13"/>
        <v>36</v>
      </c>
      <c r="L82" s="18">
        <f>frq!C82</f>
        <v>1</v>
      </c>
      <c r="M82" s="167">
        <f t="shared" si="14"/>
        <v>35.6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35.6</v>
      </c>
      <c r="R82" s="18">
        <v>0.4</v>
      </c>
    </row>
    <row r="83" spans="1:18">
      <c r="A83" s="8" t="s">
        <v>125</v>
      </c>
      <c r="B83" s="203">
        <f>'[2]30'!B85</f>
        <v>84</v>
      </c>
      <c r="C83" s="204">
        <f>'[2]30'!C85</f>
        <v>0</v>
      </c>
      <c r="D83" s="204">
        <f>'[2]30'!D85</f>
        <v>0</v>
      </c>
      <c r="E83" s="204">
        <f>'[2]30'!E85</f>
        <v>0</v>
      </c>
      <c r="F83" s="15">
        <f t="shared" si="16"/>
        <v>84</v>
      </c>
      <c r="G83" s="203">
        <f>'[2]30'!H85</f>
        <v>36</v>
      </c>
      <c r="H83" s="204">
        <f>'[2]30'!I85</f>
        <v>0</v>
      </c>
      <c r="I83" s="204">
        <f>'[2]30'!J85</f>
        <v>0</v>
      </c>
      <c r="J83" s="204">
        <f>'[2]30'!K85</f>
        <v>0</v>
      </c>
      <c r="K83" s="15">
        <f t="shared" si="13"/>
        <v>36</v>
      </c>
      <c r="L83" s="18">
        <f>frq!C83</f>
        <v>1</v>
      </c>
      <c r="M83" s="167">
        <f t="shared" si="14"/>
        <v>35.6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35.6</v>
      </c>
      <c r="R83" s="18">
        <v>0.4</v>
      </c>
    </row>
    <row r="84" spans="1:18">
      <c r="A84" s="8" t="s">
        <v>126</v>
      </c>
      <c r="B84" s="203">
        <f>'[2]30'!B86</f>
        <v>84</v>
      </c>
      <c r="C84" s="204">
        <f>'[2]30'!C86</f>
        <v>0</v>
      </c>
      <c r="D84" s="204">
        <f>'[2]30'!D86</f>
        <v>0</v>
      </c>
      <c r="E84" s="204">
        <f>'[2]30'!E86</f>
        <v>0</v>
      </c>
      <c r="F84" s="15">
        <f t="shared" si="16"/>
        <v>84</v>
      </c>
      <c r="G84" s="203">
        <f>'[2]30'!H86</f>
        <v>36</v>
      </c>
      <c r="H84" s="204">
        <f>'[2]30'!I86</f>
        <v>0</v>
      </c>
      <c r="I84" s="204">
        <f>'[2]30'!J86</f>
        <v>0</v>
      </c>
      <c r="J84" s="204">
        <f>'[2]30'!K86</f>
        <v>0</v>
      </c>
      <c r="K84" s="15">
        <f t="shared" si="13"/>
        <v>36</v>
      </c>
      <c r="L84" s="18">
        <f>frq!C84</f>
        <v>1</v>
      </c>
      <c r="M84" s="167">
        <f t="shared" si="14"/>
        <v>35.6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35.6</v>
      </c>
      <c r="R84" s="18">
        <v>0.4</v>
      </c>
    </row>
    <row r="85" spans="1:18">
      <c r="A85" s="8" t="s">
        <v>127</v>
      </c>
      <c r="B85" s="203">
        <f>'[2]30'!B87</f>
        <v>84</v>
      </c>
      <c r="C85" s="204">
        <f>'[2]30'!C87</f>
        <v>0</v>
      </c>
      <c r="D85" s="204">
        <f>'[2]30'!D87</f>
        <v>0</v>
      </c>
      <c r="E85" s="204">
        <f>'[2]30'!E87</f>
        <v>0</v>
      </c>
      <c r="F85" s="15">
        <f t="shared" si="16"/>
        <v>84</v>
      </c>
      <c r="G85" s="203">
        <f>'[2]30'!H87</f>
        <v>36</v>
      </c>
      <c r="H85" s="204">
        <f>'[2]30'!I87</f>
        <v>0</v>
      </c>
      <c r="I85" s="204">
        <f>'[2]30'!J87</f>
        <v>0</v>
      </c>
      <c r="J85" s="204">
        <f>'[2]30'!K87</f>
        <v>0</v>
      </c>
      <c r="K85" s="15">
        <f t="shared" si="13"/>
        <v>36</v>
      </c>
      <c r="L85" s="18">
        <f>frq!C85</f>
        <v>1</v>
      </c>
      <c r="M85" s="167">
        <f t="shared" si="14"/>
        <v>35.6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35.6</v>
      </c>
      <c r="R85" s="18">
        <v>0.4</v>
      </c>
    </row>
    <row r="86" spans="1:18">
      <c r="A86" s="8" t="s">
        <v>128</v>
      </c>
      <c r="B86" s="203">
        <f>'[2]30'!B88</f>
        <v>84</v>
      </c>
      <c r="C86" s="204">
        <f>'[2]30'!C88</f>
        <v>0</v>
      </c>
      <c r="D86" s="204">
        <f>'[2]30'!D88</f>
        <v>0</v>
      </c>
      <c r="E86" s="204">
        <f>'[2]30'!E88</f>
        <v>0</v>
      </c>
      <c r="F86" s="15">
        <f t="shared" si="16"/>
        <v>84</v>
      </c>
      <c r="G86" s="203">
        <f>'[2]30'!H88</f>
        <v>36</v>
      </c>
      <c r="H86" s="204">
        <f>'[2]30'!I88</f>
        <v>0</v>
      </c>
      <c r="I86" s="204">
        <f>'[2]30'!J88</f>
        <v>0</v>
      </c>
      <c r="J86" s="204">
        <f>'[2]30'!K88</f>
        <v>0</v>
      </c>
      <c r="K86" s="15">
        <f t="shared" si="13"/>
        <v>36</v>
      </c>
      <c r="L86" s="18">
        <f>frq!C86</f>
        <v>1</v>
      </c>
      <c r="M86" s="167">
        <f t="shared" si="14"/>
        <v>35.6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35.6</v>
      </c>
      <c r="R86" s="18">
        <v>0.4</v>
      </c>
    </row>
    <row r="87" spans="1:18">
      <c r="A87" s="8" t="s">
        <v>129</v>
      </c>
      <c r="B87" s="203">
        <f>'[2]30'!B89</f>
        <v>84</v>
      </c>
      <c r="C87" s="204">
        <f>'[2]30'!C89</f>
        <v>0</v>
      </c>
      <c r="D87" s="204">
        <f>'[2]30'!D89</f>
        <v>0</v>
      </c>
      <c r="E87" s="204">
        <f>'[2]30'!E89</f>
        <v>0</v>
      </c>
      <c r="F87" s="15">
        <f t="shared" si="16"/>
        <v>84</v>
      </c>
      <c r="G87" s="203">
        <f>'[2]30'!H89</f>
        <v>36</v>
      </c>
      <c r="H87" s="204">
        <f>'[2]30'!I89</f>
        <v>0</v>
      </c>
      <c r="I87" s="204">
        <f>'[2]30'!J89</f>
        <v>0</v>
      </c>
      <c r="J87" s="204">
        <f>'[2]30'!K89</f>
        <v>0</v>
      </c>
      <c r="K87" s="15">
        <f t="shared" si="13"/>
        <v>36</v>
      </c>
      <c r="L87" s="18">
        <f>frq!C87</f>
        <v>1</v>
      </c>
      <c r="M87" s="167">
        <f t="shared" si="14"/>
        <v>35.6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35.6</v>
      </c>
      <c r="R87" s="18">
        <v>0.4</v>
      </c>
    </row>
    <row r="88" spans="1:18">
      <c r="A88" s="8" t="s">
        <v>130</v>
      </c>
      <c r="B88" s="203">
        <f>'[2]30'!B90</f>
        <v>84</v>
      </c>
      <c r="C88" s="204">
        <f>'[2]30'!C90</f>
        <v>0</v>
      </c>
      <c r="D88" s="204">
        <f>'[2]30'!D90</f>
        <v>0</v>
      </c>
      <c r="E88" s="204">
        <f>'[2]30'!E90</f>
        <v>0</v>
      </c>
      <c r="F88" s="15">
        <f t="shared" si="16"/>
        <v>84</v>
      </c>
      <c r="G88" s="203">
        <f>'[2]30'!H90</f>
        <v>36</v>
      </c>
      <c r="H88" s="204">
        <f>'[2]30'!I90</f>
        <v>0</v>
      </c>
      <c r="I88" s="204">
        <f>'[2]30'!J90</f>
        <v>0</v>
      </c>
      <c r="J88" s="204">
        <f>'[2]30'!K90</f>
        <v>0</v>
      </c>
      <c r="K88" s="15">
        <f t="shared" si="13"/>
        <v>36</v>
      </c>
      <c r="L88" s="18">
        <f>frq!C88</f>
        <v>1</v>
      </c>
      <c r="M88" s="167">
        <f t="shared" si="14"/>
        <v>35.6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35.6</v>
      </c>
      <c r="R88" s="18">
        <v>0.4</v>
      </c>
    </row>
    <row r="89" spans="1:18">
      <c r="A89" s="8" t="s">
        <v>131</v>
      </c>
      <c r="B89" s="203">
        <f>'[2]30'!B91</f>
        <v>84</v>
      </c>
      <c r="C89" s="204">
        <f>'[2]30'!C91</f>
        <v>0</v>
      </c>
      <c r="D89" s="204">
        <f>'[2]30'!D91</f>
        <v>0</v>
      </c>
      <c r="E89" s="204">
        <f>'[2]30'!E91</f>
        <v>0</v>
      </c>
      <c r="F89" s="15">
        <f t="shared" si="16"/>
        <v>84</v>
      </c>
      <c r="G89" s="203">
        <f>'[2]30'!H91</f>
        <v>37</v>
      </c>
      <c r="H89" s="204">
        <f>'[2]30'!I91</f>
        <v>0</v>
      </c>
      <c r="I89" s="204">
        <f>'[2]30'!J91</f>
        <v>0</v>
      </c>
      <c r="J89" s="204">
        <f>'[2]30'!K91</f>
        <v>0</v>
      </c>
      <c r="K89" s="15">
        <f t="shared" si="13"/>
        <v>37</v>
      </c>
      <c r="L89" s="18">
        <f>frq!C89</f>
        <v>1</v>
      </c>
      <c r="M89" s="167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</row>
    <row r="90" spans="1:18">
      <c r="A90" s="8" t="s">
        <v>132</v>
      </c>
      <c r="B90" s="203">
        <f>'[2]30'!B92</f>
        <v>84</v>
      </c>
      <c r="C90" s="204">
        <f>'[2]30'!C92</f>
        <v>0</v>
      </c>
      <c r="D90" s="204">
        <f>'[2]30'!D92</f>
        <v>0</v>
      </c>
      <c r="E90" s="204">
        <f>'[2]30'!E92</f>
        <v>0</v>
      </c>
      <c r="F90" s="15">
        <f t="shared" si="16"/>
        <v>84</v>
      </c>
      <c r="G90" s="203">
        <f>'[2]30'!H92</f>
        <v>37</v>
      </c>
      <c r="H90" s="204">
        <f>'[2]30'!I92</f>
        <v>0</v>
      </c>
      <c r="I90" s="204">
        <f>'[2]30'!J92</f>
        <v>0</v>
      </c>
      <c r="J90" s="204">
        <f>'[2]30'!K92</f>
        <v>0</v>
      </c>
      <c r="K90" s="15">
        <f t="shared" si="13"/>
        <v>37</v>
      </c>
      <c r="L90" s="18">
        <f>frq!C90</f>
        <v>1</v>
      </c>
      <c r="M90" s="167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203">
        <f>'[2]30'!B93</f>
        <v>84</v>
      </c>
      <c r="C91" s="204">
        <f>'[2]30'!C93</f>
        <v>0</v>
      </c>
      <c r="D91" s="204">
        <f>'[2]30'!D93</f>
        <v>0</v>
      </c>
      <c r="E91" s="204">
        <f>'[2]30'!E93</f>
        <v>0</v>
      </c>
      <c r="F91" s="15">
        <f t="shared" si="16"/>
        <v>84</v>
      </c>
      <c r="G91" s="203">
        <f>'[2]30'!H93</f>
        <v>37</v>
      </c>
      <c r="H91" s="204">
        <f>'[2]30'!I93</f>
        <v>0</v>
      </c>
      <c r="I91" s="204">
        <f>'[2]30'!J93</f>
        <v>0</v>
      </c>
      <c r="J91" s="204">
        <f>'[2]30'!K93</f>
        <v>0</v>
      </c>
      <c r="K91" s="15">
        <f t="shared" si="13"/>
        <v>37</v>
      </c>
      <c r="L91" s="18">
        <f>frq!C91</f>
        <v>1</v>
      </c>
      <c r="M91" s="167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203">
        <f>'[2]30'!B94</f>
        <v>84</v>
      </c>
      <c r="C92" s="204">
        <f>'[2]30'!C94</f>
        <v>0</v>
      </c>
      <c r="D92" s="204">
        <f>'[2]30'!D94</f>
        <v>0</v>
      </c>
      <c r="E92" s="204">
        <f>'[2]30'!E94</f>
        <v>0</v>
      </c>
      <c r="F92" s="15">
        <f t="shared" si="16"/>
        <v>84</v>
      </c>
      <c r="G92" s="203">
        <f>'[2]30'!H94</f>
        <v>37</v>
      </c>
      <c r="H92" s="204">
        <f>'[2]30'!I94</f>
        <v>0</v>
      </c>
      <c r="I92" s="204">
        <f>'[2]30'!J94</f>
        <v>0</v>
      </c>
      <c r="J92" s="204">
        <f>'[2]30'!K94</f>
        <v>0</v>
      </c>
      <c r="K92" s="15">
        <f t="shared" si="13"/>
        <v>37</v>
      </c>
      <c r="L92" s="18">
        <f>frq!C92</f>
        <v>1</v>
      </c>
      <c r="M92" s="167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203">
        <f>'[2]30'!B95</f>
        <v>84</v>
      </c>
      <c r="C93" s="204">
        <f>'[2]30'!C95</f>
        <v>0</v>
      </c>
      <c r="D93" s="204">
        <f>'[2]30'!D95</f>
        <v>0</v>
      </c>
      <c r="E93" s="204">
        <f>'[2]30'!E95</f>
        <v>0</v>
      </c>
      <c r="F93" s="15">
        <f t="shared" si="16"/>
        <v>84</v>
      </c>
      <c r="G93" s="203">
        <f>'[2]30'!H95</f>
        <v>36</v>
      </c>
      <c r="H93" s="204">
        <f>'[2]30'!I95</f>
        <v>0</v>
      </c>
      <c r="I93" s="204">
        <f>'[2]30'!J95</f>
        <v>0</v>
      </c>
      <c r="J93" s="204">
        <f>'[2]30'!K95</f>
        <v>0</v>
      </c>
      <c r="K93" s="15">
        <f t="shared" si="13"/>
        <v>36</v>
      </c>
      <c r="L93" s="18">
        <f>frq!C93</f>
        <v>1</v>
      </c>
      <c r="M93" s="167">
        <f t="shared" si="14"/>
        <v>35.6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35.6</v>
      </c>
      <c r="R93" s="18">
        <v>0.4</v>
      </c>
    </row>
    <row r="94" spans="1:18">
      <c r="A94" s="8" t="s">
        <v>136</v>
      </c>
      <c r="B94" s="203">
        <f>'[2]30'!B96</f>
        <v>84</v>
      </c>
      <c r="C94" s="204">
        <f>'[2]30'!C96</f>
        <v>0</v>
      </c>
      <c r="D94" s="204">
        <f>'[2]30'!D96</f>
        <v>0</v>
      </c>
      <c r="E94" s="204">
        <f>'[2]30'!E96</f>
        <v>0</v>
      </c>
      <c r="F94" s="15">
        <f t="shared" si="16"/>
        <v>84</v>
      </c>
      <c r="G94" s="203">
        <f>'[2]30'!H96</f>
        <v>36</v>
      </c>
      <c r="H94" s="204">
        <f>'[2]30'!I96</f>
        <v>0</v>
      </c>
      <c r="I94" s="204">
        <f>'[2]30'!J96</f>
        <v>0</v>
      </c>
      <c r="J94" s="204">
        <f>'[2]30'!K96</f>
        <v>0</v>
      </c>
      <c r="K94" s="15">
        <f t="shared" si="13"/>
        <v>36</v>
      </c>
      <c r="L94" s="18">
        <f>frq!C94</f>
        <v>1</v>
      </c>
      <c r="M94" s="167">
        <f t="shared" si="14"/>
        <v>35.6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35.6</v>
      </c>
      <c r="R94" s="18">
        <v>0.4</v>
      </c>
    </row>
    <row r="95" spans="1:18">
      <c r="A95" s="8" t="s">
        <v>137</v>
      </c>
      <c r="B95" s="203">
        <f>'[2]30'!B97</f>
        <v>84</v>
      </c>
      <c r="C95" s="204">
        <f>'[2]30'!C97</f>
        <v>0</v>
      </c>
      <c r="D95" s="204">
        <f>'[2]30'!D97</f>
        <v>0</v>
      </c>
      <c r="E95" s="204">
        <f>'[2]30'!E97</f>
        <v>0</v>
      </c>
      <c r="F95" s="15">
        <f t="shared" si="16"/>
        <v>84</v>
      </c>
      <c r="G95" s="203">
        <f>'[2]30'!H97</f>
        <v>36</v>
      </c>
      <c r="H95" s="204">
        <f>'[2]30'!I97</f>
        <v>0</v>
      </c>
      <c r="I95" s="204">
        <f>'[2]30'!J97</f>
        <v>0</v>
      </c>
      <c r="J95" s="204">
        <f>'[2]30'!K97</f>
        <v>0</v>
      </c>
      <c r="K95" s="15">
        <f t="shared" si="13"/>
        <v>36</v>
      </c>
      <c r="L95" s="18">
        <f>frq!C95</f>
        <v>1</v>
      </c>
      <c r="M95" s="167">
        <f t="shared" si="14"/>
        <v>35.6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35.6</v>
      </c>
      <c r="R95" s="18">
        <v>0.4</v>
      </c>
    </row>
    <row r="96" spans="1:18">
      <c r="A96" s="8" t="s">
        <v>138</v>
      </c>
      <c r="B96" s="203">
        <f>'[2]30'!B98</f>
        <v>84</v>
      </c>
      <c r="C96" s="204">
        <f>'[2]30'!C98</f>
        <v>0</v>
      </c>
      <c r="D96" s="204">
        <f>'[2]30'!D98</f>
        <v>0</v>
      </c>
      <c r="E96" s="204">
        <f>'[2]30'!E98</f>
        <v>0</v>
      </c>
      <c r="F96" s="15">
        <f t="shared" si="16"/>
        <v>84</v>
      </c>
      <c r="G96" s="203">
        <f>'[2]30'!H98</f>
        <v>36</v>
      </c>
      <c r="H96" s="204">
        <f>'[2]30'!I98</f>
        <v>0</v>
      </c>
      <c r="I96" s="204">
        <f>'[2]30'!J98</f>
        <v>0</v>
      </c>
      <c r="J96" s="204">
        <f>'[2]30'!K98</f>
        <v>0</v>
      </c>
      <c r="K96" s="15">
        <f t="shared" si="13"/>
        <v>36</v>
      </c>
      <c r="L96" s="18">
        <f>frq!C96</f>
        <v>1</v>
      </c>
      <c r="M96" s="167">
        <f t="shared" si="14"/>
        <v>35.6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35.6</v>
      </c>
      <c r="R96" s="18">
        <v>0.4</v>
      </c>
    </row>
    <row r="97" spans="1:18">
      <c r="A97" s="8" t="s">
        <v>139</v>
      </c>
      <c r="B97" s="203">
        <f>'[2]30'!B99</f>
        <v>84</v>
      </c>
      <c r="C97" s="204">
        <f>'[2]30'!C99</f>
        <v>0</v>
      </c>
      <c r="D97" s="204">
        <f>'[2]30'!D99</f>
        <v>0</v>
      </c>
      <c r="E97" s="204">
        <f>'[2]30'!E99</f>
        <v>0</v>
      </c>
      <c r="F97" s="15">
        <f t="shared" si="16"/>
        <v>84</v>
      </c>
      <c r="G97" s="203">
        <f>'[2]30'!H99</f>
        <v>36</v>
      </c>
      <c r="H97" s="204">
        <f>'[2]30'!I99</f>
        <v>0</v>
      </c>
      <c r="I97" s="204">
        <f>'[2]30'!J99</f>
        <v>0</v>
      </c>
      <c r="J97" s="204">
        <f>'[2]30'!K99</f>
        <v>0</v>
      </c>
      <c r="K97" s="15">
        <f t="shared" si="13"/>
        <v>36</v>
      </c>
      <c r="L97" s="18">
        <f>frq!C97</f>
        <v>1</v>
      </c>
      <c r="M97" s="167">
        <f t="shared" si="14"/>
        <v>35.6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35.6</v>
      </c>
      <c r="R97" s="18">
        <v>0.4</v>
      </c>
    </row>
    <row r="98" spans="1:18" ht="15.75" thickBot="1">
      <c r="A98" s="8" t="s">
        <v>140</v>
      </c>
      <c r="B98" s="203">
        <f>'[2]30'!B100</f>
        <v>84</v>
      </c>
      <c r="C98" s="204">
        <f>'[2]30'!C100</f>
        <v>0</v>
      </c>
      <c r="D98" s="204">
        <f>'[2]30'!D100</f>
        <v>0</v>
      </c>
      <c r="E98" s="204">
        <f>'[2]30'!E100</f>
        <v>0</v>
      </c>
      <c r="F98" s="15">
        <f t="shared" si="16"/>
        <v>84</v>
      </c>
      <c r="G98" s="203">
        <f>'[2]30'!H100</f>
        <v>36</v>
      </c>
      <c r="H98" s="204">
        <f>'[2]30'!I100</f>
        <v>0</v>
      </c>
      <c r="I98" s="204">
        <f>'[2]30'!J100</f>
        <v>0</v>
      </c>
      <c r="J98" s="204">
        <f>'[2]30'!K100</f>
        <v>0</v>
      </c>
      <c r="K98" s="15">
        <f t="shared" si="13"/>
        <v>36</v>
      </c>
      <c r="L98" s="18">
        <f>frq!C98</f>
        <v>1</v>
      </c>
      <c r="M98" s="167">
        <f t="shared" si="14"/>
        <v>35.6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35.6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0.87086749999999991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0.87086749999999991</v>
      </c>
      <c r="L99" s="171">
        <f t="shared" si="17"/>
        <v>2.4E-2</v>
      </c>
      <c r="M99" s="171">
        <f t="shared" si="17"/>
        <v>0.86126749999999863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0.86126749999999863</v>
      </c>
      <c r="R99" s="172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R3" activePane="bottomRight" state="frozen"/>
      <selection activeCell="B3" sqref="B3"/>
      <selection pane="topRight" activeCell="B3" sqref="B3"/>
      <selection pane="bottomLeft" activeCell="B3" sqref="B3"/>
      <selection pane="bottomRight" activeCell="AW3" sqref="AW3:AW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44864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2" t="s">
        <v>173</v>
      </c>
      <c r="AX1" s="232"/>
      <c r="AY1" s="232"/>
      <c r="AZ1" s="232"/>
      <c r="BA1" s="232"/>
      <c r="BB1" s="232"/>
      <c r="BD1" s="232" t="s">
        <v>174</v>
      </c>
      <c r="BE1" s="232"/>
      <c r="BF1" s="232"/>
      <c r="BG1" s="232"/>
      <c r="BH1" s="232"/>
      <c r="BI1" s="232"/>
      <c r="BL1" s="8" t="s">
        <v>203</v>
      </c>
      <c r="BM1" s="8" t="s">
        <v>204</v>
      </c>
      <c r="BN1" s="232" t="s">
        <v>373</v>
      </c>
      <c r="BO1" s="232"/>
      <c r="BP1" s="233" t="s">
        <v>372</v>
      </c>
      <c r="BQ1" s="233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352</v>
      </c>
      <c r="BQ2" s="180" t="s">
        <v>353</v>
      </c>
    </row>
    <row r="3" spans="1:69">
      <c r="A3" s="8" t="s">
        <v>45</v>
      </c>
      <c r="B3" s="15">
        <f>'[3]30'!B5</f>
        <v>320</v>
      </c>
      <c r="C3" s="16">
        <f>'[3]30'!C5</f>
        <v>0</v>
      </c>
      <c r="D3" s="16">
        <f>'[3]30'!D5</f>
        <v>0</v>
      </c>
      <c r="E3" s="16">
        <f>'[3]30'!E5</f>
        <v>0</v>
      </c>
      <c r="F3" s="16">
        <f>'[3]30'!F5</f>
        <v>950</v>
      </c>
      <c r="G3" s="16">
        <f>'[3]30'!G5</f>
        <v>0</v>
      </c>
      <c r="H3" s="17">
        <f>SUM(B3:G3)</f>
        <v>1270</v>
      </c>
      <c r="I3" s="15">
        <f>'[3]30'!J5</f>
        <v>270</v>
      </c>
      <c r="J3" s="16">
        <f>'[3]30'!K5</f>
        <v>0</v>
      </c>
      <c r="K3" s="16">
        <f>'[3]30'!L5</f>
        <v>0</v>
      </c>
      <c r="L3" s="16">
        <f>'[3]30'!M5</f>
        <v>0</v>
      </c>
      <c r="M3" s="16">
        <f>'[3]30'!N5</f>
        <v>0</v>
      </c>
      <c r="N3" s="16">
        <f>'[3]30'!O5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26.991199999999999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26.991199999999999</v>
      </c>
      <c r="AE3" s="8">
        <f>BD3</f>
        <v>26.991199999999999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26.991199999999999</v>
      </c>
      <c r="AL3" s="8">
        <f t="shared" ref="AL3:AQ18" si="3">Q3-X3-AE3</f>
        <v>216.01760000000002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216.01760000000002</v>
      </c>
      <c r="AT3" s="8">
        <v>26.99</v>
      </c>
      <c r="AU3" s="8">
        <v>26.99</v>
      </c>
      <c r="AW3" s="206">
        <v>26.991199999999999</v>
      </c>
      <c r="AX3" s="206"/>
      <c r="AY3" s="206"/>
      <c r="AZ3" s="206"/>
      <c r="BA3" s="206"/>
      <c r="BB3" s="206"/>
      <c r="BC3" s="8">
        <f>SUM(AW3:BB3)</f>
        <v>26.991199999999999</v>
      </c>
      <c r="BD3" s="206">
        <v>26.991199999999999</v>
      </c>
      <c r="BE3" s="206"/>
      <c r="BF3" s="206"/>
      <c r="BG3" s="206"/>
      <c r="BH3" s="206"/>
      <c r="BI3" s="206"/>
      <c r="BJ3" s="8">
        <f>SUM(BD3:BI3)</f>
        <v>26.991199999999999</v>
      </c>
      <c r="BL3" s="8">
        <f>AT3</f>
        <v>26.99</v>
      </c>
      <c r="BM3" s="8">
        <f>AU3</f>
        <v>26.99</v>
      </c>
      <c r="BN3" s="8">
        <f>BC3</f>
        <v>26.991199999999999</v>
      </c>
      <c r="BO3" s="8">
        <f>BJ3</f>
        <v>26.991199999999999</v>
      </c>
      <c r="BP3" s="182">
        <f>BL3-BN3</f>
        <v>-1.200000000000756E-3</v>
      </c>
      <c r="BQ3" s="182">
        <f>BM3-BO3</f>
        <v>-1.200000000000756E-3</v>
      </c>
    </row>
    <row r="4" spans="1:69">
      <c r="A4" s="8" t="s">
        <v>46</v>
      </c>
      <c r="B4" s="15">
        <f>'[3]30'!B6</f>
        <v>320</v>
      </c>
      <c r="C4" s="16">
        <f>'[3]30'!C6</f>
        <v>0</v>
      </c>
      <c r="D4" s="16">
        <f>'[3]30'!D6</f>
        <v>0</v>
      </c>
      <c r="E4" s="16">
        <f>'[3]30'!E6</f>
        <v>0</v>
      </c>
      <c r="F4" s="16">
        <f>'[3]30'!F6</f>
        <v>950</v>
      </c>
      <c r="G4" s="16">
        <f>'[3]30'!G6</f>
        <v>0</v>
      </c>
      <c r="H4" s="17">
        <f>SUM(B4:G4)</f>
        <v>1270</v>
      </c>
      <c r="I4" s="15">
        <f>'[3]30'!J6</f>
        <v>270</v>
      </c>
      <c r="J4" s="16">
        <f>'[3]30'!K6</f>
        <v>0</v>
      </c>
      <c r="K4" s="16">
        <f>'[3]30'!L6</f>
        <v>0</v>
      </c>
      <c r="L4" s="16">
        <f>'[3]30'!M6</f>
        <v>0</v>
      </c>
      <c r="M4" s="16">
        <f>'[3]30'!N6</f>
        <v>0</v>
      </c>
      <c r="N4" s="16">
        <f>'[3]30'!O6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26.991199999999999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26.991199999999999</v>
      </c>
      <c r="AE4" s="8">
        <f t="shared" ref="AE4:AE67" si="11">BD4</f>
        <v>26.991199999999999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26.991199999999999</v>
      </c>
      <c r="AL4" s="8">
        <f t="shared" si="3"/>
        <v>216.01760000000002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216.01760000000002</v>
      </c>
      <c r="AT4" s="8">
        <v>26.99</v>
      </c>
      <c r="AU4" s="8">
        <v>26.99</v>
      </c>
      <c r="AW4" s="206">
        <v>26.991199999999999</v>
      </c>
      <c r="AX4" s="206"/>
      <c r="AY4" s="206"/>
      <c r="AZ4" s="206"/>
      <c r="BA4" s="206"/>
      <c r="BB4" s="206"/>
      <c r="BC4" s="8">
        <f t="shared" ref="BC4:BC67" si="19">SUM(AW4:BB4)</f>
        <v>26.991199999999999</v>
      </c>
      <c r="BD4" s="206">
        <v>26.991199999999999</v>
      </c>
      <c r="BE4" s="206"/>
      <c r="BF4" s="206"/>
      <c r="BG4" s="206"/>
      <c r="BH4" s="206"/>
      <c r="BI4" s="206"/>
      <c r="BJ4" s="8">
        <f t="shared" ref="BJ4:BJ67" si="20">SUM(BD4:BI4)</f>
        <v>26.991199999999999</v>
      </c>
      <c r="BL4" s="8">
        <f t="shared" ref="BL4:BL67" si="21">AT4</f>
        <v>26.99</v>
      </c>
      <c r="BM4" s="8">
        <f t="shared" ref="BM4:BM67" si="22">AU4</f>
        <v>26.99</v>
      </c>
      <c r="BN4" s="8">
        <f t="shared" ref="BN4:BN67" si="23">BC4</f>
        <v>26.991199999999999</v>
      </c>
      <c r="BO4" s="8">
        <f t="shared" ref="BO4:BO67" si="24">BJ4</f>
        <v>26.991199999999999</v>
      </c>
      <c r="BP4" s="182">
        <f t="shared" ref="BP4:BP67" si="25">BL4-BN4</f>
        <v>-1.200000000000756E-3</v>
      </c>
      <c r="BQ4" s="182">
        <f t="shared" ref="BQ4:BQ67" si="26">BM4-BO4</f>
        <v>-1.200000000000756E-3</v>
      </c>
    </row>
    <row r="5" spans="1:69">
      <c r="A5" s="8" t="s">
        <v>47</v>
      </c>
      <c r="B5" s="15">
        <f>'[3]30'!B7</f>
        <v>320</v>
      </c>
      <c r="C5" s="16">
        <f>'[3]30'!C7</f>
        <v>0</v>
      </c>
      <c r="D5" s="16">
        <f>'[3]30'!D7</f>
        <v>0</v>
      </c>
      <c r="E5" s="16">
        <f>'[3]30'!E7</f>
        <v>0</v>
      </c>
      <c r="F5" s="16">
        <f>'[3]30'!F7</f>
        <v>950</v>
      </c>
      <c r="G5" s="16">
        <f>'[3]30'!G7</f>
        <v>0</v>
      </c>
      <c r="H5" s="17">
        <f t="shared" ref="H5:H68" si="27">SUM(B5:G5)</f>
        <v>1270</v>
      </c>
      <c r="I5" s="15">
        <f>'[3]30'!J7</f>
        <v>270</v>
      </c>
      <c r="J5" s="16">
        <f>'[3]30'!K7</f>
        <v>0</v>
      </c>
      <c r="K5" s="16">
        <f>'[3]30'!L7</f>
        <v>0</v>
      </c>
      <c r="L5" s="16">
        <f>'[3]30'!M7</f>
        <v>0</v>
      </c>
      <c r="M5" s="16">
        <f>'[3]30'!N7</f>
        <v>0</v>
      </c>
      <c r="N5" s="16">
        <f>'[3]30'!O7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26.991199999999999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26.991199999999999</v>
      </c>
      <c r="AE5" s="8">
        <f t="shared" si="11"/>
        <v>26.991199999999999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26.991199999999999</v>
      </c>
      <c r="AL5" s="8">
        <f t="shared" si="3"/>
        <v>216.01760000000002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216.01760000000002</v>
      </c>
      <c r="AT5" s="8">
        <v>26.99</v>
      </c>
      <c r="AU5" s="8">
        <v>26.99</v>
      </c>
      <c r="AW5" s="206">
        <v>26.991199999999999</v>
      </c>
      <c r="AX5" s="206"/>
      <c r="AY5" s="206"/>
      <c r="AZ5" s="206"/>
      <c r="BA5" s="206"/>
      <c r="BB5" s="206"/>
      <c r="BC5" s="8">
        <f t="shared" si="19"/>
        <v>26.991199999999999</v>
      </c>
      <c r="BD5" s="206">
        <v>26.991199999999999</v>
      </c>
      <c r="BE5" s="206"/>
      <c r="BF5" s="206"/>
      <c r="BG5" s="206"/>
      <c r="BH5" s="206"/>
      <c r="BI5" s="206"/>
      <c r="BJ5" s="8">
        <f t="shared" si="20"/>
        <v>26.991199999999999</v>
      </c>
      <c r="BL5" s="8">
        <f t="shared" si="21"/>
        <v>26.99</v>
      </c>
      <c r="BM5" s="8">
        <f t="shared" si="22"/>
        <v>26.99</v>
      </c>
      <c r="BN5" s="8">
        <f t="shared" si="23"/>
        <v>26.991199999999999</v>
      </c>
      <c r="BO5" s="8">
        <f t="shared" si="24"/>
        <v>26.991199999999999</v>
      </c>
      <c r="BP5" s="182">
        <f t="shared" si="25"/>
        <v>-1.200000000000756E-3</v>
      </c>
      <c r="BQ5" s="182">
        <f t="shared" si="26"/>
        <v>-1.200000000000756E-3</v>
      </c>
    </row>
    <row r="6" spans="1:69">
      <c r="A6" s="8" t="s">
        <v>48</v>
      </c>
      <c r="B6" s="15">
        <f>'[3]30'!B8</f>
        <v>320</v>
      </c>
      <c r="C6" s="16">
        <f>'[3]30'!C8</f>
        <v>0</v>
      </c>
      <c r="D6" s="16">
        <f>'[3]30'!D8</f>
        <v>0</v>
      </c>
      <c r="E6" s="16">
        <f>'[3]30'!E8</f>
        <v>0</v>
      </c>
      <c r="F6" s="16">
        <f>'[3]30'!F8</f>
        <v>950</v>
      </c>
      <c r="G6" s="16">
        <f>'[3]30'!G8</f>
        <v>0</v>
      </c>
      <c r="H6" s="17">
        <f t="shared" si="27"/>
        <v>1270</v>
      </c>
      <c r="I6" s="15">
        <f>'[3]30'!J8</f>
        <v>270</v>
      </c>
      <c r="J6" s="16">
        <f>'[3]30'!K8</f>
        <v>0</v>
      </c>
      <c r="K6" s="16">
        <f>'[3]30'!L8</f>
        <v>0</v>
      </c>
      <c r="L6" s="16">
        <f>'[3]30'!M8</f>
        <v>0</v>
      </c>
      <c r="M6" s="16">
        <f>'[3]30'!N8</f>
        <v>0</v>
      </c>
      <c r="N6" s="16">
        <f>'[3]30'!O8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26.991199999999999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26.991199999999999</v>
      </c>
      <c r="AE6" s="8">
        <f t="shared" si="11"/>
        <v>26.991199999999999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26.991199999999999</v>
      </c>
      <c r="AL6" s="8">
        <f t="shared" si="3"/>
        <v>216.01760000000002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216.01760000000002</v>
      </c>
      <c r="AT6" s="8">
        <v>26.99</v>
      </c>
      <c r="AU6" s="8">
        <v>26.99</v>
      </c>
      <c r="AW6" s="206">
        <v>26.991199999999999</v>
      </c>
      <c r="AX6" s="206"/>
      <c r="AY6" s="206"/>
      <c r="AZ6" s="206"/>
      <c r="BA6" s="206"/>
      <c r="BB6" s="206"/>
      <c r="BC6" s="8">
        <f t="shared" si="19"/>
        <v>26.991199999999999</v>
      </c>
      <c r="BD6" s="206">
        <v>26.991199999999999</v>
      </c>
      <c r="BE6" s="206"/>
      <c r="BF6" s="206"/>
      <c r="BG6" s="206"/>
      <c r="BH6" s="206"/>
      <c r="BI6" s="206"/>
      <c r="BJ6" s="8">
        <f t="shared" si="20"/>
        <v>26.991199999999999</v>
      </c>
      <c r="BL6" s="8">
        <f t="shared" si="21"/>
        <v>26.99</v>
      </c>
      <c r="BM6" s="8">
        <f t="shared" si="22"/>
        <v>26.99</v>
      </c>
      <c r="BN6" s="8">
        <f t="shared" si="23"/>
        <v>26.991199999999999</v>
      </c>
      <c r="BO6" s="8">
        <f t="shared" si="24"/>
        <v>26.991199999999999</v>
      </c>
      <c r="BP6" s="182">
        <f t="shared" si="25"/>
        <v>-1.200000000000756E-3</v>
      </c>
      <c r="BQ6" s="182">
        <f t="shared" si="26"/>
        <v>-1.200000000000756E-3</v>
      </c>
    </row>
    <row r="7" spans="1:69">
      <c r="A7" s="8" t="s">
        <v>49</v>
      </c>
      <c r="B7" s="15">
        <f>'[3]30'!B9</f>
        <v>320</v>
      </c>
      <c r="C7" s="16">
        <f>'[3]30'!C9</f>
        <v>0</v>
      </c>
      <c r="D7" s="16">
        <f>'[3]30'!D9</f>
        <v>0</v>
      </c>
      <c r="E7" s="16">
        <f>'[3]30'!E9</f>
        <v>0</v>
      </c>
      <c r="F7" s="16">
        <f>'[3]30'!F9</f>
        <v>950</v>
      </c>
      <c r="G7" s="16">
        <f>'[3]30'!G9</f>
        <v>0</v>
      </c>
      <c r="H7" s="17">
        <f t="shared" si="27"/>
        <v>1270</v>
      </c>
      <c r="I7" s="15">
        <f>'[3]30'!J9</f>
        <v>270</v>
      </c>
      <c r="J7" s="16">
        <f>'[3]30'!K9</f>
        <v>0</v>
      </c>
      <c r="K7" s="16">
        <f>'[3]30'!L9</f>
        <v>0</v>
      </c>
      <c r="L7" s="16">
        <f>'[3]30'!M9</f>
        <v>0</v>
      </c>
      <c r="M7" s="16">
        <f>'[3]30'!N9</f>
        <v>0</v>
      </c>
      <c r="N7" s="16">
        <f>'[3]30'!O9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26.991199999999999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26.991199999999999</v>
      </c>
      <c r="AE7" s="8">
        <f t="shared" si="11"/>
        <v>26.991199999999999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26.991199999999999</v>
      </c>
      <c r="AL7" s="8">
        <f t="shared" si="3"/>
        <v>216.01760000000002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216.01760000000002</v>
      </c>
      <c r="AT7" s="8">
        <v>26.99</v>
      </c>
      <c r="AU7" s="8">
        <v>26.99</v>
      </c>
      <c r="AW7" s="206">
        <v>26.991199999999999</v>
      </c>
      <c r="AX7" s="206"/>
      <c r="AY7" s="206"/>
      <c r="AZ7" s="206"/>
      <c r="BA7" s="206"/>
      <c r="BB7" s="206"/>
      <c r="BC7" s="8">
        <f t="shared" si="19"/>
        <v>26.991199999999999</v>
      </c>
      <c r="BD7" s="206">
        <v>26.991199999999999</v>
      </c>
      <c r="BE7" s="206"/>
      <c r="BF7" s="206"/>
      <c r="BG7" s="206"/>
      <c r="BH7" s="206"/>
      <c r="BI7" s="206"/>
      <c r="BJ7" s="8">
        <f t="shared" si="20"/>
        <v>26.991199999999999</v>
      </c>
      <c r="BL7" s="8">
        <f t="shared" si="21"/>
        <v>26.99</v>
      </c>
      <c r="BM7" s="8">
        <f t="shared" si="22"/>
        <v>26.99</v>
      </c>
      <c r="BN7" s="8">
        <f t="shared" si="23"/>
        <v>26.991199999999999</v>
      </c>
      <c r="BO7" s="8">
        <f t="shared" si="24"/>
        <v>26.991199999999999</v>
      </c>
      <c r="BP7" s="182">
        <f t="shared" si="25"/>
        <v>-1.200000000000756E-3</v>
      </c>
      <c r="BQ7" s="182">
        <f t="shared" si="26"/>
        <v>-1.200000000000756E-3</v>
      </c>
    </row>
    <row r="8" spans="1:69">
      <c r="A8" s="8" t="s">
        <v>50</v>
      </c>
      <c r="B8" s="15">
        <f>'[3]30'!B10</f>
        <v>320</v>
      </c>
      <c r="C8" s="16">
        <f>'[3]30'!C10</f>
        <v>0</v>
      </c>
      <c r="D8" s="16">
        <f>'[3]30'!D10</f>
        <v>0</v>
      </c>
      <c r="E8" s="16">
        <f>'[3]30'!E10</f>
        <v>0</v>
      </c>
      <c r="F8" s="16">
        <f>'[3]30'!F10</f>
        <v>950</v>
      </c>
      <c r="G8" s="16">
        <f>'[3]30'!G10</f>
        <v>0</v>
      </c>
      <c r="H8" s="17">
        <f t="shared" si="27"/>
        <v>1270</v>
      </c>
      <c r="I8" s="15">
        <f>'[3]30'!J10</f>
        <v>270</v>
      </c>
      <c r="J8" s="16">
        <f>'[3]30'!K10</f>
        <v>0</v>
      </c>
      <c r="K8" s="16">
        <f>'[3]30'!L10</f>
        <v>0</v>
      </c>
      <c r="L8" s="16">
        <f>'[3]30'!M10</f>
        <v>0</v>
      </c>
      <c r="M8" s="16">
        <f>'[3]30'!N10</f>
        <v>0</v>
      </c>
      <c r="N8" s="16">
        <f>'[3]30'!O10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26.991199999999999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26.991199999999999</v>
      </c>
      <c r="AE8" s="8">
        <f t="shared" si="11"/>
        <v>26.991199999999999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26.991199999999999</v>
      </c>
      <c r="AL8" s="8">
        <f t="shared" si="3"/>
        <v>216.01760000000002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216.01760000000002</v>
      </c>
      <c r="AT8" s="8">
        <v>26.99</v>
      </c>
      <c r="AU8" s="8">
        <v>26.99</v>
      </c>
      <c r="AW8" s="206">
        <v>26.991199999999999</v>
      </c>
      <c r="AX8" s="206"/>
      <c r="AY8" s="206"/>
      <c r="AZ8" s="206"/>
      <c r="BA8" s="206"/>
      <c r="BB8" s="206"/>
      <c r="BC8" s="8">
        <f t="shared" si="19"/>
        <v>26.991199999999999</v>
      </c>
      <c r="BD8" s="206">
        <v>26.991199999999999</v>
      </c>
      <c r="BE8" s="206"/>
      <c r="BF8" s="206"/>
      <c r="BG8" s="206"/>
      <c r="BH8" s="206"/>
      <c r="BI8" s="206"/>
      <c r="BJ8" s="8">
        <f t="shared" si="20"/>
        <v>26.991199999999999</v>
      </c>
      <c r="BL8" s="8">
        <f t="shared" si="21"/>
        <v>26.99</v>
      </c>
      <c r="BM8" s="8">
        <f t="shared" si="22"/>
        <v>26.99</v>
      </c>
      <c r="BN8" s="8">
        <f t="shared" si="23"/>
        <v>26.991199999999999</v>
      </c>
      <c r="BO8" s="8">
        <f t="shared" si="24"/>
        <v>26.991199999999999</v>
      </c>
      <c r="BP8" s="182">
        <f t="shared" si="25"/>
        <v>-1.200000000000756E-3</v>
      </c>
      <c r="BQ8" s="182">
        <f t="shared" si="26"/>
        <v>-1.200000000000756E-3</v>
      </c>
    </row>
    <row r="9" spans="1:69">
      <c r="A9" s="8" t="s">
        <v>51</v>
      </c>
      <c r="B9" s="15">
        <f>'[3]30'!B11</f>
        <v>320</v>
      </c>
      <c r="C9" s="16">
        <f>'[3]30'!C11</f>
        <v>0</v>
      </c>
      <c r="D9" s="16">
        <f>'[3]30'!D11</f>
        <v>0</v>
      </c>
      <c r="E9" s="16">
        <f>'[3]30'!E11</f>
        <v>0</v>
      </c>
      <c r="F9" s="16">
        <f>'[3]30'!F11</f>
        <v>950</v>
      </c>
      <c r="G9" s="16">
        <f>'[3]30'!G11</f>
        <v>0</v>
      </c>
      <c r="H9" s="17">
        <f t="shared" si="27"/>
        <v>1270</v>
      </c>
      <c r="I9" s="15">
        <f>'[3]30'!J11</f>
        <v>270</v>
      </c>
      <c r="J9" s="16">
        <f>'[3]30'!K11</f>
        <v>0</v>
      </c>
      <c r="K9" s="16">
        <f>'[3]30'!L11</f>
        <v>0</v>
      </c>
      <c r="L9" s="16">
        <f>'[3]30'!M11</f>
        <v>0</v>
      </c>
      <c r="M9" s="16">
        <f>'[3]30'!N11</f>
        <v>0</v>
      </c>
      <c r="N9" s="16">
        <f>'[3]30'!O11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26.991199999999999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26.991199999999999</v>
      </c>
      <c r="AE9" s="8">
        <f t="shared" si="11"/>
        <v>26.991199999999999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26.991199999999999</v>
      </c>
      <c r="AL9" s="8">
        <f t="shared" si="3"/>
        <v>216.01760000000002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216.01760000000002</v>
      </c>
      <c r="AT9" s="8">
        <v>26.99</v>
      </c>
      <c r="AU9" s="8">
        <v>26.99</v>
      </c>
      <c r="AW9" s="206">
        <v>26.991199999999999</v>
      </c>
      <c r="AX9" s="206"/>
      <c r="AY9" s="206"/>
      <c r="AZ9" s="206"/>
      <c r="BA9" s="206"/>
      <c r="BB9" s="206"/>
      <c r="BC9" s="8">
        <f t="shared" si="19"/>
        <v>26.991199999999999</v>
      </c>
      <c r="BD9" s="206">
        <v>26.991199999999999</v>
      </c>
      <c r="BE9" s="206"/>
      <c r="BF9" s="206"/>
      <c r="BG9" s="206"/>
      <c r="BH9" s="206"/>
      <c r="BI9" s="206"/>
      <c r="BJ9" s="8">
        <f t="shared" si="20"/>
        <v>26.991199999999999</v>
      </c>
      <c r="BL9" s="8">
        <f t="shared" si="21"/>
        <v>26.99</v>
      </c>
      <c r="BM9" s="8">
        <f t="shared" si="22"/>
        <v>26.99</v>
      </c>
      <c r="BN9" s="8">
        <f t="shared" si="23"/>
        <v>26.991199999999999</v>
      </c>
      <c r="BO9" s="8">
        <f t="shared" si="24"/>
        <v>26.991199999999999</v>
      </c>
      <c r="BP9" s="182">
        <f t="shared" si="25"/>
        <v>-1.200000000000756E-3</v>
      </c>
      <c r="BQ9" s="182">
        <f t="shared" si="26"/>
        <v>-1.200000000000756E-3</v>
      </c>
    </row>
    <row r="10" spans="1:69">
      <c r="A10" s="8" t="s">
        <v>52</v>
      </c>
      <c r="B10" s="15">
        <f>'[3]30'!B12</f>
        <v>320</v>
      </c>
      <c r="C10" s="16">
        <f>'[3]30'!C12</f>
        <v>0</v>
      </c>
      <c r="D10" s="16">
        <f>'[3]30'!D12</f>
        <v>0</v>
      </c>
      <c r="E10" s="16">
        <f>'[3]30'!E12</f>
        <v>0</v>
      </c>
      <c r="F10" s="16">
        <f>'[3]30'!F12</f>
        <v>950</v>
      </c>
      <c r="G10" s="16">
        <f>'[3]30'!G12</f>
        <v>0</v>
      </c>
      <c r="H10" s="17">
        <f t="shared" si="27"/>
        <v>1270</v>
      </c>
      <c r="I10" s="15">
        <f>'[3]30'!J12</f>
        <v>270</v>
      </c>
      <c r="J10" s="16">
        <f>'[3]30'!K12</f>
        <v>0</v>
      </c>
      <c r="K10" s="16">
        <f>'[3]30'!L12</f>
        <v>0</v>
      </c>
      <c r="L10" s="16">
        <f>'[3]30'!M12</f>
        <v>0</v>
      </c>
      <c r="M10" s="16">
        <f>'[3]30'!N12</f>
        <v>0</v>
      </c>
      <c r="N10" s="16">
        <f>'[3]30'!O12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26.991199999999999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26.991199999999999</v>
      </c>
      <c r="AE10" s="8">
        <f t="shared" si="11"/>
        <v>26.991199999999999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26.991199999999999</v>
      </c>
      <c r="AL10" s="8">
        <f t="shared" si="3"/>
        <v>216.01760000000002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216.01760000000002</v>
      </c>
      <c r="AT10" s="8">
        <v>26.99</v>
      </c>
      <c r="AU10" s="8">
        <v>26.99</v>
      </c>
      <c r="AW10" s="206">
        <v>26.991199999999999</v>
      </c>
      <c r="AX10" s="206"/>
      <c r="AY10" s="206"/>
      <c r="AZ10" s="206"/>
      <c r="BA10" s="206"/>
      <c r="BB10" s="206"/>
      <c r="BC10" s="8">
        <f t="shared" si="19"/>
        <v>26.991199999999999</v>
      </c>
      <c r="BD10" s="206">
        <v>26.991199999999999</v>
      </c>
      <c r="BE10" s="206"/>
      <c r="BF10" s="206"/>
      <c r="BG10" s="206"/>
      <c r="BH10" s="206"/>
      <c r="BI10" s="206"/>
      <c r="BJ10" s="8">
        <f t="shared" si="20"/>
        <v>26.991199999999999</v>
      </c>
      <c r="BL10" s="8">
        <f t="shared" si="21"/>
        <v>26.99</v>
      </c>
      <c r="BM10" s="8">
        <f t="shared" si="22"/>
        <v>26.99</v>
      </c>
      <c r="BN10" s="8">
        <f t="shared" si="23"/>
        <v>26.991199999999999</v>
      </c>
      <c r="BO10" s="8">
        <f t="shared" si="24"/>
        <v>26.991199999999999</v>
      </c>
      <c r="BP10" s="182">
        <f t="shared" si="25"/>
        <v>-1.200000000000756E-3</v>
      </c>
      <c r="BQ10" s="182">
        <f t="shared" si="26"/>
        <v>-1.200000000000756E-3</v>
      </c>
    </row>
    <row r="11" spans="1:69">
      <c r="A11" s="8" t="s">
        <v>53</v>
      </c>
      <c r="B11" s="15">
        <f>'[3]30'!B13</f>
        <v>320</v>
      </c>
      <c r="C11" s="16">
        <f>'[3]30'!C13</f>
        <v>0</v>
      </c>
      <c r="D11" s="16">
        <f>'[3]30'!D13</f>
        <v>0</v>
      </c>
      <c r="E11" s="16">
        <f>'[3]30'!E13</f>
        <v>0</v>
      </c>
      <c r="F11" s="16">
        <f>'[3]30'!F13</f>
        <v>950</v>
      </c>
      <c r="G11" s="16">
        <f>'[3]30'!G13</f>
        <v>0</v>
      </c>
      <c r="H11" s="17">
        <f t="shared" si="27"/>
        <v>1270</v>
      </c>
      <c r="I11" s="15">
        <f>'[3]30'!J13</f>
        <v>270</v>
      </c>
      <c r="J11" s="16">
        <f>'[3]30'!K13</f>
        <v>0</v>
      </c>
      <c r="K11" s="16">
        <f>'[3]30'!L13</f>
        <v>0</v>
      </c>
      <c r="L11" s="16">
        <f>'[3]30'!M13</f>
        <v>0</v>
      </c>
      <c r="M11" s="16">
        <f>'[3]30'!N13</f>
        <v>0</v>
      </c>
      <c r="N11" s="16">
        <f>'[3]30'!O13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26.991199999999999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26.991199999999999</v>
      </c>
      <c r="AE11" s="8">
        <f t="shared" si="11"/>
        <v>26.991199999999999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26.991199999999999</v>
      </c>
      <c r="AL11" s="8">
        <f t="shared" si="3"/>
        <v>216.01760000000002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216.01760000000002</v>
      </c>
      <c r="AT11" s="8">
        <v>26.99</v>
      </c>
      <c r="AU11" s="8">
        <v>26.99</v>
      </c>
      <c r="AW11" s="206">
        <v>26.991199999999999</v>
      </c>
      <c r="AX11" s="206"/>
      <c r="AY11" s="206"/>
      <c r="AZ11" s="206"/>
      <c r="BA11" s="206"/>
      <c r="BB11" s="206"/>
      <c r="BC11" s="8">
        <f t="shared" si="19"/>
        <v>26.991199999999999</v>
      </c>
      <c r="BD11" s="206">
        <v>26.991199999999999</v>
      </c>
      <c r="BE11" s="206"/>
      <c r="BF11" s="206"/>
      <c r="BG11" s="206"/>
      <c r="BH11" s="206"/>
      <c r="BI11" s="206"/>
      <c r="BJ11" s="8">
        <f t="shared" si="20"/>
        <v>26.991199999999999</v>
      </c>
      <c r="BL11" s="8">
        <f t="shared" si="21"/>
        <v>26.99</v>
      </c>
      <c r="BM11" s="8">
        <f t="shared" si="22"/>
        <v>26.99</v>
      </c>
      <c r="BN11" s="8">
        <f t="shared" si="23"/>
        <v>26.991199999999999</v>
      </c>
      <c r="BO11" s="8">
        <f t="shared" si="24"/>
        <v>26.991199999999999</v>
      </c>
      <c r="BP11" s="182">
        <f t="shared" si="25"/>
        <v>-1.200000000000756E-3</v>
      </c>
      <c r="BQ11" s="182">
        <f t="shared" si="26"/>
        <v>-1.200000000000756E-3</v>
      </c>
    </row>
    <row r="12" spans="1:69">
      <c r="A12" s="8" t="s">
        <v>54</v>
      </c>
      <c r="B12" s="15">
        <f>'[3]30'!B14</f>
        <v>320</v>
      </c>
      <c r="C12" s="16">
        <f>'[3]30'!C14</f>
        <v>0</v>
      </c>
      <c r="D12" s="16">
        <f>'[3]30'!D14</f>
        <v>0</v>
      </c>
      <c r="E12" s="16">
        <f>'[3]30'!E14</f>
        <v>0</v>
      </c>
      <c r="F12" s="16">
        <f>'[3]30'!F14</f>
        <v>950</v>
      </c>
      <c r="G12" s="16">
        <f>'[3]30'!G14</f>
        <v>0</v>
      </c>
      <c r="H12" s="17">
        <f t="shared" si="27"/>
        <v>1270</v>
      </c>
      <c r="I12" s="15">
        <f>'[3]30'!J14</f>
        <v>270</v>
      </c>
      <c r="J12" s="16">
        <f>'[3]30'!K14</f>
        <v>0</v>
      </c>
      <c r="K12" s="16">
        <f>'[3]30'!L14</f>
        <v>0</v>
      </c>
      <c r="L12" s="16">
        <f>'[3]30'!M14</f>
        <v>0</v>
      </c>
      <c r="M12" s="16">
        <f>'[3]30'!N14</f>
        <v>0</v>
      </c>
      <c r="N12" s="16">
        <f>'[3]30'!O14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26.991199999999999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26.991199999999999</v>
      </c>
      <c r="AE12" s="8">
        <f t="shared" si="11"/>
        <v>26.991199999999999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26.991199999999999</v>
      </c>
      <c r="AL12" s="8">
        <f t="shared" si="3"/>
        <v>216.01760000000002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216.01760000000002</v>
      </c>
      <c r="AT12" s="8">
        <v>26.99</v>
      </c>
      <c r="AU12" s="8">
        <v>26.99</v>
      </c>
      <c r="AW12" s="206">
        <v>26.991199999999999</v>
      </c>
      <c r="AX12" s="206"/>
      <c r="AY12" s="206"/>
      <c r="AZ12" s="206"/>
      <c r="BA12" s="206"/>
      <c r="BB12" s="206"/>
      <c r="BC12" s="8">
        <f t="shared" si="19"/>
        <v>26.991199999999999</v>
      </c>
      <c r="BD12" s="206">
        <v>26.991199999999999</v>
      </c>
      <c r="BE12" s="206"/>
      <c r="BF12" s="206"/>
      <c r="BG12" s="206"/>
      <c r="BH12" s="206"/>
      <c r="BI12" s="206"/>
      <c r="BJ12" s="8">
        <f t="shared" si="20"/>
        <v>26.991199999999999</v>
      </c>
      <c r="BL12" s="8">
        <f t="shared" si="21"/>
        <v>26.99</v>
      </c>
      <c r="BM12" s="8">
        <f t="shared" si="22"/>
        <v>26.99</v>
      </c>
      <c r="BN12" s="8">
        <f t="shared" si="23"/>
        <v>26.991199999999999</v>
      </c>
      <c r="BO12" s="8">
        <f t="shared" si="24"/>
        <v>26.991199999999999</v>
      </c>
      <c r="BP12" s="182">
        <f t="shared" si="25"/>
        <v>-1.200000000000756E-3</v>
      </c>
      <c r="BQ12" s="182">
        <f t="shared" si="26"/>
        <v>-1.200000000000756E-3</v>
      </c>
    </row>
    <row r="13" spans="1:69">
      <c r="A13" s="8" t="s">
        <v>55</v>
      </c>
      <c r="B13" s="15">
        <f>'[3]30'!B15</f>
        <v>320</v>
      </c>
      <c r="C13" s="16">
        <f>'[3]30'!C15</f>
        <v>0</v>
      </c>
      <c r="D13" s="16">
        <f>'[3]30'!D15</f>
        <v>0</v>
      </c>
      <c r="E13" s="16">
        <f>'[3]30'!E15</f>
        <v>0</v>
      </c>
      <c r="F13" s="16">
        <f>'[3]30'!F15</f>
        <v>950</v>
      </c>
      <c r="G13" s="16">
        <f>'[3]30'!G15</f>
        <v>0</v>
      </c>
      <c r="H13" s="17">
        <f t="shared" si="27"/>
        <v>1270</v>
      </c>
      <c r="I13" s="15">
        <f>'[3]30'!J15</f>
        <v>270</v>
      </c>
      <c r="J13" s="16">
        <f>'[3]30'!K15</f>
        <v>0</v>
      </c>
      <c r="K13" s="16">
        <f>'[3]30'!L15</f>
        <v>0</v>
      </c>
      <c r="L13" s="16">
        <f>'[3]30'!M15</f>
        <v>0</v>
      </c>
      <c r="M13" s="16">
        <f>'[3]30'!N15</f>
        <v>0</v>
      </c>
      <c r="N13" s="16">
        <f>'[3]30'!O15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26.991199999999999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26.991199999999999</v>
      </c>
      <c r="AE13" s="8">
        <f t="shared" si="11"/>
        <v>26.991199999999999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26.991199999999999</v>
      </c>
      <c r="AL13" s="8">
        <f t="shared" si="3"/>
        <v>216.01760000000002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216.01760000000002</v>
      </c>
      <c r="AT13" s="8">
        <v>26.99</v>
      </c>
      <c r="AU13" s="8">
        <v>26.99</v>
      </c>
      <c r="AW13" s="206">
        <v>26.991199999999999</v>
      </c>
      <c r="AX13" s="206"/>
      <c r="AY13" s="206"/>
      <c r="AZ13" s="206"/>
      <c r="BA13" s="206"/>
      <c r="BB13" s="206"/>
      <c r="BC13" s="8">
        <f t="shared" si="19"/>
        <v>26.991199999999999</v>
      </c>
      <c r="BD13" s="206">
        <v>26.991199999999999</v>
      </c>
      <c r="BE13" s="206"/>
      <c r="BF13" s="206"/>
      <c r="BG13" s="206"/>
      <c r="BH13" s="206"/>
      <c r="BI13" s="206"/>
      <c r="BJ13" s="8">
        <f t="shared" si="20"/>
        <v>26.991199999999999</v>
      </c>
      <c r="BL13" s="8">
        <f t="shared" si="21"/>
        <v>26.99</v>
      </c>
      <c r="BM13" s="8">
        <f t="shared" si="22"/>
        <v>26.99</v>
      </c>
      <c r="BN13" s="8">
        <f t="shared" si="23"/>
        <v>26.991199999999999</v>
      </c>
      <c r="BO13" s="8">
        <f t="shared" si="24"/>
        <v>26.991199999999999</v>
      </c>
      <c r="BP13" s="182">
        <f t="shared" si="25"/>
        <v>-1.200000000000756E-3</v>
      </c>
      <c r="BQ13" s="182">
        <f t="shared" si="26"/>
        <v>-1.200000000000756E-3</v>
      </c>
    </row>
    <row r="14" spans="1:69">
      <c r="A14" s="8" t="s">
        <v>56</v>
      </c>
      <c r="B14" s="15">
        <f>'[3]30'!B16</f>
        <v>320</v>
      </c>
      <c r="C14" s="16">
        <f>'[3]30'!C16</f>
        <v>0</v>
      </c>
      <c r="D14" s="16">
        <f>'[3]30'!D16</f>
        <v>0</v>
      </c>
      <c r="E14" s="16">
        <f>'[3]30'!E16</f>
        <v>0</v>
      </c>
      <c r="F14" s="16">
        <f>'[3]30'!F16</f>
        <v>950</v>
      </c>
      <c r="G14" s="16">
        <f>'[3]30'!G16</f>
        <v>0</v>
      </c>
      <c r="H14" s="17">
        <f t="shared" si="27"/>
        <v>1270</v>
      </c>
      <c r="I14" s="15">
        <f>'[3]30'!J16</f>
        <v>270</v>
      </c>
      <c r="J14" s="16">
        <f>'[3]30'!K16</f>
        <v>0</v>
      </c>
      <c r="K14" s="16">
        <f>'[3]30'!L16</f>
        <v>0</v>
      </c>
      <c r="L14" s="16">
        <f>'[3]30'!M16</f>
        <v>0</v>
      </c>
      <c r="M14" s="16">
        <f>'[3]30'!N16</f>
        <v>0</v>
      </c>
      <c r="N14" s="16">
        <f>'[3]30'!O16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26.991199999999999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26.991199999999999</v>
      </c>
      <c r="AE14" s="8">
        <f t="shared" si="11"/>
        <v>26.991199999999999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26.991199999999999</v>
      </c>
      <c r="AL14" s="8">
        <f t="shared" si="3"/>
        <v>216.01760000000002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216.01760000000002</v>
      </c>
      <c r="AT14" s="8">
        <v>26.99</v>
      </c>
      <c r="AU14" s="8">
        <v>26.99</v>
      </c>
      <c r="AW14" s="206">
        <v>26.991199999999999</v>
      </c>
      <c r="AX14" s="206"/>
      <c r="AY14" s="206"/>
      <c r="AZ14" s="206"/>
      <c r="BA14" s="206"/>
      <c r="BB14" s="206"/>
      <c r="BC14" s="8">
        <f t="shared" si="19"/>
        <v>26.991199999999999</v>
      </c>
      <c r="BD14" s="206">
        <v>26.991199999999999</v>
      </c>
      <c r="BE14" s="206"/>
      <c r="BF14" s="206"/>
      <c r="BG14" s="206"/>
      <c r="BH14" s="206"/>
      <c r="BI14" s="206"/>
      <c r="BJ14" s="8">
        <f t="shared" si="20"/>
        <v>26.991199999999999</v>
      </c>
      <c r="BL14" s="8">
        <f t="shared" si="21"/>
        <v>26.99</v>
      </c>
      <c r="BM14" s="8">
        <f t="shared" si="22"/>
        <v>26.99</v>
      </c>
      <c r="BN14" s="8">
        <f t="shared" si="23"/>
        <v>26.991199999999999</v>
      </c>
      <c r="BO14" s="8">
        <f t="shared" si="24"/>
        <v>26.991199999999999</v>
      </c>
      <c r="BP14" s="182">
        <f t="shared" si="25"/>
        <v>-1.200000000000756E-3</v>
      </c>
      <c r="BQ14" s="182">
        <f t="shared" si="26"/>
        <v>-1.200000000000756E-3</v>
      </c>
    </row>
    <row r="15" spans="1:69">
      <c r="A15" s="8" t="s">
        <v>57</v>
      </c>
      <c r="B15" s="15">
        <f>'[3]30'!B17</f>
        <v>320</v>
      </c>
      <c r="C15" s="16">
        <f>'[3]30'!C17</f>
        <v>0</v>
      </c>
      <c r="D15" s="16">
        <f>'[3]30'!D17</f>
        <v>0</v>
      </c>
      <c r="E15" s="16">
        <f>'[3]30'!E17</f>
        <v>0</v>
      </c>
      <c r="F15" s="16">
        <f>'[3]30'!F17</f>
        <v>950</v>
      </c>
      <c r="G15" s="16">
        <f>'[3]30'!G17</f>
        <v>0</v>
      </c>
      <c r="H15" s="17">
        <f t="shared" si="27"/>
        <v>1270</v>
      </c>
      <c r="I15" s="15">
        <f>'[3]30'!J17</f>
        <v>270</v>
      </c>
      <c r="J15" s="16">
        <f>'[3]30'!K17</f>
        <v>0</v>
      </c>
      <c r="K15" s="16">
        <f>'[3]30'!L17</f>
        <v>0</v>
      </c>
      <c r="L15" s="16">
        <f>'[3]30'!M17</f>
        <v>0</v>
      </c>
      <c r="M15" s="16">
        <f>'[3]30'!N17</f>
        <v>0</v>
      </c>
      <c r="N15" s="16">
        <f>'[3]30'!O17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26.991199999999999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26.991199999999999</v>
      </c>
      <c r="AE15" s="8">
        <f t="shared" si="11"/>
        <v>26.991199999999999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26.991199999999999</v>
      </c>
      <c r="AL15" s="8">
        <f t="shared" si="3"/>
        <v>216.01760000000002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216.01760000000002</v>
      </c>
      <c r="AT15" s="8">
        <v>26.99</v>
      </c>
      <c r="AU15" s="8">
        <v>26.99</v>
      </c>
      <c r="AW15" s="206">
        <v>26.991199999999999</v>
      </c>
      <c r="AX15" s="206"/>
      <c r="AY15" s="206"/>
      <c r="AZ15" s="206"/>
      <c r="BA15" s="206"/>
      <c r="BB15" s="206"/>
      <c r="BC15" s="8">
        <f t="shared" si="19"/>
        <v>26.991199999999999</v>
      </c>
      <c r="BD15" s="206">
        <v>26.991199999999999</v>
      </c>
      <c r="BE15" s="206"/>
      <c r="BF15" s="206"/>
      <c r="BG15" s="206"/>
      <c r="BH15" s="206"/>
      <c r="BI15" s="206"/>
      <c r="BJ15" s="8">
        <f t="shared" si="20"/>
        <v>26.991199999999999</v>
      </c>
      <c r="BL15" s="8">
        <f t="shared" si="21"/>
        <v>26.99</v>
      </c>
      <c r="BM15" s="8">
        <f t="shared" si="22"/>
        <v>26.99</v>
      </c>
      <c r="BN15" s="8">
        <f t="shared" si="23"/>
        <v>26.991199999999999</v>
      </c>
      <c r="BO15" s="8">
        <f t="shared" si="24"/>
        <v>26.991199999999999</v>
      </c>
      <c r="BP15" s="182">
        <f t="shared" si="25"/>
        <v>-1.200000000000756E-3</v>
      </c>
      <c r="BQ15" s="182">
        <f t="shared" si="26"/>
        <v>-1.200000000000756E-3</v>
      </c>
    </row>
    <row r="16" spans="1:69">
      <c r="A16" s="8" t="s">
        <v>58</v>
      </c>
      <c r="B16" s="15">
        <f>'[3]30'!B18</f>
        <v>320</v>
      </c>
      <c r="C16" s="16">
        <f>'[3]30'!C18</f>
        <v>0</v>
      </c>
      <c r="D16" s="16">
        <f>'[3]30'!D18</f>
        <v>0</v>
      </c>
      <c r="E16" s="16">
        <f>'[3]30'!E18</f>
        <v>0</v>
      </c>
      <c r="F16" s="16">
        <f>'[3]30'!F18</f>
        <v>950</v>
      </c>
      <c r="G16" s="16">
        <f>'[3]30'!G18</f>
        <v>0</v>
      </c>
      <c r="H16" s="17">
        <f t="shared" si="27"/>
        <v>1270</v>
      </c>
      <c r="I16" s="15">
        <f>'[3]30'!J18</f>
        <v>270</v>
      </c>
      <c r="J16" s="16">
        <f>'[3]30'!K18</f>
        <v>0</v>
      </c>
      <c r="K16" s="16">
        <f>'[3]30'!L18</f>
        <v>0</v>
      </c>
      <c r="L16" s="16">
        <f>'[3]30'!M18</f>
        <v>0</v>
      </c>
      <c r="M16" s="16">
        <f>'[3]30'!N18</f>
        <v>0</v>
      </c>
      <c r="N16" s="16">
        <f>'[3]30'!O18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26.991199999999999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26.991199999999999</v>
      </c>
      <c r="AE16" s="8">
        <f t="shared" si="11"/>
        <v>26.991199999999999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26.991199999999999</v>
      </c>
      <c r="AL16" s="8">
        <f t="shared" si="3"/>
        <v>216.01760000000002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216.01760000000002</v>
      </c>
      <c r="AT16" s="8">
        <v>26.99</v>
      </c>
      <c r="AU16" s="8">
        <v>26.99</v>
      </c>
      <c r="AW16" s="206">
        <v>26.991199999999999</v>
      </c>
      <c r="AX16" s="206"/>
      <c r="AY16" s="206"/>
      <c r="AZ16" s="206"/>
      <c r="BA16" s="206"/>
      <c r="BB16" s="206"/>
      <c r="BC16" s="8">
        <f t="shared" si="19"/>
        <v>26.991199999999999</v>
      </c>
      <c r="BD16" s="206">
        <v>26.991199999999999</v>
      </c>
      <c r="BE16" s="206"/>
      <c r="BF16" s="206"/>
      <c r="BG16" s="206"/>
      <c r="BH16" s="206"/>
      <c r="BI16" s="206"/>
      <c r="BJ16" s="8">
        <f t="shared" si="20"/>
        <v>26.991199999999999</v>
      </c>
      <c r="BL16" s="8">
        <f t="shared" si="21"/>
        <v>26.99</v>
      </c>
      <c r="BM16" s="8">
        <f t="shared" si="22"/>
        <v>26.99</v>
      </c>
      <c r="BN16" s="8">
        <f t="shared" si="23"/>
        <v>26.991199999999999</v>
      </c>
      <c r="BO16" s="8">
        <f t="shared" si="24"/>
        <v>26.991199999999999</v>
      </c>
      <c r="BP16" s="182">
        <f t="shared" si="25"/>
        <v>-1.200000000000756E-3</v>
      </c>
      <c r="BQ16" s="182">
        <f t="shared" si="26"/>
        <v>-1.200000000000756E-3</v>
      </c>
    </row>
    <row r="17" spans="1:69">
      <c r="A17" s="8" t="s">
        <v>59</v>
      </c>
      <c r="B17" s="15">
        <f>'[3]30'!B19</f>
        <v>320</v>
      </c>
      <c r="C17" s="16">
        <f>'[3]30'!C19</f>
        <v>0</v>
      </c>
      <c r="D17" s="16">
        <f>'[3]30'!D19</f>
        <v>0</v>
      </c>
      <c r="E17" s="16">
        <f>'[3]30'!E19</f>
        <v>0</v>
      </c>
      <c r="F17" s="16">
        <f>'[3]30'!F19</f>
        <v>950</v>
      </c>
      <c r="G17" s="16">
        <f>'[3]30'!G19</f>
        <v>0</v>
      </c>
      <c r="H17" s="17">
        <f t="shared" si="27"/>
        <v>1270</v>
      </c>
      <c r="I17" s="15">
        <f>'[3]30'!J19</f>
        <v>270</v>
      </c>
      <c r="J17" s="16">
        <f>'[3]30'!K19</f>
        <v>0</v>
      </c>
      <c r="K17" s="16">
        <f>'[3]30'!L19</f>
        <v>0</v>
      </c>
      <c r="L17" s="16">
        <f>'[3]30'!M19</f>
        <v>0</v>
      </c>
      <c r="M17" s="16">
        <f>'[3]30'!N19</f>
        <v>0</v>
      </c>
      <c r="N17" s="16">
        <f>'[3]30'!O19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26.991199999999999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26.991199999999999</v>
      </c>
      <c r="AE17" s="8">
        <f t="shared" si="11"/>
        <v>26.991199999999999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26.991199999999999</v>
      </c>
      <c r="AL17" s="8">
        <f t="shared" si="3"/>
        <v>216.01760000000002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216.01760000000002</v>
      </c>
      <c r="AT17" s="8">
        <v>26.99</v>
      </c>
      <c r="AU17" s="8">
        <v>26.99</v>
      </c>
      <c r="AW17" s="206">
        <v>26.991199999999999</v>
      </c>
      <c r="AX17" s="206"/>
      <c r="AY17" s="206"/>
      <c r="AZ17" s="206"/>
      <c r="BA17" s="206"/>
      <c r="BB17" s="206"/>
      <c r="BC17" s="8">
        <f t="shared" si="19"/>
        <v>26.991199999999999</v>
      </c>
      <c r="BD17" s="206">
        <v>26.991199999999999</v>
      </c>
      <c r="BE17" s="206"/>
      <c r="BF17" s="206"/>
      <c r="BG17" s="206"/>
      <c r="BH17" s="206"/>
      <c r="BI17" s="206"/>
      <c r="BJ17" s="8">
        <f t="shared" si="20"/>
        <v>26.991199999999999</v>
      </c>
      <c r="BL17" s="8">
        <f t="shared" si="21"/>
        <v>26.99</v>
      </c>
      <c r="BM17" s="8">
        <f t="shared" si="22"/>
        <v>26.99</v>
      </c>
      <c r="BN17" s="8">
        <f t="shared" si="23"/>
        <v>26.991199999999999</v>
      </c>
      <c r="BO17" s="8">
        <f t="shared" si="24"/>
        <v>26.991199999999999</v>
      </c>
      <c r="BP17" s="182">
        <f t="shared" si="25"/>
        <v>-1.200000000000756E-3</v>
      </c>
      <c r="BQ17" s="182">
        <f t="shared" si="26"/>
        <v>-1.200000000000756E-3</v>
      </c>
    </row>
    <row r="18" spans="1:69">
      <c r="A18" s="8" t="s">
        <v>60</v>
      </c>
      <c r="B18" s="15">
        <f>'[3]30'!B20</f>
        <v>320</v>
      </c>
      <c r="C18" s="16">
        <f>'[3]30'!C20</f>
        <v>0</v>
      </c>
      <c r="D18" s="16">
        <f>'[3]30'!D20</f>
        <v>0</v>
      </c>
      <c r="E18" s="16">
        <f>'[3]30'!E20</f>
        <v>0</v>
      </c>
      <c r="F18" s="16">
        <f>'[3]30'!F20</f>
        <v>950</v>
      </c>
      <c r="G18" s="16">
        <f>'[3]30'!G20</f>
        <v>0</v>
      </c>
      <c r="H18" s="17">
        <f t="shared" si="27"/>
        <v>1270</v>
      </c>
      <c r="I18" s="15">
        <f>'[3]30'!J20</f>
        <v>270</v>
      </c>
      <c r="J18" s="16">
        <f>'[3]30'!K20</f>
        <v>0</v>
      </c>
      <c r="K18" s="16">
        <f>'[3]30'!L20</f>
        <v>0</v>
      </c>
      <c r="L18" s="16">
        <f>'[3]30'!M20</f>
        <v>0</v>
      </c>
      <c r="M18" s="16">
        <f>'[3]30'!N20</f>
        <v>0</v>
      </c>
      <c r="N18" s="16">
        <f>'[3]30'!O20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26.991199999999999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26.991199999999999</v>
      </c>
      <c r="AE18" s="8">
        <f t="shared" si="11"/>
        <v>26.991199999999999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26.991199999999999</v>
      </c>
      <c r="AL18" s="8">
        <f t="shared" si="3"/>
        <v>216.01760000000002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216.01760000000002</v>
      </c>
      <c r="AT18" s="8">
        <v>26.99</v>
      </c>
      <c r="AU18" s="8">
        <v>26.99</v>
      </c>
      <c r="AW18" s="206">
        <v>26.991199999999999</v>
      </c>
      <c r="AX18" s="206"/>
      <c r="AY18" s="206"/>
      <c r="AZ18" s="206"/>
      <c r="BA18" s="206"/>
      <c r="BB18" s="206"/>
      <c r="BC18" s="8">
        <f t="shared" si="19"/>
        <v>26.991199999999999</v>
      </c>
      <c r="BD18" s="206">
        <v>26.991199999999999</v>
      </c>
      <c r="BE18" s="206"/>
      <c r="BF18" s="206"/>
      <c r="BG18" s="206"/>
      <c r="BH18" s="206"/>
      <c r="BI18" s="206"/>
      <c r="BJ18" s="8">
        <f t="shared" si="20"/>
        <v>26.991199999999999</v>
      </c>
      <c r="BL18" s="8">
        <f t="shared" si="21"/>
        <v>26.99</v>
      </c>
      <c r="BM18" s="8">
        <f t="shared" si="22"/>
        <v>26.99</v>
      </c>
      <c r="BN18" s="8">
        <f t="shared" si="23"/>
        <v>26.991199999999999</v>
      </c>
      <c r="BO18" s="8">
        <f t="shared" si="24"/>
        <v>26.991199999999999</v>
      </c>
      <c r="BP18" s="182">
        <f t="shared" si="25"/>
        <v>-1.200000000000756E-3</v>
      </c>
      <c r="BQ18" s="182">
        <f t="shared" si="26"/>
        <v>-1.200000000000756E-3</v>
      </c>
    </row>
    <row r="19" spans="1:69">
      <c r="A19" s="8" t="s">
        <v>61</v>
      </c>
      <c r="B19" s="15">
        <f>'[3]30'!B21</f>
        <v>320</v>
      </c>
      <c r="C19" s="16">
        <f>'[3]30'!C21</f>
        <v>0</v>
      </c>
      <c r="D19" s="16">
        <f>'[3]30'!D21</f>
        <v>0</v>
      </c>
      <c r="E19" s="16">
        <f>'[3]30'!E21</f>
        <v>0</v>
      </c>
      <c r="F19" s="16">
        <f>'[3]30'!F21</f>
        <v>950</v>
      </c>
      <c r="G19" s="16">
        <f>'[3]30'!G21</f>
        <v>0</v>
      </c>
      <c r="H19" s="17">
        <f t="shared" si="27"/>
        <v>1270</v>
      </c>
      <c r="I19" s="15">
        <f>'[3]30'!J21</f>
        <v>270</v>
      </c>
      <c r="J19" s="16">
        <f>'[3]30'!K21</f>
        <v>0</v>
      </c>
      <c r="K19" s="16">
        <f>'[3]30'!L21</f>
        <v>0</v>
      </c>
      <c r="L19" s="16">
        <f>'[3]30'!M21</f>
        <v>0</v>
      </c>
      <c r="M19" s="16">
        <f>'[3]30'!N21</f>
        <v>0</v>
      </c>
      <c r="N19" s="16">
        <f>'[3]30'!O21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26.991199999999999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26.991199999999999</v>
      </c>
      <c r="AE19" s="8">
        <f t="shared" si="11"/>
        <v>26.991199999999999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26.991199999999999</v>
      </c>
      <c r="AL19" s="8">
        <f t="shared" ref="AL19:AQ61" si="31">Q19-X19-AE19</f>
        <v>216.01760000000002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216.01760000000002</v>
      </c>
      <c r="AT19" s="8">
        <v>26.99</v>
      </c>
      <c r="AU19" s="8">
        <v>26.99</v>
      </c>
      <c r="AW19" s="206">
        <v>26.991199999999999</v>
      </c>
      <c r="AX19" s="206"/>
      <c r="AY19" s="206"/>
      <c r="AZ19" s="206"/>
      <c r="BA19" s="206"/>
      <c r="BB19" s="206"/>
      <c r="BC19" s="8">
        <f t="shared" si="19"/>
        <v>26.991199999999999</v>
      </c>
      <c r="BD19" s="206">
        <v>26.991199999999999</v>
      </c>
      <c r="BE19" s="206"/>
      <c r="BF19" s="206"/>
      <c r="BG19" s="206"/>
      <c r="BH19" s="206"/>
      <c r="BI19" s="206"/>
      <c r="BJ19" s="8">
        <f t="shared" si="20"/>
        <v>26.991199999999999</v>
      </c>
      <c r="BL19" s="8">
        <f t="shared" si="21"/>
        <v>26.99</v>
      </c>
      <c r="BM19" s="8">
        <f t="shared" si="22"/>
        <v>26.99</v>
      </c>
      <c r="BN19" s="8">
        <f t="shared" si="23"/>
        <v>26.991199999999999</v>
      </c>
      <c r="BO19" s="8">
        <f t="shared" si="24"/>
        <v>26.991199999999999</v>
      </c>
      <c r="BP19" s="182">
        <f t="shared" si="25"/>
        <v>-1.200000000000756E-3</v>
      </c>
      <c r="BQ19" s="182">
        <f t="shared" si="26"/>
        <v>-1.200000000000756E-3</v>
      </c>
    </row>
    <row r="20" spans="1:69">
      <c r="A20" s="8" t="s">
        <v>62</v>
      </c>
      <c r="B20" s="15">
        <f>'[3]30'!B22</f>
        <v>320</v>
      </c>
      <c r="C20" s="16">
        <f>'[3]30'!C22</f>
        <v>0</v>
      </c>
      <c r="D20" s="16">
        <f>'[3]30'!D22</f>
        <v>0</v>
      </c>
      <c r="E20" s="16">
        <f>'[3]30'!E22</f>
        <v>0</v>
      </c>
      <c r="F20" s="16">
        <f>'[3]30'!F22</f>
        <v>950</v>
      </c>
      <c r="G20" s="16">
        <f>'[3]30'!G22</f>
        <v>0</v>
      </c>
      <c r="H20" s="17">
        <f t="shared" si="27"/>
        <v>1270</v>
      </c>
      <c r="I20" s="15">
        <f>'[3]30'!J22</f>
        <v>270</v>
      </c>
      <c r="J20" s="16">
        <f>'[3]30'!K22</f>
        <v>0</v>
      </c>
      <c r="K20" s="16">
        <f>'[3]30'!L22</f>
        <v>0</v>
      </c>
      <c r="L20" s="16">
        <f>'[3]30'!M22</f>
        <v>0</v>
      </c>
      <c r="M20" s="16">
        <f>'[3]30'!N22</f>
        <v>0</v>
      </c>
      <c r="N20" s="16">
        <f>'[3]30'!O22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26.991199999999999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26.991199999999999</v>
      </c>
      <c r="AE20" s="8">
        <f t="shared" si="11"/>
        <v>26.991199999999999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26.991199999999999</v>
      </c>
      <c r="AL20" s="8">
        <f t="shared" si="31"/>
        <v>216.01760000000002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216.01760000000002</v>
      </c>
      <c r="AT20" s="8">
        <v>26.99</v>
      </c>
      <c r="AU20" s="8">
        <v>26.99</v>
      </c>
      <c r="AW20" s="206">
        <v>26.991199999999999</v>
      </c>
      <c r="AX20" s="206"/>
      <c r="AY20" s="206"/>
      <c r="AZ20" s="206"/>
      <c r="BA20" s="206"/>
      <c r="BB20" s="206"/>
      <c r="BC20" s="8">
        <f t="shared" si="19"/>
        <v>26.991199999999999</v>
      </c>
      <c r="BD20" s="206">
        <v>26.991199999999999</v>
      </c>
      <c r="BE20" s="206"/>
      <c r="BF20" s="206"/>
      <c r="BG20" s="206"/>
      <c r="BH20" s="206"/>
      <c r="BI20" s="206"/>
      <c r="BJ20" s="8">
        <f t="shared" si="20"/>
        <v>26.991199999999999</v>
      </c>
      <c r="BL20" s="8">
        <f t="shared" si="21"/>
        <v>26.99</v>
      </c>
      <c r="BM20" s="8">
        <f t="shared" si="22"/>
        <v>26.99</v>
      </c>
      <c r="BN20" s="8">
        <f t="shared" si="23"/>
        <v>26.991199999999999</v>
      </c>
      <c r="BO20" s="8">
        <f t="shared" si="24"/>
        <v>26.991199999999999</v>
      </c>
      <c r="BP20" s="182">
        <f t="shared" si="25"/>
        <v>-1.200000000000756E-3</v>
      </c>
      <c r="BQ20" s="182">
        <f t="shared" si="26"/>
        <v>-1.200000000000756E-3</v>
      </c>
    </row>
    <row r="21" spans="1:69">
      <c r="A21" s="8" t="s">
        <v>63</v>
      </c>
      <c r="B21" s="15">
        <f>'[3]30'!B23</f>
        <v>320</v>
      </c>
      <c r="C21" s="16">
        <f>'[3]30'!C23</f>
        <v>0</v>
      </c>
      <c r="D21" s="16">
        <f>'[3]30'!D23</f>
        <v>0</v>
      </c>
      <c r="E21" s="16">
        <f>'[3]30'!E23</f>
        <v>0</v>
      </c>
      <c r="F21" s="16">
        <f>'[3]30'!F23</f>
        <v>950</v>
      </c>
      <c r="G21" s="16">
        <f>'[3]30'!G23</f>
        <v>0</v>
      </c>
      <c r="H21" s="17">
        <f t="shared" si="27"/>
        <v>1270</v>
      </c>
      <c r="I21" s="15">
        <f>'[3]30'!J23</f>
        <v>270</v>
      </c>
      <c r="J21" s="16">
        <f>'[3]30'!K23</f>
        <v>0</v>
      </c>
      <c r="K21" s="16">
        <f>'[3]30'!L23</f>
        <v>0</v>
      </c>
      <c r="L21" s="16">
        <f>'[3]30'!M23</f>
        <v>0</v>
      </c>
      <c r="M21" s="16">
        <f>'[3]30'!N23</f>
        <v>0</v>
      </c>
      <c r="N21" s="16">
        <f>'[3]30'!O23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26.991199999999999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26.991199999999999</v>
      </c>
      <c r="AE21" s="8">
        <f t="shared" si="11"/>
        <v>26.991199999999999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26.991199999999999</v>
      </c>
      <c r="AL21" s="8">
        <f t="shared" si="31"/>
        <v>216.01760000000002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216.01760000000002</v>
      </c>
      <c r="AT21" s="8">
        <v>26.99</v>
      </c>
      <c r="AU21" s="8">
        <v>26.99</v>
      </c>
      <c r="AW21" s="206">
        <v>26.991199999999999</v>
      </c>
      <c r="AX21" s="206"/>
      <c r="AY21" s="206"/>
      <c r="AZ21" s="206"/>
      <c r="BA21" s="206"/>
      <c r="BB21" s="206"/>
      <c r="BC21" s="8">
        <f t="shared" si="19"/>
        <v>26.991199999999999</v>
      </c>
      <c r="BD21" s="206">
        <v>26.991199999999999</v>
      </c>
      <c r="BE21" s="206"/>
      <c r="BF21" s="206"/>
      <c r="BG21" s="206"/>
      <c r="BH21" s="206"/>
      <c r="BI21" s="206"/>
      <c r="BJ21" s="8">
        <f t="shared" si="20"/>
        <v>26.991199999999999</v>
      </c>
      <c r="BL21" s="8">
        <f t="shared" si="21"/>
        <v>26.99</v>
      </c>
      <c r="BM21" s="8">
        <f t="shared" si="22"/>
        <v>26.99</v>
      </c>
      <c r="BN21" s="8">
        <f t="shared" si="23"/>
        <v>26.991199999999999</v>
      </c>
      <c r="BO21" s="8">
        <f t="shared" si="24"/>
        <v>26.991199999999999</v>
      </c>
      <c r="BP21" s="182">
        <f t="shared" si="25"/>
        <v>-1.200000000000756E-3</v>
      </c>
      <c r="BQ21" s="182">
        <f t="shared" si="26"/>
        <v>-1.200000000000756E-3</v>
      </c>
    </row>
    <row r="22" spans="1:69">
      <c r="A22" s="8" t="s">
        <v>64</v>
      </c>
      <c r="B22" s="15">
        <f>'[3]30'!B24</f>
        <v>320</v>
      </c>
      <c r="C22" s="16">
        <f>'[3]30'!C24</f>
        <v>0</v>
      </c>
      <c r="D22" s="16">
        <f>'[3]30'!D24</f>
        <v>0</v>
      </c>
      <c r="E22" s="16">
        <f>'[3]30'!E24</f>
        <v>0</v>
      </c>
      <c r="F22" s="16">
        <f>'[3]30'!F24</f>
        <v>950</v>
      </c>
      <c r="G22" s="16">
        <f>'[3]30'!G24</f>
        <v>0</v>
      </c>
      <c r="H22" s="17">
        <f t="shared" si="27"/>
        <v>1270</v>
      </c>
      <c r="I22" s="15">
        <f>'[3]30'!J24</f>
        <v>270</v>
      </c>
      <c r="J22" s="16">
        <f>'[3]30'!K24</f>
        <v>0</v>
      </c>
      <c r="K22" s="16">
        <f>'[3]30'!L24</f>
        <v>0</v>
      </c>
      <c r="L22" s="16">
        <f>'[3]30'!M24</f>
        <v>0</v>
      </c>
      <c r="M22" s="16">
        <f>'[3]30'!N24</f>
        <v>0</v>
      </c>
      <c r="N22" s="16">
        <f>'[3]30'!O24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26.991199999999999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26.991199999999999</v>
      </c>
      <c r="AE22" s="8">
        <f t="shared" si="11"/>
        <v>26.991199999999999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26.991199999999999</v>
      </c>
      <c r="AL22" s="8">
        <f t="shared" si="31"/>
        <v>216.01760000000002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216.01760000000002</v>
      </c>
      <c r="AT22" s="8">
        <v>26.99</v>
      </c>
      <c r="AU22" s="8">
        <v>26.99</v>
      </c>
      <c r="AW22" s="206">
        <v>26.991199999999999</v>
      </c>
      <c r="AX22" s="206"/>
      <c r="AY22" s="206"/>
      <c r="AZ22" s="206"/>
      <c r="BA22" s="206"/>
      <c r="BB22" s="206"/>
      <c r="BC22" s="8">
        <f t="shared" si="19"/>
        <v>26.991199999999999</v>
      </c>
      <c r="BD22" s="206">
        <v>26.991199999999999</v>
      </c>
      <c r="BE22" s="206"/>
      <c r="BF22" s="206"/>
      <c r="BG22" s="206"/>
      <c r="BH22" s="206"/>
      <c r="BI22" s="206"/>
      <c r="BJ22" s="8">
        <f t="shared" si="20"/>
        <v>26.991199999999999</v>
      </c>
      <c r="BL22" s="8">
        <f t="shared" si="21"/>
        <v>26.99</v>
      </c>
      <c r="BM22" s="8">
        <f t="shared" si="22"/>
        <v>26.99</v>
      </c>
      <c r="BN22" s="8">
        <f t="shared" si="23"/>
        <v>26.991199999999999</v>
      </c>
      <c r="BO22" s="8">
        <f t="shared" si="24"/>
        <v>26.991199999999999</v>
      </c>
      <c r="BP22" s="182">
        <f t="shared" si="25"/>
        <v>-1.200000000000756E-3</v>
      </c>
      <c r="BQ22" s="182">
        <f t="shared" si="26"/>
        <v>-1.200000000000756E-3</v>
      </c>
    </row>
    <row r="23" spans="1:69">
      <c r="A23" s="8" t="s">
        <v>65</v>
      </c>
      <c r="B23" s="15">
        <f>'[3]30'!B25</f>
        <v>320</v>
      </c>
      <c r="C23" s="16">
        <f>'[3]30'!C25</f>
        <v>0</v>
      </c>
      <c r="D23" s="16">
        <f>'[3]30'!D25</f>
        <v>0</v>
      </c>
      <c r="E23" s="16">
        <f>'[3]30'!E25</f>
        <v>0</v>
      </c>
      <c r="F23" s="16">
        <f>'[3]30'!F25</f>
        <v>950</v>
      </c>
      <c r="G23" s="16">
        <f>'[3]30'!G25</f>
        <v>0</v>
      </c>
      <c r="H23" s="17">
        <f t="shared" si="27"/>
        <v>1270</v>
      </c>
      <c r="I23" s="15">
        <f>'[3]30'!J25</f>
        <v>270</v>
      </c>
      <c r="J23" s="16">
        <f>'[3]30'!K25</f>
        <v>0</v>
      </c>
      <c r="K23" s="16">
        <f>'[3]30'!L25</f>
        <v>0</v>
      </c>
      <c r="L23" s="16">
        <f>'[3]30'!M25</f>
        <v>0</v>
      </c>
      <c r="M23" s="16">
        <f>'[3]30'!N25</f>
        <v>0</v>
      </c>
      <c r="N23" s="16">
        <f>'[3]30'!O25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26.423200000000001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26.423200000000001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211.57679999999999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211.57679999999999</v>
      </c>
      <c r="AT23" s="8">
        <v>26.42</v>
      </c>
      <c r="AU23" s="8">
        <v>32</v>
      </c>
      <c r="AW23" s="206">
        <v>26.423200000000001</v>
      </c>
      <c r="AX23" s="206"/>
      <c r="AY23" s="206"/>
      <c r="AZ23" s="206"/>
      <c r="BA23" s="206"/>
      <c r="BB23" s="206"/>
      <c r="BC23" s="8">
        <f t="shared" si="19"/>
        <v>26.423200000000001</v>
      </c>
      <c r="BD23" s="206">
        <v>32</v>
      </c>
      <c r="BE23" s="206"/>
      <c r="BF23" s="206"/>
      <c r="BG23" s="206"/>
      <c r="BH23" s="206"/>
      <c r="BI23" s="206"/>
      <c r="BJ23" s="8">
        <f t="shared" si="20"/>
        <v>32</v>
      </c>
      <c r="BL23" s="8">
        <f t="shared" si="21"/>
        <v>26.42</v>
      </c>
      <c r="BM23" s="8">
        <f t="shared" si="22"/>
        <v>32</v>
      </c>
      <c r="BN23" s="8">
        <f t="shared" si="23"/>
        <v>26.423200000000001</v>
      </c>
      <c r="BO23" s="8">
        <f t="shared" si="24"/>
        <v>32</v>
      </c>
      <c r="BP23" s="182">
        <f t="shared" si="25"/>
        <v>-3.1999999999996476E-3</v>
      </c>
      <c r="BQ23" s="182">
        <f t="shared" si="26"/>
        <v>0</v>
      </c>
    </row>
    <row r="24" spans="1:69">
      <c r="A24" s="8" t="s">
        <v>66</v>
      </c>
      <c r="B24" s="15">
        <f>'[3]30'!B26</f>
        <v>320</v>
      </c>
      <c r="C24" s="16">
        <f>'[3]30'!C26</f>
        <v>0</v>
      </c>
      <c r="D24" s="16">
        <f>'[3]30'!D26</f>
        <v>0</v>
      </c>
      <c r="E24" s="16">
        <f>'[3]30'!E26</f>
        <v>0</v>
      </c>
      <c r="F24" s="16">
        <f>'[3]30'!F26</f>
        <v>950</v>
      </c>
      <c r="G24" s="16">
        <f>'[3]30'!G26</f>
        <v>0</v>
      </c>
      <c r="H24" s="17">
        <f t="shared" si="27"/>
        <v>1270</v>
      </c>
      <c r="I24" s="15">
        <f>'[3]30'!J26</f>
        <v>270</v>
      </c>
      <c r="J24" s="16">
        <f>'[3]30'!K26</f>
        <v>0</v>
      </c>
      <c r="K24" s="16">
        <f>'[3]30'!L26</f>
        <v>0</v>
      </c>
      <c r="L24" s="16">
        <f>'[3]30'!M26</f>
        <v>0</v>
      </c>
      <c r="M24" s="16">
        <f>'[3]30'!N26</f>
        <v>0</v>
      </c>
      <c r="N24" s="16">
        <f>'[3]30'!O26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26.423200000000001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26.423200000000001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211.57679999999999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211.57679999999999</v>
      </c>
      <c r="AT24" s="8">
        <v>26.42</v>
      </c>
      <c r="AU24" s="8">
        <v>32</v>
      </c>
      <c r="AW24" s="206">
        <v>26.423200000000001</v>
      </c>
      <c r="AX24" s="206"/>
      <c r="AY24" s="206"/>
      <c r="AZ24" s="206"/>
      <c r="BA24" s="206"/>
      <c r="BB24" s="206"/>
      <c r="BC24" s="8">
        <f t="shared" si="19"/>
        <v>26.423200000000001</v>
      </c>
      <c r="BD24" s="206">
        <v>32</v>
      </c>
      <c r="BE24" s="206"/>
      <c r="BF24" s="206"/>
      <c r="BG24" s="206"/>
      <c r="BH24" s="206"/>
      <c r="BI24" s="206"/>
      <c r="BJ24" s="8">
        <f t="shared" si="20"/>
        <v>32</v>
      </c>
      <c r="BL24" s="8">
        <f t="shared" si="21"/>
        <v>26.42</v>
      </c>
      <c r="BM24" s="8">
        <f t="shared" si="22"/>
        <v>32</v>
      </c>
      <c r="BN24" s="8">
        <f t="shared" si="23"/>
        <v>26.423200000000001</v>
      </c>
      <c r="BO24" s="8">
        <f t="shared" si="24"/>
        <v>32</v>
      </c>
      <c r="BP24" s="182">
        <f t="shared" si="25"/>
        <v>-3.1999999999996476E-3</v>
      </c>
      <c r="BQ24" s="182">
        <f t="shared" si="26"/>
        <v>0</v>
      </c>
    </row>
    <row r="25" spans="1:69">
      <c r="A25" s="8" t="s">
        <v>67</v>
      </c>
      <c r="B25" s="15">
        <f>'[3]30'!B27</f>
        <v>320</v>
      </c>
      <c r="C25" s="16">
        <f>'[3]30'!C27</f>
        <v>0</v>
      </c>
      <c r="D25" s="16">
        <f>'[3]30'!D27</f>
        <v>0</v>
      </c>
      <c r="E25" s="16">
        <f>'[3]30'!E27</f>
        <v>0</v>
      </c>
      <c r="F25" s="16">
        <f>'[3]30'!F27</f>
        <v>950</v>
      </c>
      <c r="G25" s="16">
        <f>'[3]30'!G27</f>
        <v>0</v>
      </c>
      <c r="H25" s="17">
        <f t="shared" si="27"/>
        <v>1270</v>
      </c>
      <c r="I25" s="15">
        <f>'[3]30'!J27</f>
        <v>270</v>
      </c>
      <c r="J25" s="16">
        <f>'[3]30'!K27</f>
        <v>0</v>
      </c>
      <c r="K25" s="16">
        <f>'[3]30'!L27</f>
        <v>0</v>
      </c>
      <c r="L25" s="16">
        <f>'[3]30'!M27</f>
        <v>0</v>
      </c>
      <c r="M25" s="16">
        <f>'[3]30'!N27</f>
        <v>0</v>
      </c>
      <c r="N25" s="16">
        <f>'[3]30'!O27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206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206</v>
      </c>
      <c r="AT25" s="8">
        <v>32</v>
      </c>
      <c r="AU25" s="8">
        <v>32</v>
      </c>
      <c r="AW25" s="206">
        <v>32</v>
      </c>
      <c r="AX25" s="206"/>
      <c r="AY25" s="206"/>
      <c r="AZ25" s="206"/>
      <c r="BA25" s="206"/>
      <c r="BB25" s="206"/>
      <c r="BC25" s="8">
        <f t="shared" si="19"/>
        <v>32</v>
      </c>
      <c r="BD25" s="206">
        <v>32</v>
      </c>
      <c r="BE25" s="206"/>
      <c r="BF25" s="206"/>
      <c r="BG25" s="206"/>
      <c r="BH25" s="206"/>
      <c r="BI25" s="206"/>
      <c r="BJ25" s="8">
        <f t="shared" si="20"/>
        <v>32</v>
      </c>
      <c r="BL25" s="8">
        <f t="shared" si="21"/>
        <v>32</v>
      </c>
      <c r="BM25" s="8">
        <f t="shared" si="22"/>
        <v>32</v>
      </c>
      <c r="BN25" s="8">
        <f t="shared" si="23"/>
        <v>32</v>
      </c>
      <c r="BO25" s="8">
        <f t="shared" si="24"/>
        <v>32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'[3]30'!B28</f>
        <v>320</v>
      </c>
      <c r="C26" s="16">
        <f>'[3]30'!C28</f>
        <v>0</v>
      </c>
      <c r="D26" s="16">
        <f>'[3]30'!D28</f>
        <v>0</v>
      </c>
      <c r="E26" s="16">
        <f>'[3]30'!E28</f>
        <v>0</v>
      </c>
      <c r="F26" s="16">
        <f>'[3]30'!F28</f>
        <v>950</v>
      </c>
      <c r="G26" s="16">
        <f>'[3]30'!G28</f>
        <v>0</v>
      </c>
      <c r="H26" s="17">
        <f t="shared" si="27"/>
        <v>1270</v>
      </c>
      <c r="I26" s="15">
        <f>'[3]30'!J28</f>
        <v>270</v>
      </c>
      <c r="J26" s="16">
        <f>'[3]30'!K28</f>
        <v>0</v>
      </c>
      <c r="K26" s="16">
        <f>'[3]30'!L28</f>
        <v>0</v>
      </c>
      <c r="L26" s="16">
        <f>'[3]30'!M28</f>
        <v>0</v>
      </c>
      <c r="M26" s="16">
        <f>'[3]30'!N28</f>
        <v>0</v>
      </c>
      <c r="N26" s="16">
        <f>'[3]30'!O28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206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206</v>
      </c>
      <c r="AT26" s="8">
        <v>32</v>
      </c>
      <c r="AU26" s="8">
        <v>32</v>
      </c>
      <c r="AW26" s="206">
        <v>32</v>
      </c>
      <c r="AX26" s="206"/>
      <c r="AY26" s="206"/>
      <c r="AZ26" s="206"/>
      <c r="BA26" s="206"/>
      <c r="BB26" s="206"/>
      <c r="BC26" s="8">
        <f t="shared" si="19"/>
        <v>32</v>
      </c>
      <c r="BD26" s="206">
        <v>32</v>
      </c>
      <c r="BE26" s="206"/>
      <c r="BF26" s="206"/>
      <c r="BG26" s="206"/>
      <c r="BH26" s="206"/>
      <c r="BI26" s="206"/>
      <c r="BJ26" s="8">
        <f t="shared" si="20"/>
        <v>32</v>
      </c>
      <c r="BL26" s="8">
        <f t="shared" si="21"/>
        <v>32</v>
      </c>
      <c r="BM26" s="8">
        <f t="shared" si="22"/>
        <v>32</v>
      </c>
      <c r="BN26" s="8">
        <f t="shared" si="23"/>
        <v>32</v>
      </c>
      <c r="BO26" s="8">
        <f t="shared" si="24"/>
        <v>32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'[3]30'!B29</f>
        <v>320</v>
      </c>
      <c r="C27" s="16">
        <f>'[3]30'!C29</f>
        <v>0</v>
      </c>
      <c r="D27" s="16">
        <f>'[3]30'!D29</f>
        <v>0</v>
      </c>
      <c r="E27" s="16">
        <f>'[3]30'!E29</f>
        <v>0</v>
      </c>
      <c r="F27" s="16">
        <f>'[3]30'!F29</f>
        <v>950</v>
      </c>
      <c r="G27" s="16">
        <f>'[3]30'!G29</f>
        <v>0</v>
      </c>
      <c r="H27" s="17">
        <f t="shared" si="27"/>
        <v>1270</v>
      </c>
      <c r="I27" s="15">
        <f>'[3]30'!J29</f>
        <v>270</v>
      </c>
      <c r="J27" s="16">
        <f>'[3]30'!K29</f>
        <v>0</v>
      </c>
      <c r="K27" s="16">
        <f>'[3]30'!L29</f>
        <v>0</v>
      </c>
      <c r="L27" s="16">
        <f>'[3]30'!M29</f>
        <v>0</v>
      </c>
      <c r="M27" s="16">
        <f>'[3]30'!N29</f>
        <v>0</v>
      </c>
      <c r="N27" s="16">
        <f>'[3]30'!O29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206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206</v>
      </c>
      <c r="AT27" s="8">
        <v>32</v>
      </c>
      <c r="AU27" s="8">
        <v>32</v>
      </c>
      <c r="AW27" s="206">
        <v>32</v>
      </c>
      <c r="AX27" s="206"/>
      <c r="AY27" s="206"/>
      <c r="AZ27" s="206"/>
      <c r="BA27" s="206"/>
      <c r="BB27" s="206"/>
      <c r="BC27" s="8">
        <f t="shared" si="19"/>
        <v>32</v>
      </c>
      <c r="BD27" s="206">
        <v>32</v>
      </c>
      <c r="BE27" s="206"/>
      <c r="BF27" s="206"/>
      <c r="BG27" s="206"/>
      <c r="BH27" s="206"/>
      <c r="BI27" s="206"/>
      <c r="BJ27" s="8">
        <f t="shared" si="20"/>
        <v>32</v>
      </c>
      <c r="BL27" s="8">
        <f t="shared" si="21"/>
        <v>32</v>
      </c>
      <c r="BM27" s="8">
        <f t="shared" si="22"/>
        <v>32</v>
      </c>
      <c r="BN27" s="8">
        <f t="shared" si="23"/>
        <v>32</v>
      </c>
      <c r="BO27" s="8">
        <f t="shared" si="24"/>
        <v>32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'[3]30'!B30</f>
        <v>320</v>
      </c>
      <c r="C28" s="16">
        <f>'[3]30'!C30</f>
        <v>0</v>
      </c>
      <c r="D28" s="16">
        <f>'[3]30'!D30</f>
        <v>0</v>
      </c>
      <c r="E28" s="16">
        <f>'[3]30'!E30</f>
        <v>0</v>
      </c>
      <c r="F28" s="16">
        <f>'[3]30'!F30</f>
        <v>950</v>
      </c>
      <c r="G28" s="16">
        <f>'[3]30'!G30</f>
        <v>0</v>
      </c>
      <c r="H28" s="17">
        <f t="shared" si="27"/>
        <v>1270</v>
      </c>
      <c r="I28" s="15">
        <f>'[3]30'!J30</f>
        <v>270</v>
      </c>
      <c r="J28" s="16">
        <f>'[3]30'!K30</f>
        <v>0</v>
      </c>
      <c r="K28" s="16">
        <f>'[3]30'!L30</f>
        <v>0</v>
      </c>
      <c r="L28" s="16">
        <f>'[3]30'!M30</f>
        <v>0</v>
      </c>
      <c r="M28" s="16">
        <f>'[3]30'!N30</f>
        <v>0</v>
      </c>
      <c r="N28" s="16">
        <f>'[3]30'!O30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206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206</v>
      </c>
      <c r="AT28" s="8">
        <v>32</v>
      </c>
      <c r="AU28" s="8">
        <v>32</v>
      </c>
      <c r="AW28" s="206">
        <v>32</v>
      </c>
      <c r="AX28" s="206"/>
      <c r="AY28" s="206"/>
      <c r="AZ28" s="206"/>
      <c r="BA28" s="206"/>
      <c r="BB28" s="206"/>
      <c r="BC28" s="8">
        <f t="shared" si="19"/>
        <v>32</v>
      </c>
      <c r="BD28" s="206">
        <v>32</v>
      </c>
      <c r="BE28" s="206"/>
      <c r="BF28" s="206"/>
      <c r="BG28" s="206"/>
      <c r="BH28" s="206"/>
      <c r="BI28" s="206"/>
      <c r="BJ28" s="8">
        <f t="shared" si="20"/>
        <v>32</v>
      </c>
      <c r="BL28" s="8">
        <f t="shared" si="21"/>
        <v>32</v>
      </c>
      <c r="BM28" s="8">
        <f t="shared" si="22"/>
        <v>32</v>
      </c>
      <c r="BN28" s="8">
        <f t="shared" si="23"/>
        <v>32</v>
      </c>
      <c r="BO28" s="8">
        <f t="shared" si="24"/>
        <v>32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'[3]30'!B31</f>
        <v>320</v>
      </c>
      <c r="C29" s="16">
        <f>'[3]30'!C31</f>
        <v>0</v>
      </c>
      <c r="D29" s="16">
        <f>'[3]30'!D31</f>
        <v>0</v>
      </c>
      <c r="E29" s="16">
        <f>'[3]30'!E31</f>
        <v>0</v>
      </c>
      <c r="F29" s="16">
        <f>'[3]30'!F31</f>
        <v>950</v>
      </c>
      <c r="G29" s="16">
        <f>'[3]30'!G31</f>
        <v>0</v>
      </c>
      <c r="H29" s="17">
        <f t="shared" si="27"/>
        <v>1270</v>
      </c>
      <c r="I29" s="15">
        <f>'[3]30'!J31</f>
        <v>270</v>
      </c>
      <c r="J29" s="16">
        <f>'[3]30'!K31</f>
        <v>0</v>
      </c>
      <c r="K29" s="16">
        <f>'[3]30'!L31</f>
        <v>0</v>
      </c>
      <c r="L29" s="16">
        <f>'[3]30'!M31</f>
        <v>0</v>
      </c>
      <c r="M29" s="16">
        <f>'[3]30'!N31</f>
        <v>0</v>
      </c>
      <c r="N29" s="16">
        <f>'[3]30'!O31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206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206</v>
      </c>
      <c r="AT29" s="8">
        <v>32</v>
      </c>
      <c r="AU29" s="8">
        <v>32</v>
      </c>
      <c r="AW29" s="206">
        <v>32</v>
      </c>
      <c r="AX29" s="206"/>
      <c r="AY29" s="206"/>
      <c r="AZ29" s="206"/>
      <c r="BA29" s="206"/>
      <c r="BB29" s="206"/>
      <c r="BC29" s="8">
        <f t="shared" si="19"/>
        <v>32</v>
      </c>
      <c r="BD29" s="206">
        <v>32</v>
      </c>
      <c r="BE29" s="206"/>
      <c r="BF29" s="206"/>
      <c r="BG29" s="206"/>
      <c r="BH29" s="206"/>
      <c r="BI29" s="206"/>
      <c r="BJ29" s="8">
        <f t="shared" si="20"/>
        <v>32</v>
      </c>
      <c r="BL29" s="8">
        <f t="shared" si="21"/>
        <v>32</v>
      </c>
      <c r="BM29" s="8">
        <f t="shared" si="22"/>
        <v>32</v>
      </c>
      <c r="BN29" s="8">
        <f t="shared" si="23"/>
        <v>32</v>
      </c>
      <c r="BO29" s="8">
        <f t="shared" si="24"/>
        <v>32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'[3]30'!B32</f>
        <v>320</v>
      </c>
      <c r="C30" s="16">
        <f>'[3]30'!C32</f>
        <v>0</v>
      </c>
      <c r="D30" s="16">
        <f>'[3]30'!D32</f>
        <v>0</v>
      </c>
      <c r="E30" s="16">
        <f>'[3]30'!E32</f>
        <v>0</v>
      </c>
      <c r="F30" s="16">
        <f>'[3]30'!F32</f>
        <v>950</v>
      </c>
      <c r="G30" s="16">
        <f>'[3]30'!G32</f>
        <v>0</v>
      </c>
      <c r="H30" s="17">
        <f t="shared" si="27"/>
        <v>1270</v>
      </c>
      <c r="I30" s="15">
        <f>'[3]30'!J32</f>
        <v>270</v>
      </c>
      <c r="J30" s="16">
        <f>'[3]30'!K32</f>
        <v>0</v>
      </c>
      <c r="K30" s="16">
        <f>'[3]30'!L32</f>
        <v>0</v>
      </c>
      <c r="L30" s="16">
        <f>'[3]30'!M32</f>
        <v>0</v>
      </c>
      <c r="M30" s="16">
        <f>'[3]30'!N32</f>
        <v>0</v>
      </c>
      <c r="N30" s="16">
        <f>'[3]30'!O32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206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206</v>
      </c>
      <c r="AT30" s="8">
        <v>32</v>
      </c>
      <c r="AU30" s="8">
        <v>32</v>
      </c>
      <c r="AW30" s="206">
        <v>32</v>
      </c>
      <c r="AX30" s="206"/>
      <c r="AY30" s="206"/>
      <c r="AZ30" s="206"/>
      <c r="BA30" s="206"/>
      <c r="BB30" s="206"/>
      <c r="BC30" s="8">
        <f t="shared" si="19"/>
        <v>32</v>
      </c>
      <c r="BD30" s="206">
        <v>32</v>
      </c>
      <c r="BE30" s="206"/>
      <c r="BF30" s="206"/>
      <c r="BG30" s="206"/>
      <c r="BH30" s="206"/>
      <c r="BI30" s="206"/>
      <c r="BJ30" s="8">
        <f t="shared" si="20"/>
        <v>32</v>
      </c>
      <c r="BL30" s="8">
        <f t="shared" si="21"/>
        <v>32</v>
      </c>
      <c r="BM30" s="8">
        <f t="shared" si="22"/>
        <v>32</v>
      </c>
      <c r="BN30" s="8">
        <f t="shared" si="23"/>
        <v>32</v>
      </c>
      <c r="BO30" s="8">
        <f t="shared" si="24"/>
        <v>32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'[3]30'!B33</f>
        <v>320</v>
      </c>
      <c r="C31" s="16">
        <f>'[3]30'!C33</f>
        <v>0</v>
      </c>
      <c r="D31" s="16">
        <f>'[3]30'!D33</f>
        <v>0</v>
      </c>
      <c r="E31" s="16">
        <f>'[3]30'!E33</f>
        <v>0</v>
      </c>
      <c r="F31" s="16">
        <f>'[3]30'!F33</f>
        <v>950</v>
      </c>
      <c r="G31" s="16">
        <f>'[3]30'!G33</f>
        <v>0</v>
      </c>
      <c r="H31" s="17">
        <f t="shared" si="27"/>
        <v>1270</v>
      </c>
      <c r="I31" s="15">
        <f>'[3]30'!J33</f>
        <v>270</v>
      </c>
      <c r="J31" s="16">
        <f>'[3]30'!K33</f>
        <v>0</v>
      </c>
      <c r="K31" s="16">
        <f>'[3]30'!L33</f>
        <v>0</v>
      </c>
      <c r="L31" s="16">
        <f>'[3]30'!M33</f>
        <v>0</v>
      </c>
      <c r="M31" s="16">
        <f>'[3]30'!N33</f>
        <v>0</v>
      </c>
      <c r="N31" s="16">
        <f>'[3]30'!O33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26.191099999999999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26.191099999999999</v>
      </c>
      <c r="AE31" s="8">
        <f t="shared" si="11"/>
        <v>26.191099999999999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26.191099999999999</v>
      </c>
      <c r="AL31" s="8">
        <f t="shared" si="31"/>
        <v>217.61779999999999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217.61779999999999</v>
      </c>
      <c r="AT31" s="8">
        <v>26.19</v>
      </c>
      <c r="AU31" s="8">
        <v>26.19</v>
      </c>
      <c r="AW31" s="206">
        <v>26.191099999999999</v>
      </c>
      <c r="AX31" s="206"/>
      <c r="AY31" s="206"/>
      <c r="AZ31" s="206"/>
      <c r="BA31" s="206"/>
      <c r="BB31" s="206"/>
      <c r="BC31" s="8">
        <f t="shared" si="19"/>
        <v>26.191099999999999</v>
      </c>
      <c r="BD31" s="206">
        <v>26.191099999999999</v>
      </c>
      <c r="BE31" s="206"/>
      <c r="BF31" s="206"/>
      <c r="BG31" s="206"/>
      <c r="BH31" s="206"/>
      <c r="BI31" s="206"/>
      <c r="BJ31" s="8">
        <f t="shared" si="20"/>
        <v>26.191099999999999</v>
      </c>
      <c r="BL31" s="8">
        <f t="shared" si="21"/>
        <v>26.19</v>
      </c>
      <c r="BM31" s="8">
        <f t="shared" si="22"/>
        <v>26.19</v>
      </c>
      <c r="BN31" s="8">
        <f t="shared" si="23"/>
        <v>26.191099999999999</v>
      </c>
      <c r="BO31" s="8">
        <f t="shared" si="24"/>
        <v>26.191099999999999</v>
      </c>
      <c r="BP31" s="182">
        <f t="shared" si="25"/>
        <v>-1.0999999999974364E-3</v>
      </c>
      <c r="BQ31" s="182">
        <f t="shared" si="26"/>
        <v>-1.0999999999974364E-3</v>
      </c>
    </row>
    <row r="32" spans="1:69">
      <c r="A32" s="8" t="s">
        <v>74</v>
      </c>
      <c r="B32" s="15">
        <f>'[3]30'!B34</f>
        <v>320</v>
      </c>
      <c r="C32" s="16">
        <f>'[3]30'!C34</f>
        <v>0</v>
      </c>
      <c r="D32" s="16">
        <f>'[3]30'!D34</f>
        <v>0</v>
      </c>
      <c r="E32" s="16">
        <f>'[3]30'!E34</f>
        <v>0</v>
      </c>
      <c r="F32" s="16">
        <f>'[3]30'!F34</f>
        <v>950</v>
      </c>
      <c r="G32" s="16">
        <f>'[3]30'!G34</f>
        <v>0</v>
      </c>
      <c r="H32" s="17">
        <f t="shared" si="27"/>
        <v>1270</v>
      </c>
      <c r="I32" s="15">
        <f>'[3]30'!J34</f>
        <v>270</v>
      </c>
      <c r="J32" s="16">
        <f>'[3]30'!K34</f>
        <v>0</v>
      </c>
      <c r="K32" s="16">
        <f>'[3]30'!L34</f>
        <v>0</v>
      </c>
      <c r="L32" s="16">
        <f>'[3]30'!M34</f>
        <v>0</v>
      </c>
      <c r="M32" s="16">
        <f>'[3]30'!N34</f>
        <v>0</v>
      </c>
      <c r="N32" s="16">
        <f>'[3]30'!O34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26.191099999999999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26.191099999999999</v>
      </c>
      <c r="AE32" s="8">
        <f t="shared" si="11"/>
        <v>26.191099999999999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26.191099999999999</v>
      </c>
      <c r="AL32" s="8">
        <f t="shared" si="31"/>
        <v>217.61779999999999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217.61779999999999</v>
      </c>
      <c r="AT32" s="8">
        <v>26.19</v>
      </c>
      <c r="AU32" s="8">
        <v>26.19</v>
      </c>
      <c r="AW32" s="206">
        <v>26.191099999999999</v>
      </c>
      <c r="AX32" s="206"/>
      <c r="AY32" s="206"/>
      <c r="AZ32" s="206"/>
      <c r="BA32" s="206"/>
      <c r="BB32" s="206"/>
      <c r="BC32" s="8">
        <f t="shared" si="19"/>
        <v>26.191099999999999</v>
      </c>
      <c r="BD32" s="206">
        <v>26.191099999999999</v>
      </c>
      <c r="BE32" s="206"/>
      <c r="BF32" s="206"/>
      <c r="BG32" s="206"/>
      <c r="BH32" s="206"/>
      <c r="BI32" s="206"/>
      <c r="BJ32" s="8">
        <f t="shared" si="20"/>
        <v>26.191099999999999</v>
      </c>
      <c r="BL32" s="8">
        <f t="shared" si="21"/>
        <v>26.19</v>
      </c>
      <c r="BM32" s="8">
        <f t="shared" si="22"/>
        <v>26.19</v>
      </c>
      <c r="BN32" s="8">
        <f t="shared" si="23"/>
        <v>26.191099999999999</v>
      </c>
      <c r="BO32" s="8">
        <f t="shared" si="24"/>
        <v>26.191099999999999</v>
      </c>
      <c r="BP32" s="182">
        <f t="shared" si="25"/>
        <v>-1.0999999999974364E-3</v>
      </c>
      <c r="BQ32" s="182">
        <f t="shared" si="26"/>
        <v>-1.0999999999974364E-3</v>
      </c>
    </row>
    <row r="33" spans="1:69">
      <c r="A33" s="8" t="s">
        <v>75</v>
      </c>
      <c r="B33" s="15">
        <f>'[3]30'!B35</f>
        <v>320</v>
      </c>
      <c r="C33" s="16">
        <f>'[3]30'!C35</f>
        <v>0</v>
      </c>
      <c r="D33" s="16">
        <f>'[3]30'!D35</f>
        <v>0</v>
      </c>
      <c r="E33" s="16">
        <f>'[3]30'!E35</f>
        <v>0</v>
      </c>
      <c r="F33" s="16">
        <f>'[3]30'!F35</f>
        <v>950</v>
      </c>
      <c r="G33" s="16">
        <f>'[3]30'!G35</f>
        <v>0</v>
      </c>
      <c r="H33" s="17">
        <f t="shared" si="27"/>
        <v>1270</v>
      </c>
      <c r="I33" s="15">
        <f>'[3]30'!J35</f>
        <v>270</v>
      </c>
      <c r="J33" s="16">
        <f>'[3]30'!K35</f>
        <v>0</v>
      </c>
      <c r="K33" s="16">
        <f>'[3]30'!L35</f>
        <v>0</v>
      </c>
      <c r="L33" s="16">
        <f>'[3]30'!M35</f>
        <v>0</v>
      </c>
      <c r="M33" s="16">
        <f>'[3]30'!N35</f>
        <v>0</v>
      </c>
      <c r="N33" s="16">
        <f>'[3]30'!O35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26.191099999999999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26.191099999999999</v>
      </c>
      <c r="AE33" s="8">
        <f t="shared" si="11"/>
        <v>26.191099999999999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26.191099999999999</v>
      </c>
      <c r="AL33" s="8">
        <f t="shared" si="31"/>
        <v>217.61779999999999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217.61779999999999</v>
      </c>
      <c r="AT33" s="8">
        <v>26.19</v>
      </c>
      <c r="AU33" s="8">
        <v>26.19</v>
      </c>
      <c r="AW33" s="206">
        <v>26.191099999999999</v>
      </c>
      <c r="AX33" s="206"/>
      <c r="AY33" s="206"/>
      <c r="AZ33" s="206"/>
      <c r="BA33" s="206"/>
      <c r="BB33" s="206"/>
      <c r="BC33" s="8">
        <f t="shared" si="19"/>
        <v>26.191099999999999</v>
      </c>
      <c r="BD33" s="206">
        <v>26.191099999999999</v>
      </c>
      <c r="BE33" s="206"/>
      <c r="BF33" s="206"/>
      <c r="BG33" s="206"/>
      <c r="BH33" s="206"/>
      <c r="BI33" s="206"/>
      <c r="BJ33" s="8">
        <f t="shared" si="20"/>
        <v>26.191099999999999</v>
      </c>
      <c r="BL33" s="8">
        <f t="shared" si="21"/>
        <v>26.19</v>
      </c>
      <c r="BM33" s="8">
        <f t="shared" si="22"/>
        <v>26.19</v>
      </c>
      <c r="BN33" s="8">
        <f t="shared" si="23"/>
        <v>26.191099999999999</v>
      </c>
      <c r="BO33" s="8">
        <f t="shared" si="24"/>
        <v>26.191099999999999</v>
      </c>
      <c r="BP33" s="182">
        <f t="shared" si="25"/>
        <v>-1.0999999999974364E-3</v>
      </c>
      <c r="BQ33" s="182">
        <f t="shared" si="26"/>
        <v>-1.0999999999974364E-3</v>
      </c>
    </row>
    <row r="34" spans="1:69">
      <c r="A34" s="8" t="s">
        <v>76</v>
      </c>
      <c r="B34" s="15">
        <f>'[3]30'!B36</f>
        <v>320</v>
      </c>
      <c r="C34" s="16">
        <f>'[3]30'!C36</f>
        <v>0</v>
      </c>
      <c r="D34" s="16">
        <f>'[3]30'!D36</f>
        <v>0</v>
      </c>
      <c r="E34" s="16">
        <f>'[3]30'!E36</f>
        <v>0</v>
      </c>
      <c r="F34" s="16">
        <f>'[3]30'!F36</f>
        <v>950</v>
      </c>
      <c r="G34" s="16">
        <f>'[3]30'!G36</f>
        <v>0</v>
      </c>
      <c r="H34" s="17">
        <f t="shared" si="27"/>
        <v>1270</v>
      </c>
      <c r="I34" s="15">
        <f>'[3]30'!J36</f>
        <v>270</v>
      </c>
      <c r="J34" s="16">
        <f>'[3]30'!K36</f>
        <v>0</v>
      </c>
      <c r="K34" s="16">
        <f>'[3]30'!L36</f>
        <v>0</v>
      </c>
      <c r="L34" s="16">
        <f>'[3]30'!M36</f>
        <v>0</v>
      </c>
      <c r="M34" s="16">
        <f>'[3]30'!N36</f>
        <v>0</v>
      </c>
      <c r="N34" s="16">
        <f>'[3]30'!O36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26.191099999999999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26.191099999999999</v>
      </c>
      <c r="AE34" s="8">
        <f t="shared" si="11"/>
        <v>26.191099999999999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26.191099999999999</v>
      </c>
      <c r="AL34" s="8">
        <f t="shared" si="31"/>
        <v>217.61779999999999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217.61779999999999</v>
      </c>
      <c r="AT34" s="8">
        <v>26.19</v>
      </c>
      <c r="AU34" s="8">
        <v>26.19</v>
      </c>
      <c r="AW34" s="206">
        <v>26.191099999999999</v>
      </c>
      <c r="AX34" s="206"/>
      <c r="AY34" s="206"/>
      <c r="AZ34" s="206"/>
      <c r="BA34" s="206"/>
      <c r="BB34" s="206"/>
      <c r="BC34" s="8">
        <f t="shared" si="19"/>
        <v>26.191099999999999</v>
      </c>
      <c r="BD34" s="206">
        <v>26.191099999999999</v>
      </c>
      <c r="BE34" s="206"/>
      <c r="BF34" s="206"/>
      <c r="BG34" s="206"/>
      <c r="BH34" s="206"/>
      <c r="BI34" s="206"/>
      <c r="BJ34" s="8">
        <f t="shared" si="20"/>
        <v>26.191099999999999</v>
      </c>
      <c r="BL34" s="8">
        <f t="shared" si="21"/>
        <v>26.19</v>
      </c>
      <c r="BM34" s="8">
        <f t="shared" si="22"/>
        <v>26.19</v>
      </c>
      <c r="BN34" s="8">
        <f t="shared" si="23"/>
        <v>26.191099999999999</v>
      </c>
      <c r="BO34" s="8">
        <f t="shared" si="24"/>
        <v>26.191099999999999</v>
      </c>
      <c r="BP34" s="182">
        <f t="shared" si="25"/>
        <v>-1.0999999999974364E-3</v>
      </c>
      <c r="BQ34" s="182">
        <f t="shared" si="26"/>
        <v>-1.0999999999974364E-3</v>
      </c>
    </row>
    <row r="35" spans="1:69">
      <c r="A35" s="8" t="s">
        <v>77</v>
      </c>
      <c r="B35" s="15">
        <f>'[3]30'!B37</f>
        <v>320</v>
      </c>
      <c r="C35" s="16">
        <f>'[3]30'!C37</f>
        <v>0</v>
      </c>
      <c r="D35" s="16">
        <f>'[3]30'!D37</f>
        <v>0</v>
      </c>
      <c r="E35" s="16">
        <f>'[3]30'!E37</f>
        <v>0</v>
      </c>
      <c r="F35" s="16">
        <f>'[3]30'!F37</f>
        <v>950</v>
      </c>
      <c r="G35" s="16">
        <f>'[3]30'!G37</f>
        <v>0</v>
      </c>
      <c r="H35" s="17">
        <f t="shared" si="27"/>
        <v>1270</v>
      </c>
      <c r="I35" s="15">
        <f>'[3]30'!J37</f>
        <v>270</v>
      </c>
      <c r="J35" s="16">
        <f>'[3]30'!K37</f>
        <v>0</v>
      </c>
      <c r="K35" s="16">
        <f>'[3]30'!L37</f>
        <v>0</v>
      </c>
      <c r="L35" s="16">
        <f>'[3]30'!M37</f>
        <v>0</v>
      </c>
      <c r="M35" s="16">
        <f>'[3]30'!N37</f>
        <v>0</v>
      </c>
      <c r="N35" s="16">
        <f>'[3]30'!O37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26.191099999999999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26.191099999999999</v>
      </c>
      <c r="AE35" s="8">
        <f t="shared" si="11"/>
        <v>26.191099999999999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26.191099999999999</v>
      </c>
      <c r="AL35" s="8">
        <f t="shared" si="31"/>
        <v>217.61779999999999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217.61779999999999</v>
      </c>
      <c r="AT35" s="8">
        <v>26.19</v>
      </c>
      <c r="AU35" s="8">
        <v>26.19</v>
      </c>
      <c r="AW35" s="206">
        <v>26.191099999999999</v>
      </c>
      <c r="AX35" s="206"/>
      <c r="AY35" s="206"/>
      <c r="AZ35" s="206"/>
      <c r="BA35" s="206"/>
      <c r="BB35" s="206"/>
      <c r="BC35" s="8">
        <f t="shared" si="19"/>
        <v>26.191099999999999</v>
      </c>
      <c r="BD35" s="206">
        <v>26.191099999999999</v>
      </c>
      <c r="BE35" s="206"/>
      <c r="BF35" s="206"/>
      <c r="BG35" s="206"/>
      <c r="BH35" s="206"/>
      <c r="BI35" s="206"/>
      <c r="BJ35" s="8">
        <f t="shared" si="20"/>
        <v>26.191099999999999</v>
      </c>
      <c r="BL35" s="8">
        <f t="shared" si="21"/>
        <v>26.19</v>
      </c>
      <c r="BM35" s="8">
        <f t="shared" si="22"/>
        <v>26.19</v>
      </c>
      <c r="BN35" s="8">
        <f t="shared" si="23"/>
        <v>26.191099999999999</v>
      </c>
      <c r="BO35" s="8">
        <f t="shared" si="24"/>
        <v>26.191099999999999</v>
      </c>
      <c r="BP35" s="182">
        <f t="shared" si="25"/>
        <v>-1.0999999999974364E-3</v>
      </c>
      <c r="BQ35" s="182">
        <f t="shared" si="26"/>
        <v>-1.0999999999974364E-3</v>
      </c>
    </row>
    <row r="36" spans="1:69">
      <c r="A36" s="8" t="s">
        <v>78</v>
      </c>
      <c r="B36" s="15">
        <f>'[3]30'!B38</f>
        <v>320</v>
      </c>
      <c r="C36" s="16">
        <f>'[3]30'!C38</f>
        <v>0</v>
      </c>
      <c r="D36" s="16">
        <f>'[3]30'!D38</f>
        <v>0</v>
      </c>
      <c r="E36" s="16">
        <f>'[3]30'!E38</f>
        <v>0</v>
      </c>
      <c r="F36" s="16">
        <f>'[3]30'!F38</f>
        <v>950</v>
      </c>
      <c r="G36" s="16">
        <f>'[3]30'!G38</f>
        <v>0</v>
      </c>
      <c r="H36" s="17">
        <f t="shared" si="27"/>
        <v>1270</v>
      </c>
      <c r="I36" s="15">
        <f>'[3]30'!J38</f>
        <v>270</v>
      </c>
      <c r="J36" s="16">
        <f>'[3]30'!K38</f>
        <v>0</v>
      </c>
      <c r="K36" s="16">
        <f>'[3]30'!L38</f>
        <v>0</v>
      </c>
      <c r="L36" s="16">
        <f>'[3]30'!M38</f>
        <v>0</v>
      </c>
      <c r="M36" s="16">
        <f>'[3]30'!N38</f>
        <v>0</v>
      </c>
      <c r="N36" s="16">
        <f>'[3]30'!O38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26.191099999999999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26.191099999999999</v>
      </c>
      <c r="AE36" s="8">
        <f t="shared" si="11"/>
        <v>26.191099999999999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26.191099999999999</v>
      </c>
      <c r="AL36" s="8">
        <f t="shared" si="31"/>
        <v>217.61779999999999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217.61779999999999</v>
      </c>
      <c r="AT36" s="8">
        <v>26.19</v>
      </c>
      <c r="AU36" s="8">
        <v>26.19</v>
      </c>
      <c r="AW36" s="206">
        <v>26.191099999999999</v>
      </c>
      <c r="AX36" s="206"/>
      <c r="AY36" s="206"/>
      <c r="AZ36" s="206"/>
      <c r="BA36" s="206"/>
      <c r="BB36" s="206"/>
      <c r="BC36" s="8">
        <f t="shared" si="19"/>
        <v>26.191099999999999</v>
      </c>
      <c r="BD36" s="206">
        <v>26.191099999999999</v>
      </c>
      <c r="BE36" s="206"/>
      <c r="BF36" s="206"/>
      <c r="BG36" s="206"/>
      <c r="BH36" s="206"/>
      <c r="BI36" s="206"/>
      <c r="BJ36" s="8">
        <f t="shared" si="20"/>
        <v>26.191099999999999</v>
      </c>
      <c r="BL36" s="8">
        <f t="shared" si="21"/>
        <v>26.19</v>
      </c>
      <c r="BM36" s="8">
        <f t="shared" si="22"/>
        <v>26.19</v>
      </c>
      <c r="BN36" s="8">
        <f t="shared" si="23"/>
        <v>26.191099999999999</v>
      </c>
      <c r="BO36" s="8">
        <f t="shared" si="24"/>
        <v>26.191099999999999</v>
      </c>
      <c r="BP36" s="182">
        <f t="shared" si="25"/>
        <v>-1.0999999999974364E-3</v>
      </c>
      <c r="BQ36" s="182">
        <f t="shared" si="26"/>
        <v>-1.0999999999974364E-3</v>
      </c>
    </row>
    <row r="37" spans="1:69">
      <c r="A37" s="8" t="s">
        <v>79</v>
      </c>
      <c r="B37" s="15">
        <f>'[3]30'!B39</f>
        <v>320</v>
      </c>
      <c r="C37" s="16">
        <f>'[3]30'!C39</f>
        <v>0</v>
      </c>
      <c r="D37" s="16">
        <f>'[3]30'!D39</f>
        <v>0</v>
      </c>
      <c r="E37" s="16">
        <f>'[3]30'!E39</f>
        <v>0</v>
      </c>
      <c r="F37" s="16">
        <f>'[3]30'!F39</f>
        <v>950</v>
      </c>
      <c r="G37" s="16">
        <f>'[3]30'!G39</f>
        <v>0</v>
      </c>
      <c r="H37" s="17">
        <f t="shared" si="27"/>
        <v>1270</v>
      </c>
      <c r="I37" s="15">
        <f>'[3]30'!J39</f>
        <v>270</v>
      </c>
      <c r="J37" s="16">
        <f>'[3]30'!K39</f>
        <v>0</v>
      </c>
      <c r="K37" s="16">
        <f>'[3]30'!L39</f>
        <v>0</v>
      </c>
      <c r="L37" s="16">
        <f>'[3]30'!M39</f>
        <v>0</v>
      </c>
      <c r="M37" s="16">
        <f>'[3]30'!N39</f>
        <v>0</v>
      </c>
      <c r="N37" s="16">
        <f>'[3]30'!O39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26.991199999999999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26.991199999999999</v>
      </c>
      <c r="AE37" s="8">
        <f t="shared" si="11"/>
        <v>26.991199999999999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26.991199999999999</v>
      </c>
      <c r="AL37" s="8">
        <f t="shared" si="31"/>
        <v>216.01760000000002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216.01760000000002</v>
      </c>
      <c r="AT37" s="8">
        <v>26.19</v>
      </c>
      <c r="AU37" s="8">
        <v>26.19</v>
      </c>
      <c r="AW37" s="206">
        <v>26.991199999999999</v>
      </c>
      <c r="AX37" s="206"/>
      <c r="AY37" s="206"/>
      <c r="AZ37" s="206"/>
      <c r="BA37" s="206"/>
      <c r="BB37" s="206"/>
      <c r="BC37" s="8">
        <f t="shared" si="19"/>
        <v>26.991199999999999</v>
      </c>
      <c r="BD37" s="206">
        <v>26.991199999999999</v>
      </c>
      <c r="BE37" s="206"/>
      <c r="BF37" s="206"/>
      <c r="BG37" s="206"/>
      <c r="BH37" s="206"/>
      <c r="BI37" s="206"/>
      <c r="BJ37" s="8">
        <f t="shared" si="20"/>
        <v>26.991199999999999</v>
      </c>
      <c r="BL37" s="8">
        <f t="shared" si="21"/>
        <v>26.19</v>
      </c>
      <c r="BM37" s="8">
        <f t="shared" si="22"/>
        <v>26.19</v>
      </c>
      <c r="BN37" s="8">
        <f t="shared" si="23"/>
        <v>26.991199999999999</v>
      </c>
      <c r="BO37" s="8">
        <f t="shared" si="24"/>
        <v>26.991199999999999</v>
      </c>
      <c r="BP37" s="182">
        <f t="shared" si="25"/>
        <v>-0.80119999999999791</v>
      </c>
      <c r="BQ37" s="182">
        <f t="shared" si="26"/>
        <v>-0.80119999999999791</v>
      </c>
    </row>
    <row r="38" spans="1:69">
      <c r="A38" s="8" t="s">
        <v>80</v>
      </c>
      <c r="B38" s="15">
        <f>'[3]30'!B40</f>
        <v>320</v>
      </c>
      <c r="C38" s="16">
        <f>'[3]30'!C40</f>
        <v>0</v>
      </c>
      <c r="D38" s="16">
        <f>'[3]30'!D40</f>
        <v>0</v>
      </c>
      <c r="E38" s="16">
        <f>'[3]30'!E40</f>
        <v>0</v>
      </c>
      <c r="F38" s="16">
        <f>'[3]30'!F40</f>
        <v>950</v>
      </c>
      <c r="G38" s="16">
        <f>'[3]30'!G40</f>
        <v>0</v>
      </c>
      <c r="H38" s="17">
        <f t="shared" si="27"/>
        <v>1270</v>
      </c>
      <c r="I38" s="15">
        <f>'[3]30'!J40</f>
        <v>270</v>
      </c>
      <c r="J38" s="16">
        <f>'[3]30'!K40</f>
        <v>0</v>
      </c>
      <c r="K38" s="16">
        <f>'[3]30'!L40</f>
        <v>0</v>
      </c>
      <c r="L38" s="16">
        <f>'[3]30'!M40</f>
        <v>0</v>
      </c>
      <c r="M38" s="16">
        <f>'[3]30'!N40</f>
        <v>0</v>
      </c>
      <c r="N38" s="16">
        <f>'[3]30'!O40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26.991199999999999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26.991199999999999</v>
      </c>
      <c r="AE38" s="8">
        <f t="shared" si="11"/>
        <v>26.991199999999999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26.991199999999999</v>
      </c>
      <c r="AL38" s="8">
        <f t="shared" si="31"/>
        <v>216.01760000000002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216.01760000000002</v>
      </c>
      <c r="AT38" s="8">
        <v>26.19</v>
      </c>
      <c r="AU38" s="8">
        <v>26.19</v>
      </c>
      <c r="AW38" s="206">
        <v>26.991199999999999</v>
      </c>
      <c r="AX38" s="206"/>
      <c r="AY38" s="206"/>
      <c r="AZ38" s="206"/>
      <c r="BA38" s="206"/>
      <c r="BB38" s="206"/>
      <c r="BC38" s="8">
        <f t="shared" si="19"/>
        <v>26.991199999999999</v>
      </c>
      <c r="BD38" s="206">
        <v>26.991199999999999</v>
      </c>
      <c r="BE38" s="206"/>
      <c r="BF38" s="206"/>
      <c r="BG38" s="206"/>
      <c r="BH38" s="206"/>
      <c r="BI38" s="206"/>
      <c r="BJ38" s="8">
        <f t="shared" si="20"/>
        <v>26.991199999999999</v>
      </c>
      <c r="BL38" s="8">
        <f t="shared" si="21"/>
        <v>26.19</v>
      </c>
      <c r="BM38" s="8">
        <f t="shared" si="22"/>
        <v>26.19</v>
      </c>
      <c r="BN38" s="8">
        <f t="shared" si="23"/>
        <v>26.991199999999999</v>
      </c>
      <c r="BO38" s="8">
        <f t="shared" si="24"/>
        <v>26.991199999999999</v>
      </c>
      <c r="BP38" s="182">
        <f t="shared" si="25"/>
        <v>-0.80119999999999791</v>
      </c>
      <c r="BQ38" s="182">
        <f t="shared" si="26"/>
        <v>-0.80119999999999791</v>
      </c>
    </row>
    <row r="39" spans="1:69">
      <c r="A39" s="8" t="s">
        <v>81</v>
      </c>
      <c r="B39" s="15">
        <f>'[3]30'!B41</f>
        <v>320</v>
      </c>
      <c r="C39" s="16">
        <f>'[3]30'!C41</f>
        <v>0</v>
      </c>
      <c r="D39" s="16">
        <f>'[3]30'!D41</f>
        <v>0</v>
      </c>
      <c r="E39" s="16">
        <f>'[3]30'!E41</f>
        <v>0</v>
      </c>
      <c r="F39" s="16">
        <f>'[3]30'!F41</f>
        <v>950</v>
      </c>
      <c r="G39" s="16">
        <f>'[3]30'!G41</f>
        <v>0</v>
      </c>
      <c r="H39" s="17">
        <f t="shared" si="27"/>
        <v>1270</v>
      </c>
      <c r="I39" s="15">
        <f>'[3]30'!J41</f>
        <v>270</v>
      </c>
      <c r="J39" s="16">
        <f>'[3]30'!K41</f>
        <v>0</v>
      </c>
      <c r="K39" s="16">
        <f>'[3]30'!L41</f>
        <v>0</v>
      </c>
      <c r="L39" s="16">
        <f>'[3]30'!M41</f>
        <v>0</v>
      </c>
      <c r="M39" s="16">
        <f>'[3]30'!N41</f>
        <v>0</v>
      </c>
      <c r="N39" s="16">
        <f>'[3]30'!O41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26.991199999999999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26.991199999999999</v>
      </c>
      <c r="AE39" s="8">
        <f t="shared" si="11"/>
        <v>26.991199999999999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26.991199999999999</v>
      </c>
      <c r="AL39" s="8">
        <f t="shared" si="31"/>
        <v>216.01760000000002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216.01760000000002</v>
      </c>
      <c r="AT39" s="8">
        <v>26.19</v>
      </c>
      <c r="AU39" s="8">
        <v>26.19</v>
      </c>
      <c r="AW39" s="206">
        <v>26.991199999999999</v>
      </c>
      <c r="AX39" s="206"/>
      <c r="AY39" s="206"/>
      <c r="AZ39" s="206"/>
      <c r="BA39" s="206"/>
      <c r="BB39" s="206"/>
      <c r="BC39" s="8">
        <f t="shared" si="19"/>
        <v>26.991199999999999</v>
      </c>
      <c r="BD39" s="206">
        <v>26.991199999999999</v>
      </c>
      <c r="BE39" s="206"/>
      <c r="BF39" s="206"/>
      <c r="BG39" s="206"/>
      <c r="BH39" s="206"/>
      <c r="BI39" s="206"/>
      <c r="BJ39" s="8">
        <f t="shared" si="20"/>
        <v>26.991199999999999</v>
      </c>
      <c r="BL39" s="8">
        <f t="shared" si="21"/>
        <v>26.19</v>
      </c>
      <c r="BM39" s="8">
        <f t="shared" si="22"/>
        <v>26.19</v>
      </c>
      <c r="BN39" s="8">
        <f t="shared" si="23"/>
        <v>26.991199999999999</v>
      </c>
      <c r="BO39" s="8">
        <f t="shared" si="24"/>
        <v>26.991199999999999</v>
      </c>
      <c r="BP39" s="182">
        <f t="shared" si="25"/>
        <v>-0.80119999999999791</v>
      </c>
      <c r="BQ39" s="182">
        <f t="shared" si="26"/>
        <v>-0.80119999999999791</v>
      </c>
    </row>
    <row r="40" spans="1:69">
      <c r="A40" s="8" t="s">
        <v>82</v>
      </c>
      <c r="B40" s="15">
        <f>'[3]30'!B42</f>
        <v>320</v>
      </c>
      <c r="C40" s="16">
        <f>'[3]30'!C42</f>
        <v>0</v>
      </c>
      <c r="D40" s="16">
        <f>'[3]30'!D42</f>
        <v>0</v>
      </c>
      <c r="E40" s="16">
        <f>'[3]30'!E42</f>
        <v>0</v>
      </c>
      <c r="F40" s="16">
        <f>'[3]30'!F42</f>
        <v>950</v>
      </c>
      <c r="G40" s="16">
        <f>'[3]30'!G42</f>
        <v>0</v>
      </c>
      <c r="H40" s="17">
        <f t="shared" si="27"/>
        <v>1270</v>
      </c>
      <c r="I40" s="15">
        <f>'[3]30'!J42</f>
        <v>270</v>
      </c>
      <c r="J40" s="16">
        <f>'[3]30'!K42</f>
        <v>0</v>
      </c>
      <c r="K40" s="16">
        <f>'[3]30'!L42</f>
        <v>0</v>
      </c>
      <c r="L40" s="16">
        <f>'[3]30'!M42</f>
        <v>0</v>
      </c>
      <c r="M40" s="16">
        <f>'[3]30'!N42</f>
        <v>0</v>
      </c>
      <c r="N40" s="16">
        <f>'[3]30'!O42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26.991199999999999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26.991199999999999</v>
      </c>
      <c r="AE40" s="8">
        <f t="shared" si="11"/>
        <v>26.991199999999999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26.991199999999999</v>
      </c>
      <c r="AL40" s="8">
        <f t="shared" si="31"/>
        <v>216.01760000000002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216.01760000000002</v>
      </c>
      <c r="AT40" s="8">
        <v>26.99</v>
      </c>
      <c r="AU40" s="8">
        <v>26.99</v>
      </c>
      <c r="AW40" s="206">
        <v>26.991199999999999</v>
      </c>
      <c r="AX40" s="206"/>
      <c r="AY40" s="206"/>
      <c r="AZ40" s="206"/>
      <c r="BA40" s="206"/>
      <c r="BB40" s="206"/>
      <c r="BC40" s="8">
        <f t="shared" si="19"/>
        <v>26.991199999999999</v>
      </c>
      <c r="BD40" s="206">
        <v>26.991199999999999</v>
      </c>
      <c r="BE40" s="206"/>
      <c r="BF40" s="206"/>
      <c r="BG40" s="206"/>
      <c r="BH40" s="206"/>
      <c r="BI40" s="206"/>
      <c r="BJ40" s="8">
        <f t="shared" si="20"/>
        <v>26.991199999999999</v>
      </c>
      <c r="BL40" s="8">
        <f t="shared" si="21"/>
        <v>26.99</v>
      </c>
      <c r="BM40" s="8">
        <f t="shared" si="22"/>
        <v>26.99</v>
      </c>
      <c r="BN40" s="8">
        <f t="shared" si="23"/>
        <v>26.991199999999999</v>
      </c>
      <c r="BO40" s="8">
        <f t="shared" si="24"/>
        <v>26.991199999999999</v>
      </c>
      <c r="BP40" s="182">
        <f t="shared" si="25"/>
        <v>-1.200000000000756E-3</v>
      </c>
      <c r="BQ40" s="182">
        <f t="shared" si="26"/>
        <v>-1.200000000000756E-3</v>
      </c>
    </row>
    <row r="41" spans="1:69">
      <c r="A41" s="8" t="s">
        <v>83</v>
      </c>
      <c r="B41" s="15">
        <f>'[3]30'!B43</f>
        <v>320</v>
      </c>
      <c r="C41" s="16">
        <f>'[3]30'!C43</f>
        <v>0</v>
      </c>
      <c r="D41" s="16">
        <f>'[3]30'!D43</f>
        <v>0</v>
      </c>
      <c r="E41" s="16">
        <f>'[3]30'!E43</f>
        <v>0</v>
      </c>
      <c r="F41" s="16">
        <f>'[3]30'!F43</f>
        <v>950</v>
      </c>
      <c r="G41" s="16">
        <f>'[3]30'!G43</f>
        <v>0</v>
      </c>
      <c r="H41" s="17">
        <f t="shared" si="27"/>
        <v>1270</v>
      </c>
      <c r="I41" s="15">
        <f>'[3]30'!J43</f>
        <v>270</v>
      </c>
      <c r="J41" s="16">
        <f>'[3]30'!K43</f>
        <v>0</v>
      </c>
      <c r="K41" s="16">
        <f>'[3]30'!L43</f>
        <v>0</v>
      </c>
      <c r="L41" s="16">
        <f>'[3]30'!M43</f>
        <v>0</v>
      </c>
      <c r="M41" s="16">
        <f>'[3]30'!N43</f>
        <v>0</v>
      </c>
      <c r="N41" s="16">
        <f>'[3]30'!O43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25.5656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25.5656</v>
      </c>
      <c r="AE41" s="8">
        <f t="shared" si="11"/>
        <v>25.5656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25.5656</v>
      </c>
      <c r="AL41" s="8">
        <f t="shared" si="31"/>
        <v>218.86880000000002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218.86880000000002</v>
      </c>
      <c r="AT41" s="8">
        <v>25.57</v>
      </c>
      <c r="AU41" s="8">
        <v>25.57</v>
      </c>
      <c r="AW41" s="206">
        <v>25.5656</v>
      </c>
      <c r="AX41" s="206"/>
      <c r="AY41" s="206"/>
      <c r="AZ41" s="206"/>
      <c r="BA41" s="206"/>
      <c r="BB41" s="206"/>
      <c r="BC41" s="8">
        <f t="shared" si="19"/>
        <v>25.5656</v>
      </c>
      <c r="BD41" s="206">
        <v>25.5656</v>
      </c>
      <c r="BE41" s="206"/>
      <c r="BF41" s="206"/>
      <c r="BG41" s="206"/>
      <c r="BH41" s="206"/>
      <c r="BI41" s="206"/>
      <c r="BJ41" s="8">
        <f t="shared" si="20"/>
        <v>25.5656</v>
      </c>
      <c r="BL41" s="8">
        <f t="shared" si="21"/>
        <v>25.57</v>
      </c>
      <c r="BM41" s="8">
        <f t="shared" si="22"/>
        <v>25.57</v>
      </c>
      <c r="BN41" s="8">
        <f t="shared" si="23"/>
        <v>25.5656</v>
      </c>
      <c r="BO41" s="8">
        <f t="shared" si="24"/>
        <v>25.5656</v>
      </c>
      <c r="BP41" s="182">
        <f t="shared" si="25"/>
        <v>4.4000000000004036E-3</v>
      </c>
      <c r="BQ41" s="182">
        <f t="shared" si="26"/>
        <v>4.4000000000004036E-3</v>
      </c>
    </row>
    <row r="42" spans="1:69">
      <c r="A42" s="8" t="s">
        <v>84</v>
      </c>
      <c r="B42" s="15">
        <f>'[3]30'!B44</f>
        <v>320</v>
      </c>
      <c r="C42" s="16">
        <f>'[3]30'!C44</f>
        <v>0</v>
      </c>
      <c r="D42" s="16">
        <f>'[3]30'!D44</f>
        <v>0</v>
      </c>
      <c r="E42" s="16">
        <f>'[3]30'!E44</f>
        <v>0</v>
      </c>
      <c r="F42" s="16">
        <f>'[3]30'!F44</f>
        <v>950</v>
      </c>
      <c r="G42" s="16">
        <f>'[3]30'!G44</f>
        <v>0</v>
      </c>
      <c r="H42" s="17">
        <f t="shared" si="27"/>
        <v>1270</v>
      </c>
      <c r="I42" s="15">
        <f>'[3]30'!J44</f>
        <v>270</v>
      </c>
      <c r="J42" s="16">
        <f>'[3]30'!K44</f>
        <v>0</v>
      </c>
      <c r="K42" s="16">
        <f>'[3]30'!L44</f>
        <v>0</v>
      </c>
      <c r="L42" s="16">
        <f>'[3]30'!M44</f>
        <v>0</v>
      </c>
      <c r="M42" s="16">
        <f>'[3]30'!N44</f>
        <v>0</v>
      </c>
      <c r="N42" s="16">
        <f>'[3]30'!O44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25.5656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25.5656</v>
      </c>
      <c r="AE42" s="8">
        <f t="shared" si="11"/>
        <v>25.5656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25.5656</v>
      </c>
      <c r="AL42" s="8">
        <f t="shared" si="31"/>
        <v>218.86880000000002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218.86880000000002</v>
      </c>
      <c r="AT42" s="8">
        <v>25.57</v>
      </c>
      <c r="AU42" s="8">
        <v>25.57</v>
      </c>
      <c r="AW42" s="206">
        <v>25.5656</v>
      </c>
      <c r="AX42" s="206"/>
      <c r="AY42" s="206"/>
      <c r="AZ42" s="206"/>
      <c r="BA42" s="206"/>
      <c r="BB42" s="206"/>
      <c r="BC42" s="8">
        <f t="shared" si="19"/>
        <v>25.5656</v>
      </c>
      <c r="BD42" s="206">
        <v>25.5656</v>
      </c>
      <c r="BE42" s="206"/>
      <c r="BF42" s="206"/>
      <c r="BG42" s="206"/>
      <c r="BH42" s="206"/>
      <c r="BI42" s="206"/>
      <c r="BJ42" s="8">
        <f t="shared" si="20"/>
        <v>25.5656</v>
      </c>
      <c r="BL42" s="8">
        <f t="shared" si="21"/>
        <v>25.57</v>
      </c>
      <c r="BM42" s="8">
        <f t="shared" si="22"/>
        <v>25.57</v>
      </c>
      <c r="BN42" s="8">
        <f t="shared" si="23"/>
        <v>25.5656</v>
      </c>
      <c r="BO42" s="8">
        <f t="shared" si="24"/>
        <v>25.5656</v>
      </c>
      <c r="BP42" s="182">
        <f t="shared" si="25"/>
        <v>4.4000000000004036E-3</v>
      </c>
      <c r="BQ42" s="182">
        <f t="shared" si="26"/>
        <v>4.4000000000004036E-3</v>
      </c>
    </row>
    <row r="43" spans="1:69">
      <c r="A43" s="8" t="s">
        <v>85</v>
      </c>
      <c r="B43" s="15">
        <f>'[3]30'!B45</f>
        <v>320</v>
      </c>
      <c r="C43" s="16">
        <f>'[3]30'!C45</f>
        <v>0</v>
      </c>
      <c r="D43" s="16">
        <f>'[3]30'!D45</f>
        <v>0</v>
      </c>
      <c r="E43" s="16">
        <f>'[3]30'!E45</f>
        <v>0</v>
      </c>
      <c r="F43" s="16">
        <f>'[3]30'!F45</f>
        <v>950</v>
      </c>
      <c r="G43" s="16">
        <f>'[3]30'!G45</f>
        <v>0</v>
      </c>
      <c r="H43" s="17">
        <f t="shared" si="27"/>
        <v>1270</v>
      </c>
      <c r="I43" s="15">
        <f>'[3]30'!J45</f>
        <v>270</v>
      </c>
      <c r="J43" s="16">
        <f>'[3]30'!K45</f>
        <v>0</v>
      </c>
      <c r="K43" s="16">
        <f>'[3]30'!L45</f>
        <v>0</v>
      </c>
      <c r="L43" s="16">
        <f>'[3]30'!M45</f>
        <v>0</v>
      </c>
      <c r="M43" s="16">
        <f>'[3]30'!N45</f>
        <v>0</v>
      </c>
      <c r="N43" s="16">
        <f>'[3]30'!O45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25.5656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25.5656</v>
      </c>
      <c r="AE43" s="8">
        <f t="shared" si="11"/>
        <v>25.5656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25.5656</v>
      </c>
      <c r="AL43" s="8">
        <f t="shared" si="31"/>
        <v>218.86880000000002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218.86880000000002</v>
      </c>
      <c r="AT43" s="8">
        <v>25.57</v>
      </c>
      <c r="AU43" s="8">
        <v>25.57</v>
      </c>
      <c r="AW43" s="206">
        <v>25.5656</v>
      </c>
      <c r="AX43" s="206"/>
      <c r="AY43" s="206"/>
      <c r="AZ43" s="206"/>
      <c r="BA43" s="206"/>
      <c r="BB43" s="206"/>
      <c r="BC43" s="8">
        <f t="shared" si="19"/>
        <v>25.5656</v>
      </c>
      <c r="BD43" s="206">
        <v>25.5656</v>
      </c>
      <c r="BE43" s="206"/>
      <c r="BF43" s="206"/>
      <c r="BG43" s="206"/>
      <c r="BH43" s="206"/>
      <c r="BI43" s="206"/>
      <c r="BJ43" s="8">
        <f t="shared" si="20"/>
        <v>25.5656</v>
      </c>
      <c r="BL43" s="8">
        <f t="shared" si="21"/>
        <v>25.57</v>
      </c>
      <c r="BM43" s="8">
        <f t="shared" si="22"/>
        <v>25.57</v>
      </c>
      <c r="BN43" s="8">
        <f t="shared" si="23"/>
        <v>25.5656</v>
      </c>
      <c r="BO43" s="8">
        <f t="shared" si="24"/>
        <v>25.5656</v>
      </c>
      <c r="BP43" s="182">
        <f t="shared" si="25"/>
        <v>4.4000000000004036E-3</v>
      </c>
      <c r="BQ43" s="182">
        <f t="shared" si="26"/>
        <v>4.4000000000004036E-3</v>
      </c>
    </row>
    <row r="44" spans="1:69">
      <c r="A44" s="8" t="s">
        <v>86</v>
      </c>
      <c r="B44" s="15">
        <f>'[3]30'!B46</f>
        <v>320</v>
      </c>
      <c r="C44" s="16">
        <f>'[3]30'!C46</f>
        <v>0</v>
      </c>
      <c r="D44" s="16">
        <f>'[3]30'!D46</f>
        <v>0</v>
      </c>
      <c r="E44" s="16">
        <f>'[3]30'!E46</f>
        <v>0</v>
      </c>
      <c r="F44" s="16">
        <f>'[3]30'!F46</f>
        <v>950</v>
      </c>
      <c r="G44" s="16">
        <f>'[3]30'!G46</f>
        <v>0</v>
      </c>
      <c r="H44" s="17">
        <f t="shared" si="27"/>
        <v>1270</v>
      </c>
      <c r="I44" s="15">
        <f>'[3]30'!J46</f>
        <v>270</v>
      </c>
      <c r="J44" s="16">
        <f>'[3]30'!K46</f>
        <v>0</v>
      </c>
      <c r="K44" s="16">
        <f>'[3]30'!L46</f>
        <v>0</v>
      </c>
      <c r="L44" s="16">
        <f>'[3]30'!M46</f>
        <v>0</v>
      </c>
      <c r="M44" s="16">
        <f>'[3]30'!N46</f>
        <v>0</v>
      </c>
      <c r="N44" s="16">
        <f>'[3]30'!O46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25.5656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25.5656</v>
      </c>
      <c r="AE44" s="8">
        <f t="shared" si="11"/>
        <v>25.5656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25.5656</v>
      </c>
      <c r="AL44" s="8">
        <f t="shared" si="31"/>
        <v>218.86880000000002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218.86880000000002</v>
      </c>
      <c r="AT44" s="8">
        <v>25.57</v>
      </c>
      <c r="AU44" s="8">
        <v>25.57</v>
      </c>
      <c r="AW44" s="206">
        <v>25.5656</v>
      </c>
      <c r="AX44" s="206"/>
      <c r="AY44" s="206"/>
      <c r="AZ44" s="206"/>
      <c r="BA44" s="206"/>
      <c r="BB44" s="206"/>
      <c r="BC44" s="8">
        <f t="shared" si="19"/>
        <v>25.5656</v>
      </c>
      <c r="BD44" s="206">
        <v>25.5656</v>
      </c>
      <c r="BE44" s="206"/>
      <c r="BF44" s="206"/>
      <c r="BG44" s="206"/>
      <c r="BH44" s="206"/>
      <c r="BI44" s="206"/>
      <c r="BJ44" s="8">
        <f t="shared" si="20"/>
        <v>25.5656</v>
      </c>
      <c r="BL44" s="8">
        <f t="shared" si="21"/>
        <v>25.57</v>
      </c>
      <c r="BM44" s="8">
        <f t="shared" si="22"/>
        <v>25.57</v>
      </c>
      <c r="BN44" s="8">
        <f t="shared" si="23"/>
        <v>25.5656</v>
      </c>
      <c r="BO44" s="8">
        <f t="shared" si="24"/>
        <v>25.5656</v>
      </c>
      <c r="BP44" s="182">
        <f t="shared" si="25"/>
        <v>4.4000000000004036E-3</v>
      </c>
      <c r="BQ44" s="182">
        <f t="shared" si="26"/>
        <v>4.4000000000004036E-3</v>
      </c>
    </row>
    <row r="45" spans="1:69">
      <c r="A45" s="8" t="s">
        <v>87</v>
      </c>
      <c r="B45" s="15">
        <f>'[3]30'!B47</f>
        <v>320</v>
      </c>
      <c r="C45" s="16">
        <f>'[3]30'!C47</f>
        <v>0</v>
      </c>
      <c r="D45" s="16">
        <f>'[3]30'!D47</f>
        <v>0</v>
      </c>
      <c r="E45" s="16">
        <f>'[3]30'!E47</f>
        <v>0</v>
      </c>
      <c r="F45" s="16">
        <f>'[3]30'!F47</f>
        <v>950</v>
      </c>
      <c r="G45" s="16">
        <f>'[3]30'!G47</f>
        <v>0</v>
      </c>
      <c r="H45" s="17">
        <f t="shared" si="27"/>
        <v>1270</v>
      </c>
      <c r="I45" s="15">
        <f>'[3]30'!J47</f>
        <v>270</v>
      </c>
      <c r="J45" s="16">
        <f>'[3]30'!K47</f>
        <v>0</v>
      </c>
      <c r="K45" s="16">
        <f>'[3]30'!L47</f>
        <v>0</v>
      </c>
      <c r="L45" s="16">
        <f>'[3]30'!M47</f>
        <v>0</v>
      </c>
      <c r="M45" s="16">
        <f>'[3]30'!N47</f>
        <v>0</v>
      </c>
      <c r="N45" s="16">
        <f>'[3]30'!O47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25.5656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25.5656</v>
      </c>
      <c r="AE45" s="8">
        <f t="shared" si="11"/>
        <v>25.5656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25.5656</v>
      </c>
      <c r="AL45" s="8">
        <f t="shared" si="31"/>
        <v>218.86880000000002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218.86880000000002</v>
      </c>
      <c r="AT45" s="8">
        <v>25.57</v>
      </c>
      <c r="AU45" s="8">
        <v>25.57</v>
      </c>
      <c r="AW45" s="206">
        <v>25.5656</v>
      </c>
      <c r="AX45" s="206"/>
      <c r="AY45" s="206"/>
      <c r="AZ45" s="206"/>
      <c r="BA45" s="206"/>
      <c r="BB45" s="206"/>
      <c r="BC45" s="8">
        <f t="shared" si="19"/>
        <v>25.5656</v>
      </c>
      <c r="BD45" s="206">
        <v>25.5656</v>
      </c>
      <c r="BE45" s="206"/>
      <c r="BF45" s="206"/>
      <c r="BG45" s="206"/>
      <c r="BH45" s="206"/>
      <c r="BI45" s="206"/>
      <c r="BJ45" s="8">
        <f t="shared" si="20"/>
        <v>25.5656</v>
      </c>
      <c r="BL45" s="8">
        <f t="shared" si="21"/>
        <v>25.57</v>
      </c>
      <c r="BM45" s="8">
        <f t="shared" si="22"/>
        <v>25.57</v>
      </c>
      <c r="BN45" s="8">
        <f t="shared" si="23"/>
        <v>25.5656</v>
      </c>
      <c r="BO45" s="8">
        <f t="shared" si="24"/>
        <v>25.5656</v>
      </c>
      <c r="BP45" s="182">
        <f t="shared" si="25"/>
        <v>4.4000000000004036E-3</v>
      </c>
      <c r="BQ45" s="182">
        <f t="shared" si="26"/>
        <v>4.4000000000004036E-3</v>
      </c>
    </row>
    <row r="46" spans="1:69">
      <c r="A46" s="8" t="s">
        <v>88</v>
      </c>
      <c r="B46" s="15">
        <f>'[3]30'!B48</f>
        <v>320</v>
      </c>
      <c r="C46" s="16">
        <f>'[3]30'!C48</f>
        <v>0</v>
      </c>
      <c r="D46" s="16">
        <f>'[3]30'!D48</f>
        <v>0</v>
      </c>
      <c r="E46" s="16">
        <f>'[3]30'!E48</f>
        <v>0</v>
      </c>
      <c r="F46" s="16">
        <f>'[3]30'!F48</f>
        <v>950</v>
      </c>
      <c r="G46" s="16">
        <f>'[3]30'!G48</f>
        <v>0</v>
      </c>
      <c r="H46" s="17">
        <f t="shared" si="27"/>
        <v>1270</v>
      </c>
      <c r="I46" s="15">
        <f>'[3]30'!J48</f>
        <v>270</v>
      </c>
      <c r="J46" s="16">
        <f>'[3]30'!K48</f>
        <v>0</v>
      </c>
      <c r="K46" s="16">
        <f>'[3]30'!L48</f>
        <v>0</v>
      </c>
      <c r="L46" s="16">
        <f>'[3]30'!M48</f>
        <v>0</v>
      </c>
      <c r="M46" s="16">
        <f>'[3]30'!N48</f>
        <v>0</v>
      </c>
      <c r="N46" s="16">
        <f>'[3]30'!O48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25.5656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25.5656</v>
      </c>
      <c r="AE46" s="8">
        <f t="shared" si="11"/>
        <v>25.5656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25.5656</v>
      </c>
      <c r="AL46" s="8">
        <f t="shared" si="31"/>
        <v>218.86880000000002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218.86880000000002</v>
      </c>
      <c r="AT46" s="8">
        <v>25.57</v>
      </c>
      <c r="AU46" s="8">
        <v>25.57</v>
      </c>
      <c r="AW46" s="206">
        <v>25.5656</v>
      </c>
      <c r="AX46" s="206"/>
      <c r="AY46" s="206"/>
      <c r="AZ46" s="206"/>
      <c r="BA46" s="206"/>
      <c r="BB46" s="206"/>
      <c r="BC46" s="8">
        <f t="shared" si="19"/>
        <v>25.5656</v>
      </c>
      <c r="BD46" s="206">
        <v>25.5656</v>
      </c>
      <c r="BE46" s="206"/>
      <c r="BF46" s="206"/>
      <c r="BG46" s="206"/>
      <c r="BH46" s="206"/>
      <c r="BI46" s="206"/>
      <c r="BJ46" s="8">
        <f t="shared" si="20"/>
        <v>25.5656</v>
      </c>
      <c r="BL46" s="8">
        <f t="shared" si="21"/>
        <v>25.57</v>
      </c>
      <c r="BM46" s="8">
        <f t="shared" si="22"/>
        <v>25.57</v>
      </c>
      <c r="BN46" s="8">
        <f t="shared" si="23"/>
        <v>25.5656</v>
      </c>
      <c r="BO46" s="8">
        <f t="shared" si="24"/>
        <v>25.5656</v>
      </c>
      <c r="BP46" s="182">
        <f t="shared" si="25"/>
        <v>4.4000000000004036E-3</v>
      </c>
      <c r="BQ46" s="182">
        <f t="shared" si="26"/>
        <v>4.4000000000004036E-3</v>
      </c>
    </row>
    <row r="47" spans="1:69">
      <c r="A47" s="8" t="s">
        <v>89</v>
      </c>
      <c r="B47" s="15">
        <f>'[3]30'!B49</f>
        <v>320</v>
      </c>
      <c r="C47" s="16">
        <f>'[3]30'!C49</f>
        <v>0</v>
      </c>
      <c r="D47" s="16">
        <f>'[3]30'!D49</f>
        <v>0</v>
      </c>
      <c r="E47" s="16">
        <f>'[3]30'!E49</f>
        <v>0</v>
      </c>
      <c r="F47" s="16">
        <f>'[3]30'!F49</f>
        <v>950</v>
      </c>
      <c r="G47" s="16">
        <f>'[3]30'!G49</f>
        <v>0</v>
      </c>
      <c r="H47" s="17">
        <f t="shared" si="27"/>
        <v>1270</v>
      </c>
      <c r="I47" s="15">
        <f>'[3]30'!J49</f>
        <v>270</v>
      </c>
      <c r="J47" s="16">
        <f>'[3]30'!K49</f>
        <v>0</v>
      </c>
      <c r="K47" s="16">
        <f>'[3]30'!L49</f>
        <v>0</v>
      </c>
      <c r="L47" s="16">
        <f>'[3]30'!M49</f>
        <v>0</v>
      </c>
      <c r="M47" s="16">
        <f>'[3]30'!N49</f>
        <v>0</v>
      </c>
      <c r="N47" s="16">
        <f>'[3]30'!O49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25.5656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25.5656</v>
      </c>
      <c r="AE47" s="8">
        <f t="shared" si="11"/>
        <v>25.5656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25.5656</v>
      </c>
      <c r="AL47" s="8">
        <f t="shared" si="31"/>
        <v>218.86880000000002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218.86880000000002</v>
      </c>
      <c r="AT47" s="8">
        <v>25.57</v>
      </c>
      <c r="AU47" s="8">
        <v>25.57</v>
      </c>
      <c r="AW47" s="206">
        <v>25.5656</v>
      </c>
      <c r="AX47" s="206"/>
      <c r="AY47" s="206"/>
      <c r="AZ47" s="206"/>
      <c r="BA47" s="206"/>
      <c r="BB47" s="206"/>
      <c r="BC47" s="8">
        <f t="shared" si="19"/>
        <v>25.5656</v>
      </c>
      <c r="BD47" s="206">
        <v>25.5656</v>
      </c>
      <c r="BE47" s="206"/>
      <c r="BF47" s="206"/>
      <c r="BG47" s="206"/>
      <c r="BH47" s="206"/>
      <c r="BI47" s="206"/>
      <c r="BJ47" s="8">
        <f t="shared" si="20"/>
        <v>25.5656</v>
      </c>
      <c r="BL47" s="8">
        <f t="shared" si="21"/>
        <v>25.57</v>
      </c>
      <c r="BM47" s="8">
        <f t="shared" si="22"/>
        <v>25.57</v>
      </c>
      <c r="BN47" s="8">
        <f t="shared" si="23"/>
        <v>25.5656</v>
      </c>
      <c r="BO47" s="8">
        <f t="shared" si="24"/>
        <v>25.5656</v>
      </c>
      <c r="BP47" s="182">
        <f t="shared" si="25"/>
        <v>4.4000000000004036E-3</v>
      </c>
      <c r="BQ47" s="182">
        <f t="shared" si="26"/>
        <v>4.4000000000004036E-3</v>
      </c>
    </row>
    <row r="48" spans="1:69">
      <c r="A48" s="8" t="s">
        <v>90</v>
      </c>
      <c r="B48" s="15">
        <f>'[3]30'!B50</f>
        <v>320</v>
      </c>
      <c r="C48" s="16">
        <f>'[3]30'!C50</f>
        <v>0</v>
      </c>
      <c r="D48" s="16">
        <f>'[3]30'!D50</f>
        <v>0</v>
      </c>
      <c r="E48" s="16">
        <f>'[3]30'!E50</f>
        <v>0</v>
      </c>
      <c r="F48" s="16">
        <f>'[3]30'!F50</f>
        <v>950</v>
      </c>
      <c r="G48" s="16">
        <f>'[3]30'!G50</f>
        <v>0</v>
      </c>
      <c r="H48" s="17">
        <f t="shared" si="27"/>
        <v>1270</v>
      </c>
      <c r="I48" s="15">
        <f>'[3]30'!J50</f>
        <v>270</v>
      </c>
      <c r="J48" s="16">
        <f>'[3]30'!K50</f>
        <v>0</v>
      </c>
      <c r="K48" s="16">
        <f>'[3]30'!L50</f>
        <v>0</v>
      </c>
      <c r="L48" s="16">
        <f>'[3]30'!M50</f>
        <v>0</v>
      </c>
      <c r="M48" s="16">
        <f>'[3]30'!N50</f>
        <v>0</v>
      </c>
      <c r="N48" s="16">
        <f>'[3]30'!O50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25.5656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25.5656</v>
      </c>
      <c r="AE48" s="8">
        <f t="shared" si="11"/>
        <v>25.5656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25.5656</v>
      </c>
      <c r="AL48" s="8">
        <f t="shared" si="31"/>
        <v>218.86880000000002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218.86880000000002</v>
      </c>
      <c r="AT48" s="8">
        <v>25.57</v>
      </c>
      <c r="AU48" s="8">
        <v>25.57</v>
      </c>
      <c r="AW48" s="206">
        <v>25.5656</v>
      </c>
      <c r="AX48" s="206"/>
      <c r="AY48" s="206"/>
      <c r="AZ48" s="206"/>
      <c r="BA48" s="206"/>
      <c r="BB48" s="206"/>
      <c r="BC48" s="8">
        <f t="shared" si="19"/>
        <v>25.5656</v>
      </c>
      <c r="BD48" s="206">
        <v>25.5656</v>
      </c>
      <c r="BE48" s="206"/>
      <c r="BF48" s="206"/>
      <c r="BG48" s="206"/>
      <c r="BH48" s="206"/>
      <c r="BI48" s="206"/>
      <c r="BJ48" s="8">
        <f t="shared" si="20"/>
        <v>25.5656</v>
      </c>
      <c r="BL48" s="8">
        <f t="shared" si="21"/>
        <v>25.57</v>
      </c>
      <c r="BM48" s="8">
        <f t="shared" si="22"/>
        <v>25.57</v>
      </c>
      <c r="BN48" s="8">
        <f t="shared" si="23"/>
        <v>25.5656</v>
      </c>
      <c r="BO48" s="8">
        <f t="shared" si="24"/>
        <v>25.5656</v>
      </c>
      <c r="BP48" s="182">
        <f t="shared" si="25"/>
        <v>4.4000000000004036E-3</v>
      </c>
      <c r="BQ48" s="182">
        <f t="shared" si="26"/>
        <v>4.4000000000004036E-3</v>
      </c>
    </row>
    <row r="49" spans="1:69">
      <c r="A49" s="8" t="s">
        <v>91</v>
      </c>
      <c r="B49" s="15">
        <f>'[3]30'!B51</f>
        <v>320</v>
      </c>
      <c r="C49" s="16">
        <f>'[3]30'!C51</f>
        <v>0</v>
      </c>
      <c r="D49" s="16">
        <f>'[3]30'!D51</f>
        <v>0</v>
      </c>
      <c r="E49" s="16">
        <f>'[3]30'!E51</f>
        <v>0</v>
      </c>
      <c r="F49" s="16">
        <f>'[3]30'!F51</f>
        <v>950</v>
      </c>
      <c r="G49" s="16">
        <f>'[3]30'!G51</f>
        <v>0</v>
      </c>
      <c r="H49" s="17">
        <f t="shared" si="27"/>
        <v>1270</v>
      </c>
      <c r="I49" s="15">
        <f>'[3]30'!J51</f>
        <v>270</v>
      </c>
      <c r="J49" s="16">
        <f>'[3]30'!K51</f>
        <v>0</v>
      </c>
      <c r="K49" s="16">
        <f>'[3]30'!L51</f>
        <v>0</v>
      </c>
      <c r="L49" s="16">
        <f>'[3]30'!M51</f>
        <v>0</v>
      </c>
      <c r="M49" s="16">
        <f>'[3]30'!N51</f>
        <v>0</v>
      </c>
      <c r="N49" s="16">
        <f>'[3]30'!O51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25.5656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25.5656</v>
      </c>
      <c r="AE49" s="8">
        <f t="shared" si="11"/>
        <v>25.5656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25.5656</v>
      </c>
      <c r="AL49" s="8">
        <f t="shared" si="31"/>
        <v>218.86880000000002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218.86880000000002</v>
      </c>
      <c r="AT49" s="8">
        <v>25.57</v>
      </c>
      <c r="AU49" s="8">
        <v>25.57</v>
      </c>
      <c r="AW49" s="206">
        <v>25.5656</v>
      </c>
      <c r="AX49" s="206"/>
      <c r="AY49" s="206"/>
      <c r="AZ49" s="206"/>
      <c r="BA49" s="206"/>
      <c r="BB49" s="206"/>
      <c r="BC49" s="8">
        <f t="shared" si="19"/>
        <v>25.5656</v>
      </c>
      <c r="BD49" s="206">
        <v>25.5656</v>
      </c>
      <c r="BE49" s="206"/>
      <c r="BF49" s="206"/>
      <c r="BG49" s="206"/>
      <c r="BH49" s="206"/>
      <c r="BI49" s="206"/>
      <c r="BJ49" s="8">
        <f t="shared" si="20"/>
        <v>25.5656</v>
      </c>
      <c r="BL49" s="8">
        <f t="shared" si="21"/>
        <v>25.57</v>
      </c>
      <c r="BM49" s="8">
        <f t="shared" si="22"/>
        <v>25.57</v>
      </c>
      <c r="BN49" s="8">
        <f t="shared" si="23"/>
        <v>25.5656</v>
      </c>
      <c r="BO49" s="8">
        <f t="shared" si="24"/>
        <v>25.5656</v>
      </c>
      <c r="BP49" s="182">
        <f t="shared" si="25"/>
        <v>4.4000000000004036E-3</v>
      </c>
      <c r="BQ49" s="182">
        <f t="shared" si="26"/>
        <v>4.4000000000004036E-3</v>
      </c>
    </row>
    <row r="50" spans="1:69">
      <c r="A50" s="8" t="s">
        <v>92</v>
      </c>
      <c r="B50" s="15">
        <f>'[3]30'!B52</f>
        <v>320</v>
      </c>
      <c r="C50" s="16">
        <f>'[3]30'!C52</f>
        <v>0</v>
      </c>
      <c r="D50" s="16">
        <f>'[3]30'!D52</f>
        <v>0</v>
      </c>
      <c r="E50" s="16">
        <f>'[3]30'!E52</f>
        <v>0</v>
      </c>
      <c r="F50" s="16">
        <f>'[3]30'!F52</f>
        <v>950</v>
      </c>
      <c r="G50" s="16">
        <f>'[3]30'!G52</f>
        <v>0</v>
      </c>
      <c r="H50" s="17">
        <f t="shared" si="27"/>
        <v>1270</v>
      </c>
      <c r="I50" s="15">
        <f>'[3]30'!J52</f>
        <v>270</v>
      </c>
      <c r="J50" s="16">
        <f>'[3]30'!K52</f>
        <v>0</v>
      </c>
      <c r="K50" s="16">
        <f>'[3]30'!L52</f>
        <v>0</v>
      </c>
      <c r="L50" s="16">
        <f>'[3]30'!M52</f>
        <v>0</v>
      </c>
      <c r="M50" s="16">
        <f>'[3]30'!N52</f>
        <v>0</v>
      </c>
      <c r="N50" s="16">
        <f>'[3]30'!O52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25.5656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25.5656</v>
      </c>
      <c r="AE50" s="8">
        <f t="shared" si="11"/>
        <v>25.5656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25.5656</v>
      </c>
      <c r="AL50" s="8">
        <f t="shared" si="31"/>
        <v>218.86880000000002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218.86880000000002</v>
      </c>
      <c r="AT50" s="8">
        <v>25.57</v>
      </c>
      <c r="AU50" s="8">
        <v>25.57</v>
      </c>
      <c r="AW50" s="206">
        <v>25.5656</v>
      </c>
      <c r="AX50" s="206"/>
      <c r="AY50" s="206"/>
      <c r="AZ50" s="206"/>
      <c r="BA50" s="206"/>
      <c r="BB50" s="206"/>
      <c r="BC50" s="8">
        <f t="shared" si="19"/>
        <v>25.5656</v>
      </c>
      <c r="BD50" s="206">
        <v>25.5656</v>
      </c>
      <c r="BE50" s="206"/>
      <c r="BF50" s="206"/>
      <c r="BG50" s="206"/>
      <c r="BH50" s="206"/>
      <c r="BI50" s="206"/>
      <c r="BJ50" s="8">
        <f t="shared" si="20"/>
        <v>25.5656</v>
      </c>
      <c r="BL50" s="8">
        <f t="shared" si="21"/>
        <v>25.57</v>
      </c>
      <c r="BM50" s="8">
        <f t="shared" si="22"/>
        <v>25.57</v>
      </c>
      <c r="BN50" s="8">
        <f t="shared" si="23"/>
        <v>25.5656</v>
      </c>
      <c r="BO50" s="8">
        <f t="shared" si="24"/>
        <v>25.5656</v>
      </c>
      <c r="BP50" s="182">
        <f t="shared" si="25"/>
        <v>4.4000000000004036E-3</v>
      </c>
      <c r="BQ50" s="182">
        <f t="shared" si="26"/>
        <v>4.4000000000004036E-3</v>
      </c>
    </row>
    <row r="51" spans="1:69">
      <c r="A51" s="8" t="s">
        <v>93</v>
      </c>
      <c r="B51" s="15">
        <f>'[3]30'!B53</f>
        <v>320</v>
      </c>
      <c r="C51" s="16">
        <f>'[3]30'!C53</f>
        <v>0</v>
      </c>
      <c r="D51" s="16">
        <f>'[3]30'!D53</f>
        <v>0</v>
      </c>
      <c r="E51" s="16">
        <f>'[3]30'!E53</f>
        <v>0</v>
      </c>
      <c r="F51" s="16">
        <f>'[3]30'!F53</f>
        <v>930</v>
      </c>
      <c r="G51" s="16">
        <f>'[3]30'!G53</f>
        <v>0</v>
      </c>
      <c r="H51" s="17">
        <f t="shared" si="27"/>
        <v>1250</v>
      </c>
      <c r="I51" s="15">
        <f>'[3]30'!J53</f>
        <v>270</v>
      </c>
      <c r="J51" s="16">
        <f>'[3]30'!K53</f>
        <v>0</v>
      </c>
      <c r="K51" s="16">
        <f>'[3]30'!L53</f>
        <v>0</v>
      </c>
      <c r="L51" s="16">
        <f>'[3]30'!M53</f>
        <v>0</v>
      </c>
      <c r="M51" s="16">
        <f>'[3]30'!N53</f>
        <v>0</v>
      </c>
      <c r="N51" s="16">
        <f>'[3]30'!O53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25.5656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25.5656</v>
      </c>
      <c r="AE51" s="8">
        <f t="shared" si="11"/>
        <v>25.5656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25.5656</v>
      </c>
      <c r="AL51" s="8">
        <f t="shared" si="31"/>
        <v>218.86880000000002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218.86880000000002</v>
      </c>
      <c r="AT51" s="8">
        <v>25.57</v>
      </c>
      <c r="AU51" s="8">
        <v>25.57</v>
      </c>
      <c r="AW51" s="206">
        <v>25.5656</v>
      </c>
      <c r="AX51" s="206"/>
      <c r="AY51" s="206"/>
      <c r="AZ51" s="206"/>
      <c r="BA51" s="206"/>
      <c r="BB51" s="206"/>
      <c r="BC51" s="8">
        <f t="shared" si="19"/>
        <v>25.5656</v>
      </c>
      <c r="BD51" s="206">
        <v>25.5656</v>
      </c>
      <c r="BE51" s="206"/>
      <c r="BF51" s="206"/>
      <c r="BG51" s="206"/>
      <c r="BH51" s="206"/>
      <c r="BI51" s="206"/>
      <c r="BJ51" s="8">
        <f t="shared" si="20"/>
        <v>25.5656</v>
      </c>
      <c r="BL51" s="8">
        <f t="shared" si="21"/>
        <v>25.57</v>
      </c>
      <c r="BM51" s="8">
        <f t="shared" si="22"/>
        <v>25.57</v>
      </c>
      <c r="BN51" s="8">
        <f t="shared" si="23"/>
        <v>25.5656</v>
      </c>
      <c r="BO51" s="8">
        <f t="shared" si="24"/>
        <v>25.5656</v>
      </c>
      <c r="BP51" s="182">
        <f t="shared" si="25"/>
        <v>4.4000000000004036E-3</v>
      </c>
      <c r="BQ51" s="182">
        <f t="shared" si="26"/>
        <v>4.4000000000004036E-3</v>
      </c>
    </row>
    <row r="52" spans="1:69">
      <c r="A52" s="8" t="s">
        <v>94</v>
      </c>
      <c r="B52" s="15">
        <f>'[3]30'!B54</f>
        <v>320</v>
      </c>
      <c r="C52" s="16">
        <f>'[3]30'!C54</f>
        <v>0</v>
      </c>
      <c r="D52" s="16">
        <f>'[3]30'!D54</f>
        <v>0</v>
      </c>
      <c r="E52" s="16">
        <f>'[3]30'!E54</f>
        <v>0</v>
      </c>
      <c r="F52" s="16">
        <f>'[3]30'!F54</f>
        <v>930</v>
      </c>
      <c r="G52" s="16">
        <f>'[3]30'!G54</f>
        <v>0</v>
      </c>
      <c r="H52" s="17">
        <f t="shared" si="27"/>
        <v>1250</v>
      </c>
      <c r="I52" s="15">
        <f>'[3]30'!J54</f>
        <v>270</v>
      </c>
      <c r="J52" s="16">
        <f>'[3]30'!K54</f>
        <v>0</v>
      </c>
      <c r="K52" s="16">
        <f>'[3]30'!L54</f>
        <v>0</v>
      </c>
      <c r="L52" s="16">
        <f>'[3]30'!M54</f>
        <v>0</v>
      </c>
      <c r="M52" s="16">
        <f>'[3]30'!N54</f>
        <v>0</v>
      </c>
      <c r="N52" s="16">
        <f>'[3]30'!O54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25.5656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25.5656</v>
      </c>
      <c r="AE52" s="8">
        <f t="shared" si="11"/>
        <v>25.5656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25.5656</v>
      </c>
      <c r="AL52" s="8">
        <f t="shared" si="31"/>
        <v>218.86880000000002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218.86880000000002</v>
      </c>
      <c r="AT52" s="8">
        <v>25.57</v>
      </c>
      <c r="AU52" s="8">
        <v>25.57</v>
      </c>
      <c r="AW52" s="206">
        <v>25.5656</v>
      </c>
      <c r="AX52" s="206"/>
      <c r="AY52" s="206"/>
      <c r="AZ52" s="206"/>
      <c r="BA52" s="206"/>
      <c r="BB52" s="206"/>
      <c r="BC52" s="8">
        <f t="shared" si="19"/>
        <v>25.5656</v>
      </c>
      <c r="BD52" s="206">
        <v>25.5656</v>
      </c>
      <c r="BE52" s="206"/>
      <c r="BF52" s="206"/>
      <c r="BG52" s="206"/>
      <c r="BH52" s="206"/>
      <c r="BI52" s="206"/>
      <c r="BJ52" s="8">
        <f t="shared" si="20"/>
        <v>25.5656</v>
      </c>
      <c r="BL52" s="8">
        <f t="shared" si="21"/>
        <v>25.57</v>
      </c>
      <c r="BM52" s="8">
        <f t="shared" si="22"/>
        <v>25.57</v>
      </c>
      <c r="BN52" s="8">
        <f t="shared" si="23"/>
        <v>25.5656</v>
      </c>
      <c r="BO52" s="8">
        <f t="shared" si="24"/>
        <v>25.5656</v>
      </c>
      <c r="BP52" s="182">
        <f t="shared" si="25"/>
        <v>4.4000000000004036E-3</v>
      </c>
      <c r="BQ52" s="182">
        <f t="shared" si="26"/>
        <v>4.4000000000004036E-3</v>
      </c>
    </row>
    <row r="53" spans="1:69">
      <c r="A53" s="8" t="s">
        <v>95</v>
      </c>
      <c r="B53" s="15">
        <f>'[3]30'!B55</f>
        <v>320</v>
      </c>
      <c r="C53" s="16">
        <f>'[3]30'!C55</f>
        <v>0</v>
      </c>
      <c r="D53" s="16">
        <f>'[3]30'!D55</f>
        <v>0</v>
      </c>
      <c r="E53" s="16">
        <f>'[3]30'!E55</f>
        <v>0</v>
      </c>
      <c r="F53" s="16">
        <f>'[3]30'!F55</f>
        <v>930</v>
      </c>
      <c r="G53" s="16">
        <f>'[3]30'!G55</f>
        <v>0</v>
      </c>
      <c r="H53" s="17">
        <f t="shared" si="27"/>
        <v>1250</v>
      </c>
      <c r="I53" s="15">
        <f>'[3]30'!J55</f>
        <v>270</v>
      </c>
      <c r="J53" s="16">
        <f>'[3]30'!K55</f>
        <v>0</v>
      </c>
      <c r="K53" s="16">
        <f>'[3]30'!L55</f>
        <v>0</v>
      </c>
      <c r="L53" s="16">
        <f>'[3]30'!M55</f>
        <v>0</v>
      </c>
      <c r="M53" s="16">
        <f>'[3]30'!N55</f>
        <v>0</v>
      </c>
      <c r="N53" s="16">
        <f>'[3]30'!O55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25.5656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25.5656</v>
      </c>
      <c r="AE53" s="8">
        <f t="shared" si="11"/>
        <v>25.5656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25.5656</v>
      </c>
      <c r="AL53" s="8">
        <f t="shared" si="31"/>
        <v>218.86880000000002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218.86880000000002</v>
      </c>
      <c r="AT53" s="8">
        <v>25.57</v>
      </c>
      <c r="AU53" s="8">
        <v>25.57</v>
      </c>
      <c r="AW53" s="206">
        <v>25.5656</v>
      </c>
      <c r="AX53" s="206"/>
      <c r="AY53" s="206"/>
      <c r="AZ53" s="206"/>
      <c r="BA53" s="206"/>
      <c r="BB53" s="206"/>
      <c r="BC53" s="8">
        <f t="shared" si="19"/>
        <v>25.5656</v>
      </c>
      <c r="BD53" s="206">
        <v>25.5656</v>
      </c>
      <c r="BE53" s="206"/>
      <c r="BF53" s="206"/>
      <c r="BG53" s="206"/>
      <c r="BH53" s="206"/>
      <c r="BI53" s="206"/>
      <c r="BJ53" s="8">
        <f t="shared" si="20"/>
        <v>25.5656</v>
      </c>
      <c r="BL53" s="8">
        <f t="shared" si="21"/>
        <v>25.57</v>
      </c>
      <c r="BM53" s="8">
        <f t="shared" si="22"/>
        <v>25.57</v>
      </c>
      <c r="BN53" s="8">
        <f t="shared" si="23"/>
        <v>25.5656</v>
      </c>
      <c r="BO53" s="8">
        <f t="shared" si="24"/>
        <v>25.5656</v>
      </c>
      <c r="BP53" s="182">
        <f t="shared" si="25"/>
        <v>4.4000000000004036E-3</v>
      </c>
      <c r="BQ53" s="182">
        <f t="shared" si="26"/>
        <v>4.4000000000004036E-3</v>
      </c>
    </row>
    <row r="54" spans="1:69">
      <c r="A54" s="8" t="s">
        <v>96</v>
      </c>
      <c r="B54" s="15">
        <f>'[3]30'!B56</f>
        <v>320</v>
      </c>
      <c r="C54" s="16">
        <f>'[3]30'!C56</f>
        <v>0</v>
      </c>
      <c r="D54" s="16">
        <f>'[3]30'!D56</f>
        <v>0</v>
      </c>
      <c r="E54" s="16">
        <f>'[3]30'!E56</f>
        <v>0</v>
      </c>
      <c r="F54" s="16">
        <f>'[3]30'!F56</f>
        <v>930</v>
      </c>
      <c r="G54" s="16">
        <f>'[3]30'!G56</f>
        <v>0</v>
      </c>
      <c r="H54" s="17">
        <f t="shared" si="27"/>
        <v>1250</v>
      </c>
      <c r="I54" s="15">
        <f>'[3]30'!J56</f>
        <v>270</v>
      </c>
      <c r="J54" s="16">
        <f>'[3]30'!K56</f>
        <v>0</v>
      </c>
      <c r="K54" s="16">
        <f>'[3]30'!L56</f>
        <v>0</v>
      </c>
      <c r="L54" s="16">
        <f>'[3]30'!M56</f>
        <v>0</v>
      </c>
      <c r="M54" s="16">
        <f>'[3]30'!N56</f>
        <v>0</v>
      </c>
      <c r="N54" s="16">
        <f>'[3]30'!O56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26.991199999999999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26.991199999999999</v>
      </c>
      <c r="AE54" s="8">
        <f t="shared" si="11"/>
        <v>26.991199999999999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26.991199999999999</v>
      </c>
      <c r="AL54" s="8">
        <f t="shared" si="31"/>
        <v>216.01760000000002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216.01760000000002</v>
      </c>
      <c r="AT54" s="8">
        <v>26.99</v>
      </c>
      <c r="AU54" s="8">
        <v>26.99</v>
      </c>
      <c r="AW54" s="206">
        <v>26.991199999999999</v>
      </c>
      <c r="AX54" s="206"/>
      <c r="AY54" s="206"/>
      <c r="AZ54" s="206"/>
      <c r="BA54" s="206"/>
      <c r="BB54" s="206"/>
      <c r="BC54" s="8">
        <f t="shared" si="19"/>
        <v>26.991199999999999</v>
      </c>
      <c r="BD54" s="206">
        <v>26.991199999999999</v>
      </c>
      <c r="BE54" s="206"/>
      <c r="BF54" s="206"/>
      <c r="BG54" s="206"/>
      <c r="BH54" s="206"/>
      <c r="BI54" s="206"/>
      <c r="BJ54" s="8">
        <f t="shared" si="20"/>
        <v>26.991199999999999</v>
      </c>
      <c r="BL54" s="8">
        <f t="shared" si="21"/>
        <v>26.99</v>
      </c>
      <c r="BM54" s="8">
        <f t="shared" si="22"/>
        <v>26.99</v>
      </c>
      <c r="BN54" s="8">
        <f t="shared" si="23"/>
        <v>26.991199999999999</v>
      </c>
      <c r="BO54" s="8">
        <f t="shared" si="24"/>
        <v>26.991199999999999</v>
      </c>
      <c r="BP54" s="182">
        <f t="shared" si="25"/>
        <v>-1.200000000000756E-3</v>
      </c>
      <c r="BQ54" s="182">
        <f t="shared" si="26"/>
        <v>-1.200000000000756E-3</v>
      </c>
    </row>
    <row r="55" spans="1:69">
      <c r="A55" s="8" t="s">
        <v>97</v>
      </c>
      <c r="B55" s="15">
        <f>'[3]30'!B57</f>
        <v>320</v>
      </c>
      <c r="C55" s="16">
        <f>'[3]30'!C57</f>
        <v>0</v>
      </c>
      <c r="D55" s="16">
        <f>'[3]30'!D57</f>
        <v>0</v>
      </c>
      <c r="E55" s="16">
        <f>'[3]30'!E57</f>
        <v>0</v>
      </c>
      <c r="F55" s="16">
        <f>'[3]30'!F57</f>
        <v>930</v>
      </c>
      <c r="G55" s="16">
        <f>'[3]30'!G57</f>
        <v>0</v>
      </c>
      <c r="H55" s="17">
        <f t="shared" si="27"/>
        <v>1250</v>
      </c>
      <c r="I55" s="15">
        <f>'[3]30'!J57</f>
        <v>270</v>
      </c>
      <c r="J55" s="16">
        <f>'[3]30'!K57</f>
        <v>0</v>
      </c>
      <c r="K55" s="16">
        <f>'[3]30'!L57</f>
        <v>0</v>
      </c>
      <c r="L55" s="16">
        <f>'[3]30'!M57</f>
        <v>0</v>
      </c>
      <c r="M55" s="16">
        <f>'[3]30'!N57</f>
        <v>0</v>
      </c>
      <c r="N55" s="16">
        <f>'[3]30'!O57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26.991199999999999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26.991199999999999</v>
      </c>
      <c r="AE55" s="8">
        <f t="shared" si="11"/>
        <v>26.991199999999999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26.991199999999999</v>
      </c>
      <c r="AL55" s="8">
        <f t="shared" si="31"/>
        <v>216.01760000000002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216.01760000000002</v>
      </c>
      <c r="AT55" s="8">
        <v>26.99</v>
      </c>
      <c r="AU55" s="8">
        <v>26.99</v>
      </c>
      <c r="AW55" s="206">
        <v>26.991199999999999</v>
      </c>
      <c r="AX55" s="206"/>
      <c r="AY55" s="206"/>
      <c r="AZ55" s="206"/>
      <c r="BA55" s="206"/>
      <c r="BB55" s="206"/>
      <c r="BC55" s="8">
        <f t="shared" si="19"/>
        <v>26.991199999999999</v>
      </c>
      <c r="BD55" s="206">
        <v>26.991199999999999</v>
      </c>
      <c r="BE55" s="206"/>
      <c r="BF55" s="206"/>
      <c r="BG55" s="206"/>
      <c r="BH55" s="206"/>
      <c r="BI55" s="206"/>
      <c r="BJ55" s="8">
        <f t="shared" si="20"/>
        <v>26.991199999999999</v>
      </c>
      <c r="BL55" s="8">
        <f t="shared" si="21"/>
        <v>26.99</v>
      </c>
      <c r="BM55" s="8">
        <f t="shared" si="22"/>
        <v>26.99</v>
      </c>
      <c r="BN55" s="8">
        <f t="shared" si="23"/>
        <v>26.991199999999999</v>
      </c>
      <c r="BO55" s="8">
        <f t="shared" si="24"/>
        <v>26.991199999999999</v>
      </c>
      <c r="BP55" s="182">
        <f t="shared" si="25"/>
        <v>-1.200000000000756E-3</v>
      </c>
      <c r="BQ55" s="182">
        <f t="shared" si="26"/>
        <v>-1.200000000000756E-3</v>
      </c>
    </row>
    <row r="56" spans="1:69">
      <c r="A56" s="8" t="s">
        <v>98</v>
      </c>
      <c r="B56" s="15">
        <f>'[3]30'!B58</f>
        <v>320</v>
      </c>
      <c r="C56" s="16">
        <f>'[3]30'!C58</f>
        <v>0</v>
      </c>
      <c r="D56" s="16">
        <f>'[3]30'!D58</f>
        <v>0</v>
      </c>
      <c r="E56" s="16">
        <f>'[3]30'!E58</f>
        <v>0</v>
      </c>
      <c r="F56" s="16">
        <f>'[3]30'!F58</f>
        <v>930</v>
      </c>
      <c r="G56" s="16">
        <f>'[3]30'!G58</f>
        <v>0</v>
      </c>
      <c r="H56" s="17">
        <f t="shared" si="27"/>
        <v>1250</v>
      </c>
      <c r="I56" s="15">
        <f>'[3]30'!J58</f>
        <v>270</v>
      </c>
      <c r="J56" s="16">
        <f>'[3]30'!K58</f>
        <v>0</v>
      </c>
      <c r="K56" s="16">
        <f>'[3]30'!L58</f>
        <v>0</v>
      </c>
      <c r="L56" s="16">
        <f>'[3]30'!M58</f>
        <v>0</v>
      </c>
      <c r="M56" s="16">
        <f>'[3]30'!N58</f>
        <v>0</v>
      </c>
      <c r="N56" s="16">
        <f>'[3]30'!O58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26.991199999999999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26.991199999999999</v>
      </c>
      <c r="AE56" s="8">
        <f t="shared" si="11"/>
        <v>26.991199999999999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26.991199999999999</v>
      </c>
      <c r="AL56" s="8">
        <f t="shared" si="31"/>
        <v>216.01760000000002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216.01760000000002</v>
      </c>
      <c r="AT56" s="8">
        <v>26.99</v>
      </c>
      <c r="AU56" s="8">
        <v>26.99</v>
      </c>
      <c r="AW56" s="206">
        <v>26.991199999999999</v>
      </c>
      <c r="AX56" s="206"/>
      <c r="AY56" s="206"/>
      <c r="AZ56" s="206"/>
      <c r="BA56" s="206"/>
      <c r="BB56" s="206"/>
      <c r="BC56" s="8">
        <f t="shared" si="19"/>
        <v>26.991199999999999</v>
      </c>
      <c r="BD56" s="206">
        <v>26.991199999999999</v>
      </c>
      <c r="BE56" s="206"/>
      <c r="BF56" s="206"/>
      <c r="BG56" s="206"/>
      <c r="BH56" s="206"/>
      <c r="BI56" s="206"/>
      <c r="BJ56" s="8">
        <f t="shared" si="20"/>
        <v>26.991199999999999</v>
      </c>
      <c r="BL56" s="8">
        <f t="shared" si="21"/>
        <v>26.99</v>
      </c>
      <c r="BM56" s="8">
        <f t="shared" si="22"/>
        <v>26.99</v>
      </c>
      <c r="BN56" s="8">
        <f t="shared" si="23"/>
        <v>26.991199999999999</v>
      </c>
      <c r="BO56" s="8">
        <f t="shared" si="24"/>
        <v>26.991199999999999</v>
      </c>
      <c r="BP56" s="182">
        <f t="shared" si="25"/>
        <v>-1.200000000000756E-3</v>
      </c>
      <c r="BQ56" s="182">
        <f t="shared" si="26"/>
        <v>-1.200000000000756E-3</v>
      </c>
    </row>
    <row r="57" spans="1:69">
      <c r="A57" s="8" t="s">
        <v>99</v>
      </c>
      <c r="B57" s="15">
        <f>'[3]30'!B59</f>
        <v>320</v>
      </c>
      <c r="C57" s="16">
        <f>'[3]30'!C59</f>
        <v>0</v>
      </c>
      <c r="D57" s="16">
        <f>'[3]30'!D59</f>
        <v>0</v>
      </c>
      <c r="E57" s="16">
        <f>'[3]30'!E59</f>
        <v>0</v>
      </c>
      <c r="F57" s="16">
        <f>'[3]30'!F59</f>
        <v>930</v>
      </c>
      <c r="G57" s="16">
        <f>'[3]30'!G59</f>
        <v>0</v>
      </c>
      <c r="H57" s="17">
        <f t="shared" si="27"/>
        <v>1250</v>
      </c>
      <c r="I57" s="15">
        <f>'[3]30'!J59</f>
        <v>270</v>
      </c>
      <c r="J57" s="16">
        <f>'[3]30'!K59</f>
        <v>0</v>
      </c>
      <c r="K57" s="16">
        <f>'[3]30'!L59</f>
        <v>0</v>
      </c>
      <c r="L57" s="16">
        <f>'[3]30'!M59</f>
        <v>0</v>
      </c>
      <c r="M57" s="16">
        <f>'[3]30'!N59</f>
        <v>0</v>
      </c>
      <c r="N57" s="16">
        <f>'[3]30'!O59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26.991199999999999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26.991199999999999</v>
      </c>
      <c r="AE57" s="8">
        <f t="shared" si="11"/>
        <v>26.991199999999999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26.991199999999999</v>
      </c>
      <c r="AL57" s="8">
        <f t="shared" si="31"/>
        <v>216.01760000000002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216.01760000000002</v>
      </c>
      <c r="AT57" s="8">
        <v>26.99</v>
      </c>
      <c r="AU57" s="8">
        <v>26.99</v>
      </c>
      <c r="AW57" s="206">
        <v>26.991199999999999</v>
      </c>
      <c r="AX57" s="206"/>
      <c r="AY57" s="206"/>
      <c r="AZ57" s="206"/>
      <c r="BA57" s="206"/>
      <c r="BB57" s="206"/>
      <c r="BC57" s="8">
        <f t="shared" si="19"/>
        <v>26.991199999999999</v>
      </c>
      <c r="BD57" s="206">
        <v>26.991199999999999</v>
      </c>
      <c r="BE57" s="206"/>
      <c r="BF57" s="206"/>
      <c r="BG57" s="206"/>
      <c r="BH57" s="206"/>
      <c r="BI57" s="206"/>
      <c r="BJ57" s="8">
        <f t="shared" si="20"/>
        <v>26.991199999999999</v>
      </c>
      <c r="BL57" s="8">
        <f t="shared" si="21"/>
        <v>26.99</v>
      </c>
      <c r="BM57" s="8">
        <f t="shared" si="22"/>
        <v>26.99</v>
      </c>
      <c r="BN57" s="8">
        <f t="shared" si="23"/>
        <v>26.991199999999999</v>
      </c>
      <c r="BO57" s="8">
        <f t="shared" si="24"/>
        <v>26.991199999999999</v>
      </c>
      <c r="BP57" s="182">
        <f t="shared" si="25"/>
        <v>-1.200000000000756E-3</v>
      </c>
      <c r="BQ57" s="182">
        <f t="shared" si="26"/>
        <v>-1.200000000000756E-3</v>
      </c>
    </row>
    <row r="58" spans="1:69">
      <c r="A58" s="8" t="s">
        <v>100</v>
      </c>
      <c r="B58" s="15">
        <f>'[3]30'!B60</f>
        <v>320</v>
      </c>
      <c r="C58" s="16">
        <f>'[3]30'!C60</f>
        <v>0</v>
      </c>
      <c r="D58" s="16">
        <f>'[3]30'!D60</f>
        <v>0</v>
      </c>
      <c r="E58" s="16">
        <f>'[3]30'!E60</f>
        <v>0</v>
      </c>
      <c r="F58" s="16">
        <f>'[3]30'!F60</f>
        <v>930</v>
      </c>
      <c r="G58" s="16">
        <f>'[3]30'!G60</f>
        <v>0</v>
      </c>
      <c r="H58" s="17">
        <f t="shared" si="27"/>
        <v>1250</v>
      </c>
      <c r="I58" s="15">
        <f>'[3]30'!J60</f>
        <v>270</v>
      </c>
      <c r="J58" s="16">
        <f>'[3]30'!K60</f>
        <v>0</v>
      </c>
      <c r="K58" s="16">
        <f>'[3]30'!L60</f>
        <v>0</v>
      </c>
      <c r="L58" s="16">
        <f>'[3]30'!M60</f>
        <v>0</v>
      </c>
      <c r="M58" s="16">
        <f>'[3]30'!N60</f>
        <v>0</v>
      </c>
      <c r="N58" s="16">
        <f>'[3]30'!O60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26.991199999999999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26.991199999999999</v>
      </c>
      <c r="AE58" s="8">
        <f t="shared" si="11"/>
        <v>26.991199999999999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26.991199999999999</v>
      </c>
      <c r="AL58" s="8">
        <f t="shared" si="31"/>
        <v>216.01760000000002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216.01760000000002</v>
      </c>
      <c r="AT58" s="8">
        <v>26.99</v>
      </c>
      <c r="AU58" s="8">
        <v>26.99</v>
      </c>
      <c r="AW58" s="206">
        <v>26.991199999999999</v>
      </c>
      <c r="AX58" s="206"/>
      <c r="AY58" s="206"/>
      <c r="AZ58" s="206"/>
      <c r="BA58" s="206"/>
      <c r="BB58" s="206"/>
      <c r="BC58" s="8">
        <f t="shared" si="19"/>
        <v>26.991199999999999</v>
      </c>
      <c r="BD58" s="206">
        <v>26.991199999999999</v>
      </c>
      <c r="BE58" s="206"/>
      <c r="BF58" s="206"/>
      <c r="BG58" s="206"/>
      <c r="BH58" s="206"/>
      <c r="BI58" s="206"/>
      <c r="BJ58" s="8">
        <f t="shared" si="20"/>
        <v>26.991199999999999</v>
      </c>
      <c r="BL58" s="8">
        <f t="shared" si="21"/>
        <v>26.99</v>
      </c>
      <c r="BM58" s="8">
        <f t="shared" si="22"/>
        <v>26.99</v>
      </c>
      <c r="BN58" s="8">
        <f t="shared" si="23"/>
        <v>26.991199999999999</v>
      </c>
      <c r="BO58" s="8">
        <f t="shared" si="24"/>
        <v>26.991199999999999</v>
      </c>
      <c r="BP58" s="182">
        <f t="shared" si="25"/>
        <v>-1.200000000000756E-3</v>
      </c>
      <c r="BQ58" s="182">
        <f t="shared" si="26"/>
        <v>-1.200000000000756E-3</v>
      </c>
    </row>
    <row r="59" spans="1:69">
      <c r="A59" s="8" t="s">
        <v>101</v>
      </c>
      <c r="B59" s="15">
        <f>'[3]30'!B61</f>
        <v>320</v>
      </c>
      <c r="C59" s="16">
        <f>'[3]30'!C61</f>
        <v>0</v>
      </c>
      <c r="D59" s="16">
        <f>'[3]30'!D61</f>
        <v>0</v>
      </c>
      <c r="E59" s="16">
        <f>'[3]30'!E61</f>
        <v>0</v>
      </c>
      <c r="F59" s="16">
        <f>'[3]30'!F61</f>
        <v>930</v>
      </c>
      <c r="G59" s="16">
        <f>'[3]30'!G61</f>
        <v>0</v>
      </c>
      <c r="H59" s="17">
        <f t="shared" si="27"/>
        <v>1250</v>
      </c>
      <c r="I59" s="15">
        <f>'[3]30'!J61</f>
        <v>270</v>
      </c>
      <c r="J59" s="16">
        <f>'[3]30'!K61</f>
        <v>0</v>
      </c>
      <c r="K59" s="16">
        <f>'[3]30'!L61</f>
        <v>0</v>
      </c>
      <c r="L59" s="16">
        <f>'[3]30'!M61</f>
        <v>0</v>
      </c>
      <c r="M59" s="16">
        <f>'[3]30'!N61</f>
        <v>0</v>
      </c>
      <c r="N59" s="16">
        <f>'[3]30'!O61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26.991199999999999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26.991199999999999</v>
      </c>
      <c r="AE59" s="8">
        <f t="shared" si="11"/>
        <v>26.991199999999999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26.991199999999999</v>
      </c>
      <c r="AL59" s="8">
        <f t="shared" si="31"/>
        <v>216.01760000000002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216.01760000000002</v>
      </c>
      <c r="AT59" s="8">
        <v>26.99</v>
      </c>
      <c r="AU59" s="8">
        <v>26.99</v>
      </c>
      <c r="AW59" s="206">
        <v>26.991199999999999</v>
      </c>
      <c r="AX59" s="206"/>
      <c r="AY59" s="206"/>
      <c r="AZ59" s="206"/>
      <c r="BA59" s="206"/>
      <c r="BB59" s="206"/>
      <c r="BC59" s="8">
        <f t="shared" si="19"/>
        <v>26.991199999999999</v>
      </c>
      <c r="BD59" s="206">
        <v>26.991199999999999</v>
      </c>
      <c r="BE59" s="206"/>
      <c r="BF59" s="206"/>
      <c r="BG59" s="206"/>
      <c r="BH59" s="206"/>
      <c r="BI59" s="206"/>
      <c r="BJ59" s="8">
        <f t="shared" si="20"/>
        <v>26.991199999999999</v>
      </c>
      <c r="BL59" s="8">
        <f t="shared" si="21"/>
        <v>26.99</v>
      </c>
      <c r="BM59" s="8">
        <f t="shared" si="22"/>
        <v>26.99</v>
      </c>
      <c r="BN59" s="8">
        <f t="shared" si="23"/>
        <v>26.991199999999999</v>
      </c>
      <c r="BO59" s="8">
        <f t="shared" si="24"/>
        <v>26.991199999999999</v>
      </c>
      <c r="BP59" s="182">
        <f t="shared" si="25"/>
        <v>-1.200000000000756E-3</v>
      </c>
      <c r="BQ59" s="182">
        <f t="shared" si="26"/>
        <v>-1.200000000000756E-3</v>
      </c>
    </row>
    <row r="60" spans="1:69">
      <c r="A60" s="8" t="s">
        <v>102</v>
      </c>
      <c r="B60" s="15">
        <f>'[3]30'!B62</f>
        <v>320</v>
      </c>
      <c r="C60" s="16">
        <f>'[3]30'!C62</f>
        <v>0</v>
      </c>
      <c r="D60" s="16">
        <f>'[3]30'!D62</f>
        <v>0</v>
      </c>
      <c r="E60" s="16">
        <f>'[3]30'!E62</f>
        <v>0</v>
      </c>
      <c r="F60" s="16">
        <f>'[3]30'!F62</f>
        <v>930</v>
      </c>
      <c r="G60" s="16">
        <f>'[3]30'!G62</f>
        <v>0</v>
      </c>
      <c r="H60" s="17">
        <f t="shared" si="27"/>
        <v>1250</v>
      </c>
      <c r="I60" s="15">
        <f>'[3]30'!J62</f>
        <v>270</v>
      </c>
      <c r="J60" s="16">
        <f>'[3]30'!K62</f>
        <v>0</v>
      </c>
      <c r="K60" s="16">
        <f>'[3]30'!L62</f>
        <v>0</v>
      </c>
      <c r="L60" s="16">
        <f>'[3]30'!M62</f>
        <v>0</v>
      </c>
      <c r="M60" s="16">
        <f>'[3]30'!N62</f>
        <v>0</v>
      </c>
      <c r="N60" s="16">
        <f>'[3]30'!O62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26.991199999999999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26.991199999999999</v>
      </c>
      <c r="AE60" s="8">
        <f t="shared" si="11"/>
        <v>26.991199999999999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26.991199999999999</v>
      </c>
      <c r="AL60" s="8">
        <f t="shared" si="31"/>
        <v>216.01760000000002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216.01760000000002</v>
      </c>
      <c r="AT60" s="8">
        <v>26.99</v>
      </c>
      <c r="AU60" s="8">
        <v>26.99</v>
      </c>
      <c r="AW60" s="206">
        <v>26.991199999999999</v>
      </c>
      <c r="AX60" s="206"/>
      <c r="AY60" s="206"/>
      <c r="AZ60" s="206"/>
      <c r="BA60" s="206"/>
      <c r="BB60" s="206"/>
      <c r="BC60" s="8">
        <f t="shared" si="19"/>
        <v>26.991199999999999</v>
      </c>
      <c r="BD60" s="206">
        <v>26.991199999999999</v>
      </c>
      <c r="BE60" s="206"/>
      <c r="BF60" s="206"/>
      <c r="BG60" s="206"/>
      <c r="BH60" s="206"/>
      <c r="BI60" s="206"/>
      <c r="BJ60" s="8">
        <f t="shared" si="20"/>
        <v>26.991199999999999</v>
      </c>
      <c r="BL60" s="8">
        <f t="shared" si="21"/>
        <v>26.99</v>
      </c>
      <c r="BM60" s="8">
        <f t="shared" si="22"/>
        <v>26.99</v>
      </c>
      <c r="BN60" s="8">
        <f t="shared" si="23"/>
        <v>26.991199999999999</v>
      </c>
      <c r="BO60" s="8">
        <f t="shared" si="24"/>
        <v>26.991199999999999</v>
      </c>
      <c r="BP60" s="182">
        <f t="shared" si="25"/>
        <v>-1.200000000000756E-3</v>
      </c>
      <c r="BQ60" s="182">
        <f t="shared" si="26"/>
        <v>-1.200000000000756E-3</v>
      </c>
    </row>
    <row r="61" spans="1:69">
      <c r="A61" s="8" t="s">
        <v>103</v>
      </c>
      <c r="B61" s="15">
        <f>'[3]30'!B63</f>
        <v>320</v>
      </c>
      <c r="C61" s="16">
        <f>'[3]30'!C63</f>
        <v>0</v>
      </c>
      <c r="D61" s="16">
        <f>'[3]30'!D63</f>
        <v>0</v>
      </c>
      <c r="E61" s="16">
        <f>'[3]30'!E63</f>
        <v>0</v>
      </c>
      <c r="F61" s="16">
        <f>'[3]30'!F63</f>
        <v>930</v>
      </c>
      <c r="G61" s="16">
        <f>'[3]30'!G63</f>
        <v>0</v>
      </c>
      <c r="H61" s="17">
        <f t="shared" si="27"/>
        <v>1250</v>
      </c>
      <c r="I61" s="15">
        <f>'[3]30'!J63</f>
        <v>270</v>
      </c>
      <c r="J61" s="16">
        <f>'[3]30'!K63</f>
        <v>0</v>
      </c>
      <c r="K61" s="16">
        <f>'[3]30'!L63</f>
        <v>0</v>
      </c>
      <c r="L61" s="16">
        <f>'[3]30'!M63</f>
        <v>0</v>
      </c>
      <c r="M61" s="16">
        <f>'[3]30'!N63</f>
        <v>0</v>
      </c>
      <c r="N61" s="16">
        <f>'[3]30'!O63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26.991199999999999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26.991199999999999</v>
      </c>
      <c r="AE61" s="8">
        <f t="shared" si="11"/>
        <v>26.991199999999999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26.991199999999999</v>
      </c>
      <c r="AL61" s="8">
        <f t="shared" si="31"/>
        <v>216.01760000000002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216.01760000000002</v>
      </c>
      <c r="AT61" s="8">
        <v>26.99</v>
      </c>
      <c r="AU61" s="8">
        <v>26.99</v>
      </c>
      <c r="AW61" s="206">
        <v>26.991199999999999</v>
      </c>
      <c r="AX61" s="206"/>
      <c r="AY61" s="206"/>
      <c r="AZ61" s="206"/>
      <c r="BA61" s="206"/>
      <c r="BB61" s="206"/>
      <c r="BC61" s="8">
        <f t="shared" si="19"/>
        <v>26.991199999999999</v>
      </c>
      <c r="BD61" s="206">
        <v>26.991199999999999</v>
      </c>
      <c r="BE61" s="206"/>
      <c r="BF61" s="206"/>
      <c r="BG61" s="206"/>
      <c r="BH61" s="206"/>
      <c r="BI61" s="206"/>
      <c r="BJ61" s="8">
        <f t="shared" si="20"/>
        <v>26.991199999999999</v>
      </c>
      <c r="BL61" s="8">
        <f t="shared" si="21"/>
        <v>26.99</v>
      </c>
      <c r="BM61" s="8">
        <f t="shared" si="22"/>
        <v>26.99</v>
      </c>
      <c r="BN61" s="8">
        <f t="shared" si="23"/>
        <v>26.991199999999999</v>
      </c>
      <c r="BO61" s="8">
        <f t="shared" si="24"/>
        <v>26.991199999999999</v>
      </c>
      <c r="BP61" s="182">
        <f t="shared" si="25"/>
        <v>-1.200000000000756E-3</v>
      </c>
      <c r="BQ61" s="182">
        <f t="shared" si="26"/>
        <v>-1.200000000000756E-3</v>
      </c>
    </row>
    <row r="62" spans="1:69">
      <c r="A62" s="8" t="s">
        <v>104</v>
      </c>
      <c r="B62" s="15">
        <f>'[3]30'!B64</f>
        <v>320</v>
      </c>
      <c r="C62" s="16">
        <f>'[3]30'!C64</f>
        <v>0</v>
      </c>
      <c r="D62" s="16">
        <f>'[3]30'!D64</f>
        <v>0</v>
      </c>
      <c r="E62" s="16">
        <f>'[3]30'!E64</f>
        <v>0</v>
      </c>
      <c r="F62" s="16">
        <f>'[3]30'!F64</f>
        <v>930</v>
      </c>
      <c r="G62" s="16">
        <f>'[3]30'!G64</f>
        <v>0</v>
      </c>
      <c r="H62" s="17">
        <f t="shared" si="27"/>
        <v>1250</v>
      </c>
      <c r="I62" s="15">
        <f>'[3]30'!J64</f>
        <v>270</v>
      </c>
      <c r="J62" s="16">
        <f>'[3]30'!K64</f>
        <v>0</v>
      </c>
      <c r="K62" s="16">
        <f>'[3]30'!L64</f>
        <v>0</v>
      </c>
      <c r="L62" s="16">
        <f>'[3]30'!M64</f>
        <v>0</v>
      </c>
      <c r="M62" s="16">
        <f>'[3]30'!N64</f>
        <v>0</v>
      </c>
      <c r="N62" s="16">
        <f>'[3]30'!O64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25.5656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25.5656</v>
      </c>
      <c r="AE62" s="8">
        <f t="shared" si="11"/>
        <v>25.5656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25.5656</v>
      </c>
      <c r="AL62" s="8">
        <f t="shared" ref="AL62:AN98" si="35">Q62-X62-AE62</f>
        <v>218.86880000000002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218.86880000000002</v>
      </c>
      <c r="AT62" s="8">
        <v>25.57</v>
      </c>
      <c r="AU62" s="8">
        <v>25.57</v>
      </c>
      <c r="AW62" s="206">
        <v>25.5656</v>
      </c>
      <c r="AX62" s="206"/>
      <c r="AY62" s="206"/>
      <c r="AZ62" s="206"/>
      <c r="BA62" s="206"/>
      <c r="BB62" s="206"/>
      <c r="BC62" s="8">
        <f t="shared" si="19"/>
        <v>25.5656</v>
      </c>
      <c r="BD62" s="206">
        <v>25.5656</v>
      </c>
      <c r="BE62" s="206"/>
      <c r="BF62" s="206"/>
      <c r="BG62" s="206"/>
      <c r="BH62" s="206"/>
      <c r="BI62" s="206"/>
      <c r="BJ62" s="8">
        <f t="shared" si="20"/>
        <v>25.5656</v>
      </c>
      <c r="BL62" s="8">
        <f t="shared" si="21"/>
        <v>25.57</v>
      </c>
      <c r="BM62" s="8">
        <f t="shared" si="22"/>
        <v>25.57</v>
      </c>
      <c r="BN62" s="8">
        <f t="shared" si="23"/>
        <v>25.5656</v>
      </c>
      <c r="BO62" s="8">
        <f t="shared" si="24"/>
        <v>25.5656</v>
      </c>
      <c r="BP62" s="182">
        <f t="shared" si="25"/>
        <v>4.4000000000004036E-3</v>
      </c>
      <c r="BQ62" s="182">
        <f t="shared" si="26"/>
        <v>4.4000000000004036E-3</v>
      </c>
    </row>
    <row r="63" spans="1:69">
      <c r="A63" s="8" t="s">
        <v>105</v>
      </c>
      <c r="B63" s="15">
        <f>'[3]30'!B65</f>
        <v>320</v>
      </c>
      <c r="C63" s="16">
        <f>'[3]30'!C65</f>
        <v>0</v>
      </c>
      <c r="D63" s="16">
        <f>'[3]30'!D65</f>
        <v>0</v>
      </c>
      <c r="E63" s="16">
        <f>'[3]30'!E65</f>
        <v>0</v>
      </c>
      <c r="F63" s="16">
        <f>'[3]30'!F65</f>
        <v>930</v>
      </c>
      <c r="G63" s="16">
        <f>'[3]30'!G65</f>
        <v>0</v>
      </c>
      <c r="H63" s="17">
        <f t="shared" si="27"/>
        <v>1250</v>
      </c>
      <c r="I63" s="15">
        <f>'[3]30'!J65</f>
        <v>270</v>
      </c>
      <c r="J63" s="16">
        <f>'[3]30'!K65</f>
        <v>0</v>
      </c>
      <c r="K63" s="16">
        <f>'[3]30'!L65</f>
        <v>0</v>
      </c>
      <c r="L63" s="16">
        <f>'[3]30'!M65</f>
        <v>0</v>
      </c>
      <c r="M63" s="16">
        <f>'[3]30'!N65</f>
        <v>0</v>
      </c>
      <c r="N63" s="16">
        <f>'[3]30'!O65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25.5656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25.5656</v>
      </c>
      <c r="AE63" s="8">
        <f t="shared" si="11"/>
        <v>25.5656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25.5656</v>
      </c>
      <c r="AL63" s="8">
        <f t="shared" si="35"/>
        <v>218.86880000000002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218.86880000000002</v>
      </c>
      <c r="AT63" s="8">
        <v>25.57</v>
      </c>
      <c r="AU63" s="8">
        <v>25.57</v>
      </c>
      <c r="AW63" s="206">
        <v>25.5656</v>
      </c>
      <c r="AX63" s="206"/>
      <c r="AY63" s="206"/>
      <c r="AZ63" s="206"/>
      <c r="BA63" s="206"/>
      <c r="BB63" s="206"/>
      <c r="BC63" s="8">
        <f t="shared" si="19"/>
        <v>25.5656</v>
      </c>
      <c r="BD63" s="206">
        <v>25.5656</v>
      </c>
      <c r="BE63" s="206"/>
      <c r="BF63" s="206"/>
      <c r="BG63" s="206"/>
      <c r="BH63" s="206"/>
      <c r="BI63" s="206"/>
      <c r="BJ63" s="8">
        <f t="shared" si="20"/>
        <v>25.5656</v>
      </c>
      <c r="BL63" s="8">
        <f t="shared" si="21"/>
        <v>25.57</v>
      </c>
      <c r="BM63" s="8">
        <f t="shared" si="22"/>
        <v>25.57</v>
      </c>
      <c r="BN63" s="8">
        <f t="shared" si="23"/>
        <v>25.5656</v>
      </c>
      <c r="BO63" s="8">
        <f t="shared" si="24"/>
        <v>25.5656</v>
      </c>
      <c r="BP63" s="182">
        <f t="shared" si="25"/>
        <v>4.4000000000004036E-3</v>
      </c>
      <c r="BQ63" s="182">
        <f t="shared" si="26"/>
        <v>4.4000000000004036E-3</v>
      </c>
    </row>
    <row r="64" spans="1:69">
      <c r="A64" s="8" t="s">
        <v>106</v>
      </c>
      <c r="B64" s="15">
        <f>'[3]30'!B66</f>
        <v>320</v>
      </c>
      <c r="C64" s="16">
        <f>'[3]30'!C66</f>
        <v>0</v>
      </c>
      <c r="D64" s="16">
        <f>'[3]30'!D66</f>
        <v>0</v>
      </c>
      <c r="E64" s="16">
        <f>'[3]30'!E66</f>
        <v>0</v>
      </c>
      <c r="F64" s="16">
        <f>'[3]30'!F66</f>
        <v>930</v>
      </c>
      <c r="G64" s="16">
        <f>'[3]30'!G66</f>
        <v>0</v>
      </c>
      <c r="H64" s="17">
        <f t="shared" si="27"/>
        <v>1250</v>
      </c>
      <c r="I64" s="15">
        <f>'[3]30'!J66</f>
        <v>270</v>
      </c>
      <c r="J64" s="16">
        <f>'[3]30'!K66</f>
        <v>0</v>
      </c>
      <c r="K64" s="16">
        <f>'[3]30'!L66</f>
        <v>0</v>
      </c>
      <c r="L64" s="16">
        <f>'[3]30'!M66</f>
        <v>0</v>
      </c>
      <c r="M64" s="16">
        <f>'[3]30'!N66</f>
        <v>0</v>
      </c>
      <c r="N64" s="16">
        <f>'[3]30'!O66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25.5656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25.5656</v>
      </c>
      <c r="AE64" s="8">
        <f t="shared" si="11"/>
        <v>25.5656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25.5656</v>
      </c>
      <c r="AL64" s="8">
        <f t="shared" si="35"/>
        <v>218.86880000000002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218.86880000000002</v>
      </c>
      <c r="AT64" s="8">
        <v>25.57</v>
      </c>
      <c r="AU64" s="8">
        <v>25.57</v>
      </c>
      <c r="AW64" s="206">
        <v>25.5656</v>
      </c>
      <c r="AX64" s="206"/>
      <c r="AY64" s="206"/>
      <c r="AZ64" s="206"/>
      <c r="BA64" s="206"/>
      <c r="BB64" s="206"/>
      <c r="BC64" s="8">
        <f t="shared" si="19"/>
        <v>25.5656</v>
      </c>
      <c r="BD64" s="206">
        <v>25.5656</v>
      </c>
      <c r="BE64" s="206"/>
      <c r="BF64" s="206"/>
      <c r="BG64" s="206"/>
      <c r="BH64" s="206"/>
      <c r="BI64" s="206"/>
      <c r="BJ64" s="8">
        <f t="shared" si="20"/>
        <v>25.5656</v>
      </c>
      <c r="BL64" s="8">
        <f t="shared" si="21"/>
        <v>25.57</v>
      </c>
      <c r="BM64" s="8">
        <f t="shared" si="22"/>
        <v>25.57</v>
      </c>
      <c r="BN64" s="8">
        <f t="shared" si="23"/>
        <v>25.5656</v>
      </c>
      <c r="BO64" s="8">
        <f t="shared" si="24"/>
        <v>25.5656</v>
      </c>
      <c r="BP64" s="182">
        <f t="shared" si="25"/>
        <v>4.4000000000004036E-3</v>
      </c>
      <c r="BQ64" s="182">
        <f t="shared" si="26"/>
        <v>4.4000000000004036E-3</v>
      </c>
    </row>
    <row r="65" spans="1:69">
      <c r="A65" s="8" t="s">
        <v>107</v>
      </c>
      <c r="B65" s="15">
        <f>'[3]30'!B67</f>
        <v>320</v>
      </c>
      <c r="C65" s="16">
        <f>'[3]30'!C67</f>
        <v>0</v>
      </c>
      <c r="D65" s="16">
        <f>'[3]30'!D67</f>
        <v>0</v>
      </c>
      <c r="E65" s="16">
        <f>'[3]30'!E67</f>
        <v>0</v>
      </c>
      <c r="F65" s="16">
        <f>'[3]30'!F67</f>
        <v>930</v>
      </c>
      <c r="G65" s="16">
        <f>'[3]30'!G67</f>
        <v>0</v>
      </c>
      <c r="H65" s="17">
        <f t="shared" si="27"/>
        <v>1250</v>
      </c>
      <c r="I65" s="15">
        <f>'[3]30'!J67</f>
        <v>270</v>
      </c>
      <c r="J65" s="16">
        <f>'[3]30'!K67</f>
        <v>0</v>
      </c>
      <c r="K65" s="16">
        <f>'[3]30'!L67</f>
        <v>0</v>
      </c>
      <c r="L65" s="16">
        <f>'[3]30'!M67</f>
        <v>0</v>
      </c>
      <c r="M65" s="16">
        <f>'[3]30'!N67</f>
        <v>0</v>
      </c>
      <c r="N65" s="16">
        <f>'[3]30'!O67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23.7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23.7</v>
      </c>
      <c r="AE65" s="8">
        <f t="shared" si="11"/>
        <v>23.7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23.7</v>
      </c>
      <c r="AL65" s="8">
        <f t="shared" si="35"/>
        <v>222.60000000000002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222.60000000000002</v>
      </c>
      <c r="AT65" s="8">
        <v>23.7</v>
      </c>
      <c r="AU65" s="8">
        <v>23.7</v>
      </c>
      <c r="AW65" s="206">
        <v>23.7</v>
      </c>
      <c r="AX65" s="206"/>
      <c r="AY65" s="206"/>
      <c r="AZ65" s="206"/>
      <c r="BA65" s="206"/>
      <c r="BB65" s="206"/>
      <c r="BC65" s="8">
        <f t="shared" si="19"/>
        <v>23.7</v>
      </c>
      <c r="BD65" s="206">
        <v>23.7</v>
      </c>
      <c r="BE65" s="206"/>
      <c r="BF65" s="206"/>
      <c r="BG65" s="206"/>
      <c r="BH65" s="206"/>
      <c r="BI65" s="206"/>
      <c r="BJ65" s="8">
        <f t="shared" si="20"/>
        <v>23.7</v>
      </c>
      <c r="BL65" s="8">
        <f t="shared" si="21"/>
        <v>23.7</v>
      </c>
      <c r="BM65" s="8">
        <f t="shared" si="22"/>
        <v>23.7</v>
      </c>
      <c r="BN65" s="8">
        <f t="shared" si="23"/>
        <v>23.7</v>
      </c>
      <c r="BO65" s="8">
        <f t="shared" si="24"/>
        <v>23.7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'[3]30'!B68</f>
        <v>320</v>
      </c>
      <c r="C66" s="16">
        <f>'[3]30'!C68</f>
        <v>0</v>
      </c>
      <c r="D66" s="16">
        <f>'[3]30'!D68</f>
        <v>0</v>
      </c>
      <c r="E66" s="16">
        <f>'[3]30'!E68</f>
        <v>0</v>
      </c>
      <c r="F66" s="16">
        <f>'[3]30'!F68</f>
        <v>930</v>
      </c>
      <c r="G66" s="16">
        <f>'[3]30'!G68</f>
        <v>0</v>
      </c>
      <c r="H66" s="17">
        <f t="shared" si="27"/>
        <v>1250</v>
      </c>
      <c r="I66" s="15">
        <f>'[3]30'!J68</f>
        <v>270</v>
      </c>
      <c r="J66" s="16">
        <f>'[3]30'!K68</f>
        <v>0</v>
      </c>
      <c r="K66" s="16">
        <f>'[3]30'!L68</f>
        <v>0</v>
      </c>
      <c r="L66" s="16">
        <f>'[3]30'!M68</f>
        <v>0</v>
      </c>
      <c r="M66" s="16">
        <f>'[3]30'!N68</f>
        <v>0</v>
      </c>
      <c r="N66" s="16">
        <f>'[3]30'!O68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23.7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23.7</v>
      </c>
      <c r="AE66" s="8">
        <f t="shared" si="11"/>
        <v>23.7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23.7</v>
      </c>
      <c r="AL66" s="8">
        <f t="shared" si="35"/>
        <v>222.60000000000002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222.60000000000002</v>
      </c>
      <c r="AT66" s="8">
        <v>23.7</v>
      </c>
      <c r="AU66" s="8">
        <v>23.7</v>
      </c>
      <c r="AW66" s="206">
        <v>23.7</v>
      </c>
      <c r="AX66" s="206"/>
      <c r="AY66" s="206"/>
      <c r="AZ66" s="206"/>
      <c r="BA66" s="206"/>
      <c r="BB66" s="206"/>
      <c r="BC66" s="8">
        <f t="shared" si="19"/>
        <v>23.7</v>
      </c>
      <c r="BD66" s="206">
        <v>23.7</v>
      </c>
      <c r="BE66" s="206"/>
      <c r="BF66" s="206"/>
      <c r="BG66" s="206"/>
      <c r="BH66" s="206"/>
      <c r="BI66" s="206"/>
      <c r="BJ66" s="8">
        <f t="shared" si="20"/>
        <v>23.7</v>
      </c>
      <c r="BL66" s="8">
        <f t="shared" si="21"/>
        <v>23.7</v>
      </c>
      <c r="BM66" s="8">
        <f t="shared" si="22"/>
        <v>23.7</v>
      </c>
      <c r="BN66" s="8">
        <f t="shared" si="23"/>
        <v>23.7</v>
      </c>
      <c r="BO66" s="8">
        <f t="shared" si="24"/>
        <v>23.7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'[3]30'!B69</f>
        <v>320</v>
      </c>
      <c r="C67" s="16">
        <f>'[3]30'!C69</f>
        <v>0</v>
      </c>
      <c r="D67" s="16">
        <f>'[3]30'!D69</f>
        <v>0</v>
      </c>
      <c r="E67" s="16">
        <f>'[3]30'!E69</f>
        <v>0</v>
      </c>
      <c r="F67" s="16">
        <f>'[3]30'!F69</f>
        <v>930</v>
      </c>
      <c r="G67" s="16">
        <f>'[3]30'!G69</f>
        <v>0</v>
      </c>
      <c r="H67" s="17">
        <f t="shared" si="27"/>
        <v>1250</v>
      </c>
      <c r="I67" s="15">
        <f>'[3]30'!J69</f>
        <v>270</v>
      </c>
      <c r="J67" s="16">
        <f>'[3]30'!K69</f>
        <v>0</v>
      </c>
      <c r="K67" s="16">
        <f>'[3]30'!L69</f>
        <v>0</v>
      </c>
      <c r="L67" s="16">
        <f>'[3]30'!M69</f>
        <v>0</v>
      </c>
      <c r="M67" s="16">
        <f>'[3]30'!N69</f>
        <v>0</v>
      </c>
      <c r="N67" s="16">
        <f>'[3]30'!O69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23.7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23.7</v>
      </c>
      <c r="AE67" s="8">
        <f t="shared" si="11"/>
        <v>23.7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23.7</v>
      </c>
      <c r="AL67" s="8">
        <f t="shared" si="35"/>
        <v>222.60000000000002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222.60000000000002</v>
      </c>
      <c r="AT67" s="8">
        <v>23.7</v>
      </c>
      <c r="AU67" s="8">
        <v>23.7</v>
      </c>
      <c r="AW67" s="206">
        <v>23.7</v>
      </c>
      <c r="AX67" s="206"/>
      <c r="AY67" s="206"/>
      <c r="AZ67" s="206"/>
      <c r="BA67" s="206"/>
      <c r="BB67" s="206"/>
      <c r="BC67" s="8">
        <f t="shared" si="19"/>
        <v>23.7</v>
      </c>
      <c r="BD67" s="206">
        <v>23.7</v>
      </c>
      <c r="BE67" s="206"/>
      <c r="BF67" s="206"/>
      <c r="BG67" s="206"/>
      <c r="BH67" s="206"/>
      <c r="BI67" s="206"/>
      <c r="BJ67" s="8">
        <f t="shared" si="20"/>
        <v>23.7</v>
      </c>
      <c r="BL67" s="8">
        <f t="shared" si="21"/>
        <v>23.7</v>
      </c>
      <c r="BM67" s="8">
        <f t="shared" si="22"/>
        <v>23.7</v>
      </c>
      <c r="BN67" s="8">
        <f t="shared" si="23"/>
        <v>23.7</v>
      </c>
      <c r="BO67" s="8">
        <f t="shared" si="24"/>
        <v>23.7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'[3]30'!B70</f>
        <v>320</v>
      </c>
      <c r="C68" s="16">
        <f>'[3]30'!C70</f>
        <v>0</v>
      </c>
      <c r="D68" s="16">
        <f>'[3]30'!D70</f>
        <v>0</v>
      </c>
      <c r="E68" s="16">
        <f>'[3]30'!E70</f>
        <v>0</v>
      </c>
      <c r="F68" s="16">
        <f>'[3]30'!F70</f>
        <v>930</v>
      </c>
      <c r="G68" s="16">
        <f>'[3]30'!G70</f>
        <v>0</v>
      </c>
      <c r="H68" s="17">
        <f t="shared" si="27"/>
        <v>1250</v>
      </c>
      <c r="I68" s="15">
        <f>'[3]30'!J70</f>
        <v>270</v>
      </c>
      <c r="J68" s="16">
        <f>'[3]30'!K70</f>
        <v>0</v>
      </c>
      <c r="K68" s="16">
        <f>'[3]30'!L70</f>
        <v>0</v>
      </c>
      <c r="L68" s="16">
        <f>'[3]30'!M70</f>
        <v>0</v>
      </c>
      <c r="M68" s="16">
        <f>'[3]30'!N70</f>
        <v>0</v>
      </c>
      <c r="N68" s="16">
        <f>'[3]30'!O70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23.7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23.7</v>
      </c>
      <c r="AE68" s="8">
        <f t="shared" ref="AE68:AE98" si="43">BD68</f>
        <v>23.7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23.7</v>
      </c>
      <c r="AL68" s="8">
        <f t="shared" si="35"/>
        <v>222.60000000000002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222.60000000000002</v>
      </c>
      <c r="AT68" s="8">
        <v>23.7</v>
      </c>
      <c r="AU68" s="8">
        <v>23.7</v>
      </c>
      <c r="AW68" s="206">
        <v>23.7</v>
      </c>
      <c r="AX68" s="206"/>
      <c r="AY68" s="206"/>
      <c r="AZ68" s="206"/>
      <c r="BA68" s="206"/>
      <c r="BB68" s="206"/>
      <c r="BC68" s="8">
        <f t="shared" ref="BC68:BC98" si="51">SUM(AW68:BB68)</f>
        <v>23.7</v>
      </c>
      <c r="BD68" s="206">
        <v>23.7</v>
      </c>
      <c r="BE68" s="206"/>
      <c r="BF68" s="206"/>
      <c r="BG68" s="206"/>
      <c r="BH68" s="206"/>
      <c r="BI68" s="206"/>
      <c r="BJ68" s="8">
        <f t="shared" ref="BJ68:BJ98" si="52">SUM(BD68:BI68)</f>
        <v>23.7</v>
      </c>
      <c r="BL68" s="8">
        <f t="shared" ref="BL68:BL98" si="53">AT68</f>
        <v>23.7</v>
      </c>
      <c r="BM68" s="8">
        <f t="shared" ref="BM68:BM98" si="54">AU68</f>
        <v>23.7</v>
      </c>
      <c r="BN68" s="8">
        <f t="shared" ref="BN68:BN98" si="55">BC68</f>
        <v>23.7</v>
      </c>
      <c r="BO68" s="8">
        <f t="shared" ref="BO68:BO98" si="56">BJ68</f>
        <v>23.7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'[3]30'!B71</f>
        <v>320</v>
      </c>
      <c r="C69" s="16">
        <f>'[3]30'!C71</f>
        <v>0</v>
      </c>
      <c r="D69" s="16">
        <f>'[3]30'!D71</f>
        <v>0</v>
      </c>
      <c r="E69" s="16">
        <f>'[3]30'!E71</f>
        <v>0</v>
      </c>
      <c r="F69" s="16">
        <f>'[3]30'!F71</f>
        <v>930</v>
      </c>
      <c r="G69" s="16">
        <f>'[3]30'!G71</f>
        <v>0</v>
      </c>
      <c r="H69" s="17">
        <f t="shared" ref="H69:H98" si="59">SUM(B69:G69)</f>
        <v>1250</v>
      </c>
      <c r="I69" s="15">
        <f>'[3]30'!J71</f>
        <v>270</v>
      </c>
      <c r="J69" s="16">
        <f>'[3]30'!K71</f>
        <v>0</v>
      </c>
      <c r="K69" s="16">
        <f>'[3]30'!L71</f>
        <v>0</v>
      </c>
      <c r="L69" s="16">
        <f>'[3]30'!M71</f>
        <v>0</v>
      </c>
      <c r="M69" s="16">
        <f>'[3]30'!N71</f>
        <v>0</v>
      </c>
      <c r="N69" s="16">
        <f>'[3]30'!O71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23.7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23.7</v>
      </c>
      <c r="AE69" s="8">
        <f t="shared" si="43"/>
        <v>23.7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23.7</v>
      </c>
      <c r="AL69" s="8">
        <f t="shared" si="35"/>
        <v>222.60000000000002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222.60000000000002</v>
      </c>
      <c r="AT69" s="8">
        <v>23.7</v>
      </c>
      <c r="AU69" s="8">
        <v>23.7</v>
      </c>
      <c r="AW69" s="206">
        <v>23.7</v>
      </c>
      <c r="AX69" s="206"/>
      <c r="AY69" s="206"/>
      <c r="AZ69" s="206"/>
      <c r="BA69" s="206"/>
      <c r="BB69" s="206"/>
      <c r="BC69" s="8">
        <f t="shared" si="51"/>
        <v>23.7</v>
      </c>
      <c r="BD69" s="206">
        <v>23.7</v>
      </c>
      <c r="BE69" s="206"/>
      <c r="BF69" s="206"/>
      <c r="BG69" s="206"/>
      <c r="BH69" s="206"/>
      <c r="BI69" s="206"/>
      <c r="BJ69" s="8">
        <f t="shared" si="52"/>
        <v>23.7</v>
      </c>
      <c r="BL69" s="8">
        <f t="shared" si="53"/>
        <v>23.7</v>
      </c>
      <c r="BM69" s="8">
        <f t="shared" si="54"/>
        <v>23.7</v>
      </c>
      <c r="BN69" s="8">
        <f t="shared" si="55"/>
        <v>23.7</v>
      </c>
      <c r="BO69" s="8">
        <f t="shared" si="56"/>
        <v>23.7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'[3]30'!B72</f>
        <v>320</v>
      </c>
      <c r="C70" s="16">
        <f>'[3]30'!C72</f>
        <v>0</v>
      </c>
      <c r="D70" s="16">
        <f>'[3]30'!D72</f>
        <v>0</v>
      </c>
      <c r="E70" s="16">
        <f>'[3]30'!E72</f>
        <v>0</v>
      </c>
      <c r="F70" s="16">
        <f>'[3]30'!F72</f>
        <v>930</v>
      </c>
      <c r="G70" s="16">
        <f>'[3]30'!G72</f>
        <v>0</v>
      </c>
      <c r="H70" s="17">
        <f t="shared" si="59"/>
        <v>1250</v>
      </c>
      <c r="I70" s="15">
        <f>'[3]30'!J72</f>
        <v>270</v>
      </c>
      <c r="J70" s="16">
        <f>'[3]30'!K72</f>
        <v>0</v>
      </c>
      <c r="K70" s="16">
        <f>'[3]30'!L72</f>
        <v>0</v>
      </c>
      <c r="L70" s="16">
        <f>'[3]30'!M72</f>
        <v>0</v>
      </c>
      <c r="M70" s="16">
        <f>'[3]30'!N72</f>
        <v>0</v>
      </c>
      <c r="N70" s="16">
        <f>'[3]30'!O72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23.7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23.7</v>
      </c>
      <c r="AE70" s="8">
        <f t="shared" si="43"/>
        <v>23.7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23.7</v>
      </c>
      <c r="AL70" s="8">
        <f t="shared" si="35"/>
        <v>222.60000000000002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222.60000000000002</v>
      </c>
      <c r="AT70" s="8">
        <v>23.7</v>
      </c>
      <c r="AU70" s="8">
        <v>23.7</v>
      </c>
      <c r="AW70" s="206">
        <v>23.7</v>
      </c>
      <c r="AX70" s="206"/>
      <c r="AY70" s="206"/>
      <c r="AZ70" s="206"/>
      <c r="BA70" s="206"/>
      <c r="BB70" s="206"/>
      <c r="BC70" s="8">
        <f t="shared" si="51"/>
        <v>23.7</v>
      </c>
      <c r="BD70" s="206">
        <v>23.7</v>
      </c>
      <c r="BE70" s="206"/>
      <c r="BF70" s="206"/>
      <c r="BG70" s="206"/>
      <c r="BH70" s="206"/>
      <c r="BI70" s="206"/>
      <c r="BJ70" s="8">
        <f t="shared" si="52"/>
        <v>23.7</v>
      </c>
      <c r="BL70" s="8">
        <f t="shared" si="53"/>
        <v>23.7</v>
      </c>
      <c r="BM70" s="8">
        <f t="shared" si="54"/>
        <v>23.7</v>
      </c>
      <c r="BN70" s="8">
        <f t="shared" si="55"/>
        <v>23.7</v>
      </c>
      <c r="BO70" s="8">
        <f t="shared" si="56"/>
        <v>23.7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'[3]30'!B73</f>
        <v>320</v>
      </c>
      <c r="C71" s="16">
        <f>'[3]30'!C73</f>
        <v>0</v>
      </c>
      <c r="D71" s="16">
        <f>'[3]30'!D73</f>
        <v>0</v>
      </c>
      <c r="E71" s="16">
        <f>'[3]30'!E73</f>
        <v>0</v>
      </c>
      <c r="F71" s="16">
        <f>'[3]30'!F73</f>
        <v>930</v>
      </c>
      <c r="G71" s="16">
        <f>'[3]30'!G73</f>
        <v>0</v>
      </c>
      <c r="H71" s="17">
        <f t="shared" si="59"/>
        <v>1250</v>
      </c>
      <c r="I71" s="15">
        <f>'[3]30'!J73</f>
        <v>270</v>
      </c>
      <c r="J71" s="16">
        <f>'[3]30'!K73</f>
        <v>0</v>
      </c>
      <c r="K71" s="16">
        <f>'[3]30'!L73</f>
        <v>0</v>
      </c>
      <c r="L71" s="16">
        <f>'[3]30'!M73</f>
        <v>0</v>
      </c>
      <c r="M71" s="16">
        <f>'[3]30'!N73</f>
        <v>0</v>
      </c>
      <c r="N71" s="16">
        <f>'[3]30'!O73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21.7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21.7</v>
      </c>
      <c r="AE71" s="8">
        <f t="shared" si="43"/>
        <v>21.7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21.7</v>
      </c>
      <c r="AL71" s="8">
        <f t="shared" si="35"/>
        <v>226.60000000000002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226.60000000000002</v>
      </c>
      <c r="AT71" s="8">
        <v>23.7</v>
      </c>
      <c r="AU71" s="8">
        <v>23.7</v>
      </c>
      <c r="AW71" s="206">
        <v>21.7</v>
      </c>
      <c r="AX71" s="206"/>
      <c r="AY71" s="206"/>
      <c r="AZ71" s="206"/>
      <c r="BA71" s="206"/>
      <c r="BB71" s="206"/>
      <c r="BC71" s="8">
        <f t="shared" si="51"/>
        <v>21.7</v>
      </c>
      <c r="BD71" s="206">
        <v>21.7</v>
      </c>
      <c r="BE71" s="206"/>
      <c r="BF71" s="206"/>
      <c r="BG71" s="206"/>
      <c r="BH71" s="206"/>
      <c r="BI71" s="206"/>
      <c r="BJ71" s="8">
        <f t="shared" si="52"/>
        <v>21.7</v>
      </c>
      <c r="BL71" s="8">
        <f t="shared" si="53"/>
        <v>23.7</v>
      </c>
      <c r="BM71" s="8">
        <f t="shared" si="54"/>
        <v>23.7</v>
      </c>
      <c r="BN71" s="8">
        <f t="shared" si="55"/>
        <v>21.7</v>
      </c>
      <c r="BO71" s="8">
        <f t="shared" si="56"/>
        <v>21.7</v>
      </c>
      <c r="BP71" s="182">
        <f t="shared" si="57"/>
        <v>2</v>
      </c>
      <c r="BQ71" s="182">
        <f t="shared" si="58"/>
        <v>2</v>
      </c>
    </row>
    <row r="72" spans="1:69">
      <c r="A72" s="8" t="s">
        <v>114</v>
      </c>
      <c r="B72" s="15">
        <f>'[3]30'!B74</f>
        <v>320</v>
      </c>
      <c r="C72" s="16">
        <f>'[3]30'!C74</f>
        <v>0</v>
      </c>
      <c r="D72" s="16">
        <f>'[3]30'!D74</f>
        <v>0</v>
      </c>
      <c r="E72" s="16">
        <f>'[3]30'!E74</f>
        <v>0</v>
      </c>
      <c r="F72" s="16">
        <f>'[3]30'!F74</f>
        <v>930</v>
      </c>
      <c r="G72" s="16">
        <f>'[3]30'!G74</f>
        <v>0</v>
      </c>
      <c r="H72" s="17">
        <f t="shared" si="59"/>
        <v>1250</v>
      </c>
      <c r="I72" s="15">
        <f>'[3]30'!J74</f>
        <v>270</v>
      </c>
      <c r="J72" s="16">
        <f>'[3]30'!K74</f>
        <v>0</v>
      </c>
      <c r="K72" s="16">
        <f>'[3]30'!L74</f>
        <v>0</v>
      </c>
      <c r="L72" s="16">
        <f>'[3]30'!M74</f>
        <v>0</v>
      </c>
      <c r="M72" s="16">
        <f>'[3]30'!N74</f>
        <v>0</v>
      </c>
      <c r="N72" s="16">
        <f>'[3]30'!O74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23.7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23.7</v>
      </c>
      <c r="AE72" s="8">
        <f t="shared" si="43"/>
        <v>23.7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23.7</v>
      </c>
      <c r="AL72" s="8">
        <f t="shared" si="35"/>
        <v>222.60000000000002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222.60000000000002</v>
      </c>
      <c r="AT72" s="8">
        <v>23.7</v>
      </c>
      <c r="AU72" s="8">
        <v>23.7</v>
      </c>
      <c r="AW72" s="206">
        <v>23.7</v>
      </c>
      <c r="AX72" s="206"/>
      <c r="AY72" s="206"/>
      <c r="AZ72" s="206"/>
      <c r="BA72" s="206"/>
      <c r="BB72" s="206"/>
      <c r="BC72" s="8">
        <f t="shared" si="51"/>
        <v>23.7</v>
      </c>
      <c r="BD72" s="206">
        <v>23.7</v>
      </c>
      <c r="BE72" s="206"/>
      <c r="BF72" s="206"/>
      <c r="BG72" s="206"/>
      <c r="BH72" s="206"/>
      <c r="BI72" s="206"/>
      <c r="BJ72" s="8">
        <f t="shared" si="52"/>
        <v>23.7</v>
      </c>
      <c r="BL72" s="8">
        <f t="shared" si="53"/>
        <v>23.7</v>
      </c>
      <c r="BM72" s="8">
        <f t="shared" si="54"/>
        <v>23.7</v>
      </c>
      <c r="BN72" s="8">
        <f t="shared" si="55"/>
        <v>23.7</v>
      </c>
      <c r="BO72" s="8">
        <f t="shared" si="56"/>
        <v>23.7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'[3]30'!B75</f>
        <v>320</v>
      </c>
      <c r="C73" s="16">
        <f>'[3]30'!C75</f>
        <v>0</v>
      </c>
      <c r="D73" s="16">
        <f>'[3]30'!D75</f>
        <v>0</v>
      </c>
      <c r="E73" s="16">
        <f>'[3]30'!E75</f>
        <v>0</v>
      </c>
      <c r="F73" s="16">
        <f>'[3]30'!F75</f>
        <v>930</v>
      </c>
      <c r="G73" s="16">
        <f>'[3]30'!G75</f>
        <v>0</v>
      </c>
      <c r="H73" s="17">
        <f t="shared" si="59"/>
        <v>1250</v>
      </c>
      <c r="I73" s="15">
        <f>'[3]30'!J75</f>
        <v>270</v>
      </c>
      <c r="J73" s="16">
        <f>'[3]30'!K75</f>
        <v>0</v>
      </c>
      <c r="K73" s="16">
        <f>'[3]30'!L75</f>
        <v>0</v>
      </c>
      <c r="L73" s="16">
        <f>'[3]30'!M75</f>
        <v>0</v>
      </c>
      <c r="M73" s="16">
        <f>'[3]30'!N75</f>
        <v>0</v>
      </c>
      <c r="N73" s="16">
        <f>'[3]30'!O75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18.2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18.2</v>
      </c>
      <c r="AE73" s="8">
        <f t="shared" si="43"/>
        <v>18.2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18.2</v>
      </c>
      <c r="AL73" s="8">
        <f t="shared" si="35"/>
        <v>233.60000000000002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233.60000000000002</v>
      </c>
      <c r="AT73" s="8">
        <v>23.7</v>
      </c>
      <c r="AU73" s="8">
        <v>23.7</v>
      </c>
      <c r="AW73" s="206">
        <v>18.2</v>
      </c>
      <c r="AX73" s="206"/>
      <c r="AY73" s="206"/>
      <c r="AZ73" s="206"/>
      <c r="BA73" s="206"/>
      <c r="BB73" s="206"/>
      <c r="BC73" s="8">
        <f t="shared" si="51"/>
        <v>18.2</v>
      </c>
      <c r="BD73" s="206">
        <v>18.2</v>
      </c>
      <c r="BE73" s="206"/>
      <c r="BF73" s="206"/>
      <c r="BG73" s="206"/>
      <c r="BH73" s="206"/>
      <c r="BI73" s="206"/>
      <c r="BJ73" s="8">
        <f t="shared" si="52"/>
        <v>18.2</v>
      </c>
      <c r="BL73" s="8">
        <f t="shared" si="53"/>
        <v>23.7</v>
      </c>
      <c r="BM73" s="8">
        <f t="shared" si="54"/>
        <v>23.7</v>
      </c>
      <c r="BN73" s="8">
        <f t="shared" si="55"/>
        <v>18.2</v>
      </c>
      <c r="BO73" s="8">
        <f t="shared" si="56"/>
        <v>18.2</v>
      </c>
      <c r="BP73" s="182">
        <f t="shared" si="57"/>
        <v>5.5</v>
      </c>
      <c r="BQ73" s="182">
        <f t="shared" si="58"/>
        <v>5.5</v>
      </c>
    </row>
    <row r="74" spans="1:69">
      <c r="A74" s="8" t="s">
        <v>116</v>
      </c>
      <c r="B74" s="15">
        <f>'[3]30'!B76</f>
        <v>320</v>
      </c>
      <c r="C74" s="16">
        <f>'[3]30'!C76</f>
        <v>0</v>
      </c>
      <c r="D74" s="16">
        <f>'[3]30'!D76</f>
        <v>0</v>
      </c>
      <c r="E74" s="16">
        <f>'[3]30'!E76</f>
        <v>0</v>
      </c>
      <c r="F74" s="16">
        <f>'[3]30'!F76</f>
        <v>930</v>
      </c>
      <c r="G74" s="16">
        <f>'[3]30'!G76</f>
        <v>0</v>
      </c>
      <c r="H74" s="17">
        <f t="shared" si="59"/>
        <v>1250</v>
      </c>
      <c r="I74" s="15">
        <f>'[3]30'!J76</f>
        <v>270</v>
      </c>
      <c r="J74" s="16">
        <f>'[3]30'!K76</f>
        <v>0</v>
      </c>
      <c r="K74" s="16">
        <f>'[3]30'!L76</f>
        <v>0</v>
      </c>
      <c r="L74" s="16">
        <f>'[3]30'!M76</f>
        <v>0</v>
      </c>
      <c r="M74" s="16">
        <f>'[3]30'!N76</f>
        <v>0</v>
      </c>
      <c r="N74" s="16">
        <f>'[3]30'!O76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21.95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21.95</v>
      </c>
      <c r="AE74" s="8">
        <f t="shared" si="43"/>
        <v>21.95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21.95</v>
      </c>
      <c r="AL74" s="8">
        <f t="shared" si="35"/>
        <v>226.10000000000002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226.10000000000002</v>
      </c>
      <c r="AT74" s="8">
        <v>23.7</v>
      </c>
      <c r="AU74" s="8">
        <v>23.7</v>
      </c>
      <c r="AW74" s="206">
        <v>21.95</v>
      </c>
      <c r="AX74" s="206"/>
      <c r="AY74" s="206"/>
      <c r="AZ74" s="206"/>
      <c r="BA74" s="206"/>
      <c r="BB74" s="206"/>
      <c r="BC74" s="8">
        <f t="shared" si="51"/>
        <v>21.95</v>
      </c>
      <c r="BD74" s="206">
        <v>21.95</v>
      </c>
      <c r="BE74" s="206"/>
      <c r="BF74" s="206"/>
      <c r="BG74" s="206"/>
      <c r="BH74" s="206"/>
      <c r="BI74" s="206"/>
      <c r="BJ74" s="8">
        <f t="shared" si="52"/>
        <v>21.95</v>
      </c>
      <c r="BL74" s="8">
        <f t="shared" si="53"/>
        <v>23.7</v>
      </c>
      <c r="BM74" s="8">
        <f t="shared" si="54"/>
        <v>23.7</v>
      </c>
      <c r="BN74" s="8">
        <f t="shared" si="55"/>
        <v>21.95</v>
      </c>
      <c r="BO74" s="8">
        <f t="shared" si="56"/>
        <v>21.95</v>
      </c>
      <c r="BP74" s="182">
        <f t="shared" si="57"/>
        <v>1.75</v>
      </c>
      <c r="BQ74" s="182">
        <f t="shared" si="58"/>
        <v>1.75</v>
      </c>
    </row>
    <row r="75" spans="1:69">
      <c r="A75" s="8" t="s">
        <v>117</v>
      </c>
      <c r="B75" s="15">
        <f>'[3]30'!B77</f>
        <v>320</v>
      </c>
      <c r="C75" s="16">
        <f>'[3]30'!C77</f>
        <v>0</v>
      </c>
      <c r="D75" s="16">
        <f>'[3]30'!D77</f>
        <v>0</v>
      </c>
      <c r="E75" s="16">
        <f>'[3]30'!E77</f>
        <v>0</v>
      </c>
      <c r="F75" s="16">
        <f>'[3]30'!F77</f>
        <v>950</v>
      </c>
      <c r="G75" s="16">
        <f>'[3]30'!G77</f>
        <v>0</v>
      </c>
      <c r="H75" s="17">
        <f t="shared" si="59"/>
        <v>1270</v>
      </c>
      <c r="I75" s="15">
        <f>'[3]30'!J77</f>
        <v>270</v>
      </c>
      <c r="J75" s="16">
        <f>'[3]30'!K77</f>
        <v>0</v>
      </c>
      <c r="K75" s="16">
        <f>'[3]30'!L77</f>
        <v>0</v>
      </c>
      <c r="L75" s="16">
        <f>'[3]30'!M77</f>
        <v>0</v>
      </c>
      <c r="M75" s="16">
        <f>'[3]30'!N77</f>
        <v>0</v>
      </c>
      <c r="N75" s="16">
        <f>'[3]30'!O77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7.6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7.6</v>
      </c>
      <c r="AL75" s="8">
        <f t="shared" si="35"/>
        <v>230.4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230.4</v>
      </c>
      <c r="AT75" s="8">
        <v>32</v>
      </c>
      <c r="AU75" s="8">
        <v>7.6</v>
      </c>
      <c r="AW75" s="206">
        <v>32</v>
      </c>
      <c r="AX75" s="206"/>
      <c r="AY75" s="206"/>
      <c r="AZ75" s="206"/>
      <c r="BA75" s="206"/>
      <c r="BB75" s="206"/>
      <c r="BC75" s="8">
        <f t="shared" si="51"/>
        <v>32</v>
      </c>
      <c r="BD75" s="206">
        <v>7.6</v>
      </c>
      <c r="BE75" s="206"/>
      <c r="BF75" s="206"/>
      <c r="BG75" s="206"/>
      <c r="BH75" s="206"/>
      <c r="BI75" s="206"/>
      <c r="BJ75" s="8">
        <f t="shared" si="52"/>
        <v>7.6</v>
      </c>
      <c r="BL75" s="8">
        <f t="shared" si="53"/>
        <v>32</v>
      </c>
      <c r="BM75" s="8">
        <f t="shared" si="54"/>
        <v>7.6</v>
      </c>
      <c r="BN75" s="8">
        <f t="shared" si="55"/>
        <v>32</v>
      </c>
      <c r="BO75" s="8">
        <f t="shared" si="56"/>
        <v>7.6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'[3]30'!B78</f>
        <v>320</v>
      </c>
      <c r="C76" s="16">
        <f>'[3]30'!C78</f>
        <v>0</v>
      </c>
      <c r="D76" s="16">
        <f>'[3]30'!D78</f>
        <v>0</v>
      </c>
      <c r="E76" s="16">
        <f>'[3]30'!E78</f>
        <v>0</v>
      </c>
      <c r="F76" s="16">
        <f>'[3]30'!F78</f>
        <v>950</v>
      </c>
      <c r="G76" s="16">
        <f>'[3]30'!G78</f>
        <v>0</v>
      </c>
      <c r="H76" s="17">
        <f t="shared" si="59"/>
        <v>1270</v>
      </c>
      <c r="I76" s="15">
        <f>'[3]30'!J78</f>
        <v>270</v>
      </c>
      <c r="J76" s="16">
        <f>'[3]30'!K78</f>
        <v>0</v>
      </c>
      <c r="K76" s="16">
        <f>'[3]30'!L78</f>
        <v>0</v>
      </c>
      <c r="L76" s="16">
        <f>'[3]30'!M78</f>
        <v>0</v>
      </c>
      <c r="M76" s="16">
        <f>'[3]30'!N78</f>
        <v>0</v>
      </c>
      <c r="N76" s="16">
        <f>'[3]30'!O78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7.7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7.7</v>
      </c>
      <c r="AL76" s="8">
        <f t="shared" si="35"/>
        <v>230.3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230.3</v>
      </c>
      <c r="AT76" s="8">
        <v>32</v>
      </c>
      <c r="AU76" s="8">
        <v>7.7</v>
      </c>
      <c r="AW76" s="206">
        <v>32</v>
      </c>
      <c r="AX76" s="206"/>
      <c r="AY76" s="206"/>
      <c r="AZ76" s="206"/>
      <c r="BA76" s="206"/>
      <c r="BB76" s="206"/>
      <c r="BC76" s="8">
        <f t="shared" si="51"/>
        <v>32</v>
      </c>
      <c r="BD76" s="206">
        <v>7.7</v>
      </c>
      <c r="BE76" s="206"/>
      <c r="BF76" s="206"/>
      <c r="BG76" s="206"/>
      <c r="BH76" s="206"/>
      <c r="BI76" s="206"/>
      <c r="BJ76" s="8">
        <f t="shared" si="52"/>
        <v>7.7</v>
      </c>
      <c r="BL76" s="8">
        <f t="shared" si="53"/>
        <v>32</v>
      </c>
      <c r="BM76" s="8">
        <f t="shared" si="54"/>
        <v>7.7</v>
      </c>
      <c r="BN76" s="8">
        <f t="shared" si="55"/>
        <v>32</v>
      </c>
      <c r="BO76" s="8">
        <f t="shared" si="56"/>
        <v>7.7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'[3]30'!B79</f>
        <v>320</v>
      </c>
      <c r="C77" s="16">
        <f>'[3]30'!C79</f>
        <v>0</v>
      </c>
      <c r="D77" s="16">
        <f>'[3]30'!D79</f>
        <v>0</v>
      </c>
      <c r="E77" s="16">
        <f>'[3]30'!E79</f>
        <v>0</v>
      </c>
      <c r="F77" s="16">
        <f>'[3]30'!F79</f>
        <v>950</v>
      </c>
      <c r="G77" s="16">
        <f>'[3]30'!G79</f>
        <v>0</v>
      </c>
      <c r="H77" s="17">
        <f t="shared" si="59"/>
        <v>1270</v>
      </c>
      <c r="I77" s="15">
        <f>'[3]30'!J79</f>
        <v>270</v>
      </c>
      <c r="J77" s="16">
        <f>'[3]30'!K79</f>
        <v>0</v>
      </c>
      <c r="K77" s="16">
        <f>'[3]30'!L79</f>
        <v>0</v>
      </c>
      <c r="L77" s="16">
        <f>'[3]30'!M79</f>
        <v>0</v>
      </c>
      <c r="M77" s="16">
        <f>'[3]30'!N79</f>
        <v>0</v>
      </c>
      <c r="N77" s="16">
        <f>'[3]30'!O79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15.4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15.4</v>
      </c>
      <c r="AL77" s="8">
        <f t="shared" si="35"/>
        <v>222.6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222.6</v>
      </c>
      <c r="AT77" s="8">
        <v>32</v>
      </c>
      <c r="AU77" s="8">
        <v>15.4</v>
      </c>
      <c r="AW77" s="206">
        <v>32</v>
      </c>
      <c r="AX77" s="206"/>
      <c r="AY77" s="206"/>
      <c r="AZ77" s="206"/>
      <c r="BA77" s="206"/>
      <c r="BB77" s="206"/>
      <c r="BC77" s="8">
        <f t="shared" si="51"/>
        <v>32</v>
      </c>
      <c r="BD77" s="206">
        <v>15.4</v>
      </c>
      <c r="BE77" s="206"/>
      <c r="BF77" s="206"/>
      <c r="BG77" s="206"/>
      <c r="BH77" s="206"/>
      <c r="BI77" s="206"/>
      <c r="BJ77" s="8">
        <f t="shared" si="52"/>
        <v>15.4</v>
      </c>
      <c r="BL77" s="8">
        <f t="shared" si="53"/>
        <v>32</v>
      </c>
      <c r="BM77" s="8">
        <f t="shared" si="54"/>
        <v>15.4</v>
      </c>
      <c r="BN77" s="8">
        <f t="shared" si="55"/>
        <v>32</v>
      </c>
      <c r="BO77" s="8">
        <f t="shared" si="56"/>
        <v>15.4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'[3]30'!B80</f>
        <v>320</v>
      </c>
      <c r="C78" s="16">
        <f>'[3]30'!C80</f>
        <v>0</v>
      </c>
      <c r="D78" s="16">
        <f>'[3]30'!D80</f>
        <v>0</v>
      </c>
      <c r="E78" s="16">
        <f>'[3]30'!E80</f>
        <v>0</v>
      </c>
      <c r="F78" s="16">
        <f>'[3]30'!F80</f>
        <v>950</v>
      </c>
      <c r="G78" s="16">
        <f>'[3]30'!G80</f>
        <v>0</v>
      </c>
      <c r="H78" s="17">
        <f t="shared" si="59"/>
        <v>1270</v>
      </c>
      <c r="I78" s="15">
        <f>'[3]30'!J80</f>
        <v>270</v>
      </c>
      <c r="J78" s="16">
        <f>'[3]30'!K80</f>
        <v>0</v>
      </c>
      <c r="K78" s="16">
        <f>'[3]30'!L80</f>
        <v>0</v>
      </c>
      <c r="L78" s="16">
        <f>'[3]30'!M80</f>
        <v>0</v>
      </c>
      <c r="M78" s="16">
        <f>'[3]30'!N80</f>
        <v>0</v>
      </c>
      <c r="N78" s="16">
        <f>'[3]30'!O80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15.4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15.4</v>
      </c>
      <c r="AL78" s="8">
        <f t="shared" si="35"/>
        <v>222.6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222.6</v>
      </c>
      <c r="AT78" s="8">
        <v>32</v>
      </c>
      <c r="AU78" s="8">
        <v>15.4</v>
      </c>
      <c r="AW78" s="206">
        <v>32</v>
      </c>
      <c r="AX78" s="206"/>
      <c r="AY78" s="206"/>
      <c r="AZ78" s="206"/>
      <c r="BA78" s="206"/>
      <c r="BB78" s="206"/>
      <c r="BC78" s="8">
        <f t="shared" si="51"/>
        <v>32</v>
      </c>
      <c r="BD78" s="206">
        <v>15.4</v>
      </c>
      <c r="BE78" s="206"/>
      <c r="BF78" s="206"/>
      <c r="BG78" s="206"/>
      <c r="BH78" s="206"/>
      <c r="BI78" s="206"/>
      <c r="BJ78" s="8">
        <f t="shared" si="52"/>
        <v>15.4</v>
      </c>
      <c r="BL78" s="8">
        <f t="shared" si="53"/>
        <v>32</v>
      </c>
      <c r="BM78" s="8">
        <f t="shared" si="54"/>
        <v>15.4</v>
      </c>
      <c r="BN78" s="8">
        <f t="shared" si="55"/>
        <v>32</v>
      </c>
      <c r="BO78" s="8">
        <f t="shared" si="56"/>
        <v>15.4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'[3]30'!B81</f>
        <v>320</v>
      </c>
      <c r="C79" s="16">
        <f>'[3]30'!C81</f>
        <v>0</v>
      </c>
      <c r="D79" s="16">
        <f>'[3]30'!D81</f>
        <v>0</v>
      </c>
      <c r="E79" s="16">
        <f>'[3]30'!E81</f>
        <v>0</v>
      </c>
      <c r="F79" s="16">
        <f>'[3]30'!F81</f>
        <v>950</v>
      </c>
      <c r="G79" s="16">
        <f>'[3]30'!G81</f>
        <v>0</v>
      </c>
      <c r="H79" s="17">
        <f t="shared" si="59"/>
        <v>1270</v>
      </c>
      <c r="I79" s="15">
        <f>'[3]30'!J81</f>
        <v>270</v>
      </c>
      <c r="J79" s="16">
        <f>'[3]30'!K81</f>
        <v>0</v>
      </c>
      <c r="K79" s="16">
        <f>'[3]30'!L81</f>
        <v>0</v>
      </c>
      <c r="L79" s="16">
        <f>'[3]30'!M81</f>
        <v>0</v>
      </c>
      <c r="M79" s="16">
        <f>'[3]30'!N81</f>
        <v>0</v>
      </c>
      <c r="N79" s="16">
        <f>'[3]30'!O81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4.4000000000000004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4.4000000000000004</v>
      </c>
      <c r="AL79" s="8">
        <f t="shared" si="35"/>
        <v>233.6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233.6</v>
      </c>
      <c r="AT79" s="8">
        <v>32</v>
      </c>
      <c r="AU79" s="8">
        <v>4.4000000000000004</v>
      </c>
      <c r="AW79" s="206">
        <v>32</v>
      </c>
      <c r="AX79" s="206"/>
      <c r="AY79" s="206"/>
      <c r="AZ79" s="206"/>
      <c r="BA79" s="206"/>
      <c r="BB79" s="206"/>
      <c r="BC79" s="8">
        <f t="shared" si="51"/>
        <v>32</v>
      </c>
      <c r="BD79" s="206">
        <v>4.4000000000000004</v>
      </c>
      <c r="BE79" s="206"/>
      <c r="BF79" s="206"/>
      <c r="BG79" s="206"/>
      <c r="BH79" s="206"/>
      <c r="BI79" s="206"/>
      <c r="BJ79" s="8">
        <f t="shared" si="52"/>
        <v>4.4000000000000004</v>
      </c>
      <c r="BL79" s="8">
        <f t="shared" si="53"/>
        <v>32</v>
      </c>
      <c r="BM79" s="8">
        <f t="shared" si="54"/>
        <v>4.4000000000000004</v>
      </c>
      <c r="BN79" s="8">
        <f t="shared" si="55"/>
        <v>32</v>
      </c>
      <c r="BO79" s="8">
        <f t="shared" si="56"/>
        <v>4.4000000000000004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'[3]30'!B82</f>
        <v>320</v>
      </c>
      <c r="C80" s="16">
        <f>'[3]30'!C82</f>
        <v>0</v>
      </c>
      <c r="D80" s="16">
        <f>'[3]30'!D82</f>
        <v>0</v>
      </c>
      <c r="E80" s="16">
        <f>'[3]30'!E82</f>
        <v>0</v>
      </c>
      <c r="F80" s="16">
        <f>'[3]30'!F82</f>
        <v>950</v>
      </c>
      <c r="G80" s="16">
        <f>'[3]30'!G82</f>
        <v>0</v>
      </c>
      <c r="H80" s="17">
        <f t="shared" si="59"/>
        <v>1270</v>
      </c>
      <c r="I80" s="15">
        <f>'[3]30'!J82</f>
        <v>270</v>
      </c>
      <c r="J80" s="16">
        <f>'[3]30'!K82</f>
        <v>0</v>
      </c>
      <c r="K80" s="16">
        <f>'[3]30'!L82</f>
        <v>0</v>
      </c>
      <c r="L80" s="16">
        <f>'[3]30'!M82</f>
        <v>0</v>
      </c>
      <c r="M80" s="16">
        <f>'[3]30'!N82</f>
        <v>0</v>
      </c>
      <c r="N80" s="16">
        <f>'[3]30'!O82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23.7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23.7</v>
      </c>
      <c r="AE80" s="8">
        <f t="shared" si="43"/>
        <v>23.7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23.7</v>
      </c>
      <c r="AL80" s="8">
        <f t="shared" si="35"/>
        <v>222.60000000000002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222.60000000000002</v>
      </c>
      <c r="AT80" s="8">
        <v>23.7</v>
      </c>
      <c r="AU80" s="8">
        <v>23.7</v>
      </c>
      <c r="AW80" s="206">
        <v>23.7</v>
      </c>
      <c r="AX80" s="206"/>
      <c r="AY80" s="206"/>
      <c r="AZ80" s="206"/>
      <c r="BA80" s="206"/>
      <c r="BB80" s="206"/>
      <c r="BC80" s="8">
        <f t="shared" si="51"/>
        <v>23.7</v>
      </c>
      <c r="BD80" s="206">
        <v>23.7</v>
      </c>
      <c r="BE80" s="206"/>
      <c r="BF80" s="206"/>
      <c r="BG80" s="206"/>
      <c r="BH80" s="206"/>
      <c r="BI80" s="206"/>
      <c r="BJ80" s="8">
        <f t="shared" si="52"/>
        <v>23.7</v>
      </c>
      <c r="BL80" s="8">
        <f t="shared" si="53"/>
        <v>23.7</v>
      </c>
      <c r="BM80" s="8">
        <f t="shared" si="54"/>
        <v>23.7</v>
      </c>
      <c r="BN80" s="8">
        <f t="shared" si="55"/>
        <v>23.7</v>
      </c>
      <c r="BO80" s="8">
        <f t="shared" si="56"/>
        <v>23.7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'[3]30'!B83</f>
        <v>320</v>
      </c>
      <c r="C81" s="16">
        <f>'[3]30'!C83</f>
        <v>0</v>
      </c>
      <c r="D81" s="16">
        <f>'[3]30'!D83</f>
        <v>0</v>
      </c>
      <c r="E81" s="16">
        <f>'[3]30'!E83</f>
        <v>0</v>
      </c>
      <c r="F81" s="16">
        <f>'[3]30'!F83</f>
        <v>950</v>
      </c>
      <c r="G81" s="16">
        <f>'[3]30'!G83</f>
        <v>0</v>
      </c>
      <c r="H81" s="17">
        <f t="shared" si="59"/>
        <v>1270</v>
      </c>
      <c r="I81" s="15">
        <f>'[3]30'!J83</f>
        <v>270</v>
      </c>
      <c r="J81" s="16">
        <f>'[3]30'!K83</f>
        <v>0</v>
      </c>
      <c r="K81" s="16">
        <f>'[3]30'!L83</f>
        <v>0</v>
      </c>
      <c r="L81" s="16">
        <f>'[3]30'!M83</f>
        <v>0</v>
      </c>
      <c r="M81" s="16">
        <f>'[3]30'!N83</f>
        <v>0</v>
      </c>
      <c r="N81" s="16">
        <f>'[3]30'!O83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23.7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23.7</v>
      </c>
      <c r="AE81" s="8">
        <f t="shared" si="43"/>
        <v>23.7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23.7</v>
      </c>
      <c r="AL81" s="8">
        <f t="shared" si="35"/>
        <v>222.60000000000002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222.60000000000002</v>
      </c>
      <c r="AT81" s="8">
        <v>23.7</v>
      </c>
      <c r="AU81" s="8">
        <v>23.7</v>
      </c>
      <c r="AW81" s="206">
        <v>23.7</v>
      </c>
      <c r="AX81" s="206"/>
      <c r="AY81" s="206"/>
      <c r="AZ81" s="206"/>
      <c r="BA81" s="206"/>
      <c r="BB81" s="206"/>
      <c r="BC81" s="8">
        <f t="shared" si="51"/>
        <v>23.7</v>
      </c>
      <c r="BD81" s="206">
        <v>23.7</v>
      </c>
      <c r="BE81" s="206"/>
      <c r="BF81" s="206"/>
      <c r="BG81" s="206"/>
      <c r="BH81" s="206"/>
      <c r="BI81" s="206"/>
      <c r="BJ81" s="8">
        <f t="shared" si="52"/>
        <v>23.7</v>
      </c>
      <c r="BL81" s="8">
        <f t="shared" si="53"/>
        <v>23.7</v>
      </c>
      <c r="BM81" s="8">
        <f t="shared" si="54"/>
        <v>23.7</v>
      </c>
      <c r="BN81" s="8">
        <f t="shared" si="55"/>
        <v>23.7</v>
      </c>
      <c r="BO81" s="8">
        <f t="shared" si="56"/>
        <v>23.7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'[3]30'!B84</f>
        <v>320</v>
      </c>
      <c r="C82" s="16">
        <f>'[3]30'!C84</f>
        <v>0</v>
      </c>
      <c r="D82" s="16">
        <f>'[3]30'!D84</f>
        <v>0</v>
      </c>
      <c r="E82" s="16">
        <f>'[3]30'!E84</f>
        <v>0</v>
      </c>
      <c r="F82" s="16">
        <f>'[3]30'!F84</f>
        <v>950</v>
      </c>
      <c r="G82" s="16">
        <f>'[3]30'!G84</f>
        <v>0</v>
      </c>
      <c r="H82" s="17">
        <f t="shared" si="59"/>
        <v>1270</v>
      </c>
      <c r="I82" s="15">
        <f>'[3]30'!J84</f>
        <v>270</v>
      </c>
      <c r="J82" s="16">
        <f>'[3]30'!K84</f>
        <v>0</v>
      </c>
      <c r="K82" s="16">
        <f>'[3]30'!L84</f>
        <v>0</v>
      </c>
      <c r="L82" s="16">
        <f>'[3]30'!M84</f>
        <v>0</v>
      </c>
      <c r="M82" s="16">
        <f>'[3]30'!N84</f>
        <v>0</v>
      </c>
      <c r="N82" s="16">
        <f>'[3]30'!O84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23.7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23.7</v>
      </c>
      <c r="AE82" s="8">
        <f t="shared" si="43"/>
        <v>23.7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23.7</v>
      </c>
      <c r="AL82" s="8">
        <f t="shared" si="35"/>
        <v>222.60000000000002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222.60000000000002</v>
      </c>
      <c r="AT82" s="8">
        <v>23.7</v>
      </c>
      <c r="AU82" s="8">
        <v>23.7</v>
      </c>
      <c r="AW82" s="206">
        <v>23.7</v>
      </c>
      <c r="AX82" s="206"/>
      <c r="AY82" s="206"/>
      <c r="AZ82" s="206"/>
      <c r="BA82" s="206"/>
      <c r="BB82" s="206"/>
      <c r="BC82" s="8">
        <f t="shared" si="51"/>
        <v>23.7</v>
      </c>
      <c r="BD82" s="206">
        <v>23.7</v>
      </c>
      <c r="BE82" s="206"/>
      <c r="BF82" s="206"/>
      <c r="BG82" s="206"/>
      <c r="BH82" s="206"/>
      <c r="BI82" s="206"/>
      <c r="BJ82" s="8">
        <f t="shared" si="52"/>
        <v>23.7</v>
      </c>
      <c r="BL82" s="8">
        <f t="shared" si="53"/>
        <v>23.7</v>
      </c>
      <c r="BM82" s="8">
        <f t="shared" si="54"/>
        <v>23.7</v>
      </c>
      <c r="BN82" s="8">
        <f t="shared" si="55"/>
        <v>23.7</v>
      </c>
      <c r="BO82" s="8">
        <f t="shared" si="56"/>
        <v>23.7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'[3]30'!B85</f>
        <v>320</v>
      </c>
      <c r="C83" s="16">
        <f>'[3]30'!C85</f>
        <v>0</v>
      </c>
      <c r="D83" s="16">
        <f>'[3]30'!D85</f>
        <v>0</v>
      </c>
      <c r="E83" s="16">
        <f>'[3]30'!E85</f>
        <v>0</v>
      </c>
      <c r="F83" s="16">
        <f>'[3]30'!F85</f>
        <v>950</v>
      </c>
      <c r="G83" s="16">
        <f>'[3]30'!G85</f>
        <v>0</v>
      </c>
      <c r="H83" s="17">
        <f t="shared" si="59"/>
        <v>1270</v>
      </c>
      <c r="I83" s="15">
        <f>'[3]30'!J85</f>
        <v>270</v>
      </c>
      <c r="J83" s="16">
        <f>'[3]30'!K85</f>
        <v>0</v>
      </c>
      <c r="K83" s="16">
        <f>'[3]30'!L85</f>
        <v>0</v>
      </c>
      <c r="L83" s="16">
        <f>'[3]30'!M85</f>
        <v>0</v>
      </c>
      <c r="M83" s="16">
        <f>'[3]30'!N85</f>
        <v>0</v>
      </c>
      <c r="N83" s="16">
        <f>'[3]30'!O85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23.7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23.7</v>
      </c>
      <c r="AE83" s="8">
        <f t="shared" si="43"/>
        <v>23.7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23.7</v>
      </c>
      <c r="AL83" s="8">
        <f t="shared" si="35"/>
        <v>222.60000000000002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222.60000000000002</v>
      </c>
      <c r="AT83" s="8">
        <v>23.7</v>
      </c>
      <c r="AU83" s="8">
        <v>23.7</v>
      </c>
      <c r="AW83" s="206">
        <v>23.7</v>
      </c>
      <c r="AX83" s="206"/>
      <c r="AY83" s="206"/>
      <c r="AZ83" s="206"/>
      <c r="BA83" s="206"/>
      <c r="BB83" s="206"/>
      <c r="BC83" s="8">
        <f t="shared" si="51"/>
        <v>23.7</v>
      </c>
      <c r="BD83" s="206">
        <v>23.7</v>
      </c>
      <c r="BE83" s="206"/>
      <c r="BF83" s="206"/>
      <c r="BG83" s="206"/>
      <c r="BH83" s="206"/>
      <c r="BI83" s="206"/>
      <c r="BJ83" s="8">
        <f t="shared" si="52"/>
        <v>23.7</v>
      </c>
      <c r="BL83" s="8">
        <f t="shared" si="53"/>
        <v>23.7</v>
      </c>
      <c r="BM83" s="8">
        <f t="shared" si="54"/>
        <v>23.7</v>
      </c>
      <c r="BN83" s="8">
        <f t="shared" si="55"/>
        <v>23.7</v>
      </c>
      <c r="BO83" s="8">
        <f t="shared" si="56"/>
        <v>23.7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'[3]30'!B86</f>
        <v>320</v>
      </c>
      <c r="C84" s="16">
        <f>'[3]30'!C86</f>
        <v>0</v>
      </c>
      <c r="D84" s="16">
        <f>'[3]30'!D86</f>
        <v>0</v>
      </c>
      <c r="E84" s="16">
        <f>'[3]30'!E86</f>
        <v>0</v>
      </c>
      <c r="F84" s="16">
        <f>'[3]30'!F86</f>
        <v>950</v>
      </c>
      <c r="G84" s="16">
        <f>'[3]30'!G86</f>
        <v>0</v>
      </c>
      <c r="H84" s="17">
        <f t="shared" si="59"/>
        <v>1270</v>
      </c>
      <c r="I84" s="15">
        <f>'[3]30'!J86</f>
        <v>270</v>
      </c>
      <c r="J84" s="16">
        <f>'[3]30'!K86</f>
        <v>0</v>
      </c>
      <c r="K84" s="16">
        <f>'[3]30'!L86</f>
        <v>0</v>
      </c>
      <c r="L84" s="16">
        <f>'[3]30'!M86</f>
        <v>0</v>
      </c>
      <c r="M84" s="16">
        <f>'[3]30'!N86</f>
        <v>0</v>
      </c>
      <c r="N84" s="16">
        <f>'[3]30'!O86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26.991199999999999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26.991199999999999</v>
      </c>
      <c r="AE84" s="8">
        <f t="shared" si="43"/>
        <v>26.991199999999999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26.991199999999999</v>
      </c>
      <c r="AL84" s="8">
        <f t="shared" si="35"/>
        <v>216.01760000000002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216.01760000000002</v>
      </c>
      <c r="AT84" s="8">
        <v>26.99</v>
      </c>
      <c r="AU84" s="8">
        <v>26.99</v>
      </c>
      <c r="AW84" s="206">
        <v>26.991199999999999</v>
      </c>
      <c r="AX84" s="206"/>
      <c r="AY84" s="206"/>
      <c r="AZ84" s="206"/>
      <c r="BA84" s="206"/>
      <c r="BB84" s="206"/>
      <c r="BC84" s="8">
        <f t="shared" si="51"/>
        <v>26.991199999999999</v>
      </c>
      <c r="BD84" s="206">
        <v>26.991199999999999</v>
      </c>
      <c r="BE84" s="206"/>
      <c r="BF84" s="206"/>
      <c r="BG84" s="206"/>
      <c r="BH84" s="206"/>
      <c r="BI84" s="206"/>
      <c r="BJ84" s="8">
        <f t="shared" si="52"/>
        <v>26.991199999999999</v>
      </c>
      <c r="BL84" s="8">
        <f t="shared" si="53"/>
        <v>26.99</v>
      </c>
      <c r="BM84" s="8">
        <f t="shared" si="54"/>
        <v>26.99</v>
      </c>
      <c r="BN84" s="8">
        <f t="shared" si="55"/>
        <v>26.991199999999999</v>
      </c>
      <c r="BO84" s="8">
        <f t="shared" si="56"/>
        <v>26.991199999999999</v>
      </c>
      <c r="BP84" s="182">
        <f t="shared" si="57"/>
        <v>-1.200000000000756E-3</v>
      </c>
      <c r="BQ84" s="182">
        <f t="shared" si="58"/>
        <v>-1.200000000000756E-3</v>
      </c>
    </row>
    <row r="85" spans="1:69">
      <c r="A85" s="8" t="s">
        <v>127</v>
      </c>
      <c r="B85" s="15">
        <f>'[3]30'!B87</f>
        <v>320</v>
      </c>
      <c r="C85" s="16">
        <f>'[3]30'!C87</f>
        <v>0</v>
      </c>
      <c r="D85" s="16">
        <f>'[3]30'!D87</f>
        <v>0</v>
      </c>
      <c r="E85" s="16">
        <f>'[3]30'!E87</f>
        <v>0</v>
      </c>
      <c r="F85" s="16">
        <f>'[3]30'!F87</f>
        <v>950</v>
      </c>
      <c r="G85" s="16">
        <f>'[3]30'!G87</f>
        <v>0</v>
      </c>
      <c r="H85" s="17">
        <f t="shared" si="59"/>
        <v>1270</v>
      </c>
      <c r="I85" s="15">
        <f>'[3]30'!J87</f>
        <v>270</v>
      </c>
      <c r="J85" s="16">
        <f>'[3]30'!K87</f>
        <v>0</v>
      </c>
      <c r="K85" s="16">
        <f>'[3]30'!L87</f>
        <v>0</v>
      </c>
      <c r="L85" s="16">
        <f>'[3]30'!M87</f>
        <v>0</v>
      </c>
      <c r="M85" s="16">
        <f>'[3]30'!N87</f>
        <v>0</v>
      </c>
      <c r="N85" s="16">
        <f>'[3]30'!O87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25.744599999999998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25.744599999999998</v>
      </c>
      <c r="AE85" s="8">
        <f t="shared" si="43"/>
        <v>25.744599999999998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25.744599999999998</v>
      </c>
      <c r="AL85" s="8">
        <f t="shared" si="35"/>
        <v>218.51080000000002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218.51080000000002</v>
      </c>
      <c r="AT85" s="8">
        <v>25.74</v>
      </c>
      <c r="AU85" s="8">
        <v>25.74</v>
      </c>
      <c r="AW85" s="206">
        <v>25.744599999999998</v>
      </c>
      <c r="AX85" s="206"/>
      <c r="AY85" s="206"/>
      <c r="AZ85" s="206"/>
      <c r="BA85" s="206"/>
      <c r="BB85" s="206"/>
      <c r="BC85" s="8">
        <f t="shared" si="51"/>
        <v>25.744599999999998</v>
      </c>
      <c r="BD85" s="206">
        <v>25.744599999999998</v>
      </c>
      <c r="BE85" s="206"/>
      <c r="BF85" s="206"/>
      <c r="BG85" s="206"/>
      <c r="BH85" s="206"/>
      <c r="BI85" s="206"/>
      <c r="BJ85" s="8">
        <f t="shared" si="52"/>
        <v>25.744599999999998</v>
      </c>
      <c r="BL85" s="8">
        <f t="shared" si="53"/>
        <v>25.74</v>
      </c>
      <c r="BM85" s="8">
        <f t="shared" si="54"/>
        <v>25.74</v>
      </c>
      <c r="BN85" s="8">
        <f t="shared" si="55"/>
        <v>25.744599999999998</v>
      </c>
      <c r="BO85" s="8">
        <f t="shared" si="56"/>
        <v>25.744599999999998</v>
      </c>
      <c r="BP85" s="182">
        <f t="shared" si="57"/>
        <v>-4.5999999999999375E-3</v>
      </c>
      <c r="BQ85" s="182">
        <f t="shared" si="58"/>
        <v>-4.5999999999999375E-3</v>
      </c>
    </row>
    <row r="86" spans="1:69">
      <c r="A86" s="8" t="s">
        <v>128</v>
      </c>
      <c r="B86" s="15">
        <f>'[3]30'!B88</f>
        <v>320</v>
      </c>
      <c r="C86" s="16">
        <f>'[3]30'!C88</f>
        <v>0</v>
      </c>
      <c r="D86" s="16">
        <f>'[3]30'!D88</f>
        <v>0</v>
      </c>
      <c r="E86" s="16">
        <f>'[3]30'!E88</f>
        <v>0</v>
      </c>
      <c r="F86" s="16">
        <f>'[3]30'!F88</f>
        <v>950</v>
      </c>
      <c r="G86" s="16">
        <f>'[3]30'!G88</f>
        <v>0</v>
      </c>
      <c r="H86" s="17">
        <f t="shared" si="59"/>
        <v>1270</v>
      </c>
      <c r="I86" s="15">
        <f>'[3]30'!J88</f>
        <v>270</v>
      </c>
      <c r="J86" s="16">
        <f>'[3]30'!K88</f>
        <v>0</v>
      </c>
      <c r="K86" s="16">
        <f>'[3]30'!L88</f>
        <v>0</v>
      </c>
      <c r="L86" s="16">
        <f>'[3]30'!M88</f>
        <v>0</v>
      </c>
      <c r="M86" s="16">
        <f>'[3]30'!N88</f>
        <v>0</v>
      </c>
      <c r="N86" s="16">
        <f>'[3]30'!O88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26.991199999999999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26.991199999999999</v>
      </c>
      <c r="AE86" s="8">
        <f t="shared" si="43"/>
        <v>26.991199999999999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26.991199999999999</v>
      </c>
      <c r="AL86" s="8">
        <f t="shared" si="35"/>
        <v>216.01760000000002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216.01760000000002</v>
      </c>
      <c r="AT86" s="8">
        <v>26.99</v>
      </c>
      <c r="AU86" s="8">
        <v>26.99</v>
      </c>
      <c r="AW86" s="206">
        <v>26.991199999999999</v>
      </c>
      <c r="AX86" s="206"/>
      <c r="AY86" s="206"/>
      <c r="AZ86" s="206"/>
      <c r="BA86" s="206"/>
      <c r="BB86" s="206"/>
      <c r="BC86" s="8">
        <f t="shared" si="51"/>
        <v>26.991199999999999</v>
      </c>
      <c r="BD86" s="206">
        <v>26.991199999999999</v>
      </c>
      <c r="BE86" s="206"/>
      <c r="BF86" s="206"/>
      <c r="BG86" s="206"/>
      <c r="BH86" s="206"/>
      <c r="BI86" s="206"/>
      <c r="BJ86" s="8">
        <f t="shared" si="52"/>
        <v>26.991199999999999</v>
      </c>
      <c r="BL86" s="8">
        <f t="shared" si="53"/>
        <v>26.99</v>
      </c>
      <c r="BM86" s="8">
        <f t="shared" si="54"/>
        <v>26.99</v>
      </c>
      <c r="BN86" s="8">
        <f t="shared" si="55"/>
        <v>26.991199999999999</v>
      </c>
      <c r="BO86" s="8">
        <f t="shared" si="56"/>
        <v>26.991199999999999</v>
      </c>
      <c r="BP86" s="182">
        <f t="shared" si="57"/>
        <v>-1.200000000000756E-3</v>
      </c>
      <c r="BQ86" s="182">
        <f t="shared" si="58"/>
        <v>-1.200000000000756E-3</v>
      </c>
    </row>
    <row r="87" spans="1:69">
      <c r="A87" s="8" t="s">
        <v>129</v>
      </c>
      <c r="B87" s="15">
        <f>'[3]30'!B89</f>
        <v>320</v>
      </c>
      <c r="C87" s="16">
        <f>'[3]30'!C89</f>
        <v>0</v>
      </c>
      <c r="D87" s="16">
        <f>'[3]30'!D89</f>
        <v>0</v>
      </c>
      <c r="E87" s="16">
        <f>'[3]30'!E89</f>
        <v>0</v>
      </c>
      <c r="F87" s="16">
        <f>'[3]30'!F89</f>
        <v>950</v>
      </c>
      <c r="G87" s="16">
        <f>'[3]30'!G89</f>
        <v>0</v>
      </c>
      <c r="H87" s="17">
        <f t="shared" si="59"/>
        <v>1270</v>
      </c>
      <c r="I87" s="15">
        <f>'[3]30'!J89</f>
        <v>270</v>
      </c>
      <c r="J87" s="16">
        <f>'[3]30'!K89</f>
        <v>0</v>
      </c>
      <c r="K87" s="16">
        <f>'[3]30'!L89</f>
        <v>0</v>
      </c>
      <c r="L87" s="16">
        <f>'[3]30'!M89</f>
        <v>0</v>
      </c>
      <c r="M87" s="16">
        <f>'[3]30'!N89</f>
        <v>0</v>
      </c>
      <c r="N87" s="16">
        <f>'[3]30'!O89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26.991199999999999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26.991199999999999</v>
      </c>
      <c r="AE87" s="8">
        <f t="shared" si="43"/>
        <v>26.991199999999999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26.991199999999999</v>
      </c>
      <c r="AL87" s="8">
        <f t="shared" si="35"/>
        <v>216.01760000000002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216.01760000000002</v>
      </c>
      <c r="AT87" s="8">
        <v>26.99</v>
      </c>
      <c r="AU87" s="8">
        <v>26.99</v>
      </c>
      <c r="AW87" s="206">
        <v>26.991199999999999</v>
      </c>
      <c r="AX87" s="206"/>
      <c r="AY87" s="206"/>
      <c r="AZ87" s="206"/>
      <c r="BA87" s="206"/>
      <c r="BB87" s="206"/>
      <c r="BC87" s="8">
        <f t="shared" si="51"/>
        <v>26.991199999999999</v>
      </c>
      <c r="BD87" s="206">
        <v>26.991199999999999</v>
      </c>
      <c r="BE87" s="206"/>
      <c r="BF87" s="206"/>
      <c r="BG87" s="206"/>
      <c r="BH87" s="206"/>
      <c r="BI87" s="206"/>
      <c r="BJ87" s="8">
        <f t="shared" si="52"/>
        <v>26.991199999999999</v>
      </c>
      <c r="BL87" s="8">
        <f t="shared" si="53"/>
        <v>26.99</v>
      </c>
      <c r="BM87" s="8">
        <f t="shared" si="54"/>
        <v>26.99</v>
      </c>
      <c r="BN87" s="8">
        <f t="shared" si="55"/>
        <v>26.991199999999999</v>
      </c>
      <c r="BO87" s="8">
        <f t="shared" si="56"/>
        <v>26.991199999999999</v>
      </c>
      <c r="BP87" s="182">
        <f t="shared" si="57"/>
        <v>-1.200000000000756E-3</v>
      </c>
      <c r="BQ87" s="182">
        <f t="shared" si="58"/>
        <v>-1.200000000000756E-3</v>
      </c>
    </row>
    <row r="88" spans="1:69">
      <c r="A88" s="8" t="s">
        <v>130</v>
      </c>
      <c r="B88" s="15">
        <f>'[3]30'!B90</f>
        <v>320</v>
      </c>
      <c r="C88" s="16">
        <f>'[3]30'!C90</f>
        <v>0</v>
      </c>
      <c r="D88" s="16">
        <f>'[3]30'!D90</f>
        <v>0</v>
      </c>
      <c r="E88" s="16">
        <f>'[3]30'!E90</f>
        <v>0</v>
      </c>
      <c r="F88" s="16">
        <f>'[3]30'!F90</f>
        <v>950</v>
      </c>
      <c r="G88" s="16">
        <f>'[3]30'!G90</f>
        <v>0</v>
      </c>
      <c r="H88" s="17">
        <f t="shared" si="59"/>
        <v>1270</v>
      </c>
      <c r="I88" s="15">
        <f>'[3]30'!J90</f>
        <v>270</v>
      </c>
      <c r="J88" s="16">
        <f>'[3]30'!K90</f>
        <v>0</v>
      </c>
      <c r="K88" s="16">
        <f>'[3]30'!L90</f>
        <v>0</v>
      </c>
      <c r="L88" s="16">
        <f>'[3]30'!M90</f>
        <v>0</v>
      </c>
      <c r="M88" s="16">
        <f>'[3]30'!N90</f>
        <v>0</v>
      </c>
      <c r="N88" s="16">
        <f>'[3]30'!O90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26.991199999999999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26.991199999999999</v>
      </c>
      <c r="AE88" s="8">
        <f t="shared" si="43"/>
        <v>26.991199999999999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26.991199999999999</v>
      </c>
      <c r="AL88" s="8">
        <f t="shared" si="35"/>
        <v>216.01760000000002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216.01760000000002</v>
      </c>
      <c r="AT88" s="8">
        <v>26.99</v>
      </c>
      <c r="AU88" s="8">
        <v>26.99</v>
      </c>
      <c r="AW88" s="206">
        <v>26.991199999999999</v>
      </c>
      <c r="AX88" s="206"/>
      <c r="AY88" s="206"/>
      <c r="AZ88" s="206"/>
      <c r="BA88" s="206"/>
      <c r="BB88" s="206"/>
      <c r="BC88" s="8">
        <f t="shared" si="51"/>
        <v>26.991199999999999</v>
      </c>
      <c r="BD88" s="206">
        <v>26.991199999999999</v>
      </c>
      <c r="BE88" s="206"/>
      <c r="BF88" s="206"/>
      <c r="BG88" s="206"/>
      <c r="BH88" s="206"/>
      <c r="BI88" s="206"/>
      <c r="BJ88" s="8">
        <f t="shared" si="52"/>
        <v>26.991199999999999</v>
      </c>
      <c r="BL88" s="8">
        <f t="shared" si="53"/>
        <v>26.99</v>
      </c>
      <c r="BM88" s="8">
        <f t="shared" si="54"/>
        <v>26.99</v>
      </c>
      <c r="BN88" s="8">
        <f t="shared" si="55"/>
        <v>26.991199999999999</v>
      </c>
      <c r="BO88" s="8">
        <f t="shared" si="56"/>
        <v>26.991199999999999</v>
      </c>
      <c r="BP88" s="182">
        <f t="shared" si="57"/>
        <v>-1.200000000000756E-3</v>
      </c>
      <c r="BQ88" s="182">
        <f t="shared" si="58"/>
        <v>-1.200000000000756E-3</v>
      </c>
    </row>
    <row r="89" spans="1:69">
      <c r="A89" s="8" t="s">
        <v>131</v>
      </c>
      <c r="B89" s="15">
        <f>'[3]30'!B91</f>
        <v>320</v>
      </c>
      <c r="C89" s="16">
        <f>'[3]30'!C91</f>
        <v>0</v>
      </c>
      <c r="D89" s="16">
        <f>'[3]30'!D91</f>
        <v>0</v>
      </c>
      <c r="E89" s="16">
        <f>'[3]30'!E91</f>
        <v>0</v>
      </c>
      <c r="F89" s="16">
        <f>'[3]30'!F91</f>
        <v>950</v>
      </c>
      <c r="G89" s="16">
        <f>'[3]30'!G91</f>
        <v>0</v>
      </c>
      <c r="H89" s="17">
        <f t="shared" si="59"/>
        <v>1270</v>
      </c>
      <c r="I89" s="15">
        <f>'[3]30'!J91</f>
        <v>270</v>
      </c>
      <c r="J89" s="16">
        <f>'[3]30'!K91</f>
        <v>0</v>
      </c>
      <c r="K89" s="16">
        <f>'[3]30'!L91</f>
        <v>0</v>
      </c>
      <c r="L89" s="16">
        <f>'[3]30'!M91</f>
        <v>0</v>
      </c>
      <c r="M89" s="16">
        <f>'[3]30'!N91</f>
        <v>0</v>
      </c>
      <c r="N89" s="16">
        <f>'[3]30'!O91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26.991199999999999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26.991199999999999</v>
      </c>
      <c r="AE89" s="8">
        <f t="shared" si="43"/>
        <v>26.991199999999999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26.991199999999999</v>
      </c>
      <c r="AL89" s="8">
        <f t="shared" si="35"/>
        <v>216.01760000000002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216.01760000000002</v>
      </c>
      <c r="AT89" s="8">
        <v>26.99</v>
      </c>
      <c r="AU89" s="8">
        <v>26.99</v>
      </c>
      <c r="AW89" s="206">
        <v>26.991199999999999</v>
      </c>
      <c r="AX89" s="206"/>
      <c r="AY89" s="206"/>
      <c r="AZ89" s="206"/>
      <c r="BA89" s="206"/>
      <c r="BB89" s="206"/>
      <c r="BC89" s="8">
        <f t="shared" si="51"/>
        <v>26.991199999999999</v>
      </c>
      <c r="BD89" s="206">
        <v>26.991199999999999</v>
      </c>
      <c r="BE89" s="206"/>
      <c r="BF89" s="206"/>
      <c r="BG89" s="206"/>
      <c r="BH89" s="206"/>
      <c r="BI89" s="206"/>
      <c r="BJ89" s="8">
        <f t="shared" si="52"/>
        <v>26.991199999999999</v>
      </c>
      <c r="BL89" s="8">
        <f t="shared" si="53"/>
        <v>26.99</v>
      </c>
      <c r="BM89" s="8">
        <f t="shared" si="54"/>
        <v>26.99</v>
      </c>
      <c r="BN89" s="8">
        <f t="shared" si="55"/>
        <v>26.991199999999999</v>
      </c>
      <c r="BO89" s="8">
        <f t="shared" si="56"/>
        <v>26.991199999999999</v>
      </c>
      <c r="BP89" s="182">
        <f t="shared" si="57"/>
        <v>-1.200000000000756E-3</v>
      </c>
      <c r="BQ89" s="182">
        <f t="shared" si="58"/>
        <v>-1.200000000000756E-3</v>
      </c>
    </row>
    <row r="90" spans="1:69">
      <c r="A90" s="8" t="s">
        <v>132</v>
      </c>
      <c r="B90" s="15">
        <f>'[3]30'!B92</f>
        <v>320</v>
      </c>
      <c r="C90" s="16">
        <f>'[3]30'!C92</f>
        <v>0</v>
      </c>
      <c r="D90" s="16">
        <f>'[3]30'!D92</f>
        <v>0</v>
      </c>
      <c r="E90" s="16">
        <f>'[3]30'!E92</f>
        <v>0</v>
      </c>
      <c r="F90" s="16">
        <f>'[3]30'!F92</f>
        <v>950</v>
      </c>
      <c r="G90" s="16">
        <f>'[3]30'!G92</f>
        <v>0</v>
      </c>
      <c r="H90" s="17">
        <f t="shared" si="59"/>
        <v>1270</v>
      </c>
      <c r="I90" s="15">
        <f>'[3]30'!J92</f>
        <v>270</v>
      </c>
      <c r="J90" s="16">
        <f>'[3]30'!K92</f>
        <v>0</v>
      </c>
      <c r="K90" s="16">
        <f>'[3]30'!L92</f>
        <v>0</v>
      </c>
      <c r="L90" s="16">
        <f>'[3]30'!M92</f>
        <v>0</v>
      </c>
      <c r="M90" s="16">
        <f>'[3]30'!N92</f>
        <v>0</v>
      </c>
      <c r="N90" s="16">
        <f>'[3]30'!O92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26.991199999999999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26.991199999999999</v>
      </c>
      <c r="AE90" s="8">
        <f t="shared" si="43"/>
        <v>26.991199999999999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26.991199999999999</v>
      </c>
      <c r="AL90" s="8">
        <f t="shared" si="35"/>
        <v>216.01760000000002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216.01760000000002</v>
      </c>
      <c r="AT90" s="8">
        <v>26.99</v>
      </c>
      <c r="AU90" s="8">
        <v>26.99</v>
      </c>
      <c r="AW90" s="206">
        <v>26.991199999999999</v>
      </c>
      <c r="AX90" s="206"/>
      <c r="AY90" s="206"/>
      <c r="AZ90" s="206"/>
      <c r="BA90" s="206"/>
      <c r="BB90" s="206"/>
      <c r="BC90" s="8">
        <f t="shared" si="51"/>
        <v>26.991199999999999</v>
      </c>
      <c r="BD90" s="206">
        <v>26.991199999999999</v>
      </c>
      <c r="BE90" s="206"/>
      <c r="BF90" s="206"/>
      <c r="BG90" s="206"/>
      <c r="BH90" s="206"/>
      <c r="BI90" s="206"/>
      <c r="BJ90" s="8">
        <f t="shared" si="52"/>
        <v>26.991199999999999</v>
      </c>
      <c r="BL90" s="8">
        <f t="shared" si="53"/>
        <v>26.99</v>
      </c>
      <c r="BM90" s="8">
        <f t="shared" si="54"/>
        <v>26.99</v>
      </c>
      <c r="BN90" s="8">
        <f t="shared" si="55"/>
        <v>26.991199999999999</v>
      </c>
      <c r="BO90" s="8">
        <f t="shared" si="56"/>
        <v>26.991199999999999</v>
      </c>
      <c r="BP90" s="182">
        <f t="shared" si="57"/>
        <v>-1.200000000000756E-3</v>
      </c>
      <c r="BQ90" s="182">
        <f t="shared" si="58"/>
        <v>-1.200000000000756E-3</v>
      </c>
    </row>
    <row r="91" spans="1:69">
      <c r="A91" s="8" t="s">
        <v>133</v>
      </c>
      <c r="B91" s="15">
        <f>'[3]30'!B93</f>
        <v>320</v>
      </c>
      <c r="C91" s="16">
        <f>'[3]30'!C93</f>
        <v>0</v>
      </c>
      <c r="D91" s="16">
        <f>'[3]30'!D93</f>
        <v>0</v>
      </c>
      <c r="E91" s="16">
        <f>'[3]30'!E93</f>
        <v>0</v>
      </c>
      <c r="F91" s="16">
        <f>'[3]30'!F93</f>
        <v>950</v>
      </c>
      <c r="G91" s="16">
        <f>'[3]30'!G93</f>
        <v>0</v>
      </c>
      <c r="H91" s="17">
        <f t="shared" si="59"/>
        <v>1270</v>
      </c>
      <c r="I91" s="15">
        <f>'[3]30'!J93</f>
        <v>270</v>
      </c>
      <c r="J91" s="16">
        <f>'[3]30'!K93</f>
        <v>0</v>
      </c>
      <c r="K91" s="16">
        <f>'[3]30'!L93</f>
        <v>0</v>
      </c>
      <c r="L91" s="16">
        <f>'[3]30'!M93</f>
        <v>0</v>
      </c>
      <c r="M91" s="16">
        <f>'[3]30'!N93</f>
        <v>0</v>
      </c>
      <c r="N91" s="16">
        <f>'[3]30'!O93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26.991199999999999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26.991199999999999</v>
      </c>
      <c r="AE91" s="8">
        <f t="shared" si="43"/>
        <v>26.991199999999999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26.991199999999999</v>
      </c>
      <c r="AL91" s="8">
        <f t="shared" si="35"/>
        <v>216.01760000000002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216.01760000000002</v>
      </c>
      <c r="AT91" s="8">
        <v>26.99</v>
      </c>
      <c r="AU91" s="8">
        <v>26.99</v>
      </c>
      <c r="AW91" s="206">
        <v>26.991199999999999</v>
      </c>
      <c r="AX91" s="206"/>
      <c r="AY91" s="206"/>
      <c r="AZ91" s="206"/>
      <c r="BA91" s="206"/>
      <c r="BB91" s="206"/>
      <c r="BC91" s="8">
        <f t="shared" si="51"/>
        <v>26.991199999999999</v>
      </c>
      <c r="BD91" s="206">
        <v>26.991199999999999</v>
      </c>
      <c r="BE91" s="206"/>
      <c r="BF91" s="206"/>
      <c r="BG91" s="206"/>
      <c r="BH91" s="206"/>
      <c r="BI91" s="206"/>
      <c r="BJ91" s="8">
        <f t="shared" si="52"/>
        <v>26.991199999999999</v>
      </c>
      <c r="BL91" s="8">
        <f t="shared" si="53"/>
        <v>26.99</v>
      </c>
      <c r="BM91" s="8">
        <f t="shared" si="54"/>
        <v>26.99</v>
      </c>
      <c r="BN91" s="8">
        <f t="shared" si="55"/>
        <v>26.991199999999999</v>
      </c>
      <c r="BO91" s="8">
        <f t="shared" si="56"/>
        <v>26.991199999999999</v>
      </c>
      <c r="BP91" s="182">
        <f t="shared" si="57"/>
        <v>-1.200000000000756E-3</v>
      </c>
      <c r="BQ91" s="182">
        <f t="shared" si="58"/>
        <v>-1.200000000000756E-3</v>
      </c>
    </row>
    <row r="92" spans="1:69">
      <c r="A92" s="8" t="s">
        <v>134</v>
      </c>
      <c r="B92" s="15">
        <f>'[3]30'!B94</f>
        <v>320</v>
      </c>
      <c r="C92" s="16">
        <f>'[3]30'!C94</f>
        <v>0</v>
      </c>
      <c r="D92" s="16">
        <f>'[3]30'!D94</f>
        <v>0</v>
      </c>
      <c r="E92" s="16">
        <f>'[3]30'!E94</f>
        <v>0</v>
      </c>
      <c r="F92" s="16">
        <f>'[3]30'!F94</f>
        <v>950</v>
      </c>
      <c r="G92" s="16">
        <f>'[3]30'!G94</f>
        <v>0</v>
      </c>
      <c r="H92" s="17">
        <f t="shared" si="59"/>
        <v>1270</v>
      </c>
      <c r="I92" s="15">
        <f>'[3]30'!J94</f>
        <v>270</v>
      </c>
      <c r="J92" s="16">
        <f>'[3]30'!K94</f>
        <v>0</v>
      </c>
      <c r="K92" s="16">
        <f>'[3]30'!L94</f>
        <v>0</v>
      </c>
      <c r="L92" s="16">
        <f>'[3]30'!M94</f>
        <v>0</v>
      </c>
      <c r="M92" s="16">
        <f>'[3]30'!N94</f>
        <v>0</v>
      </c>
      <c r="N92" s="16">
        <f>'[3]30'!O94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26.991199999999999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26.991199999999999</v>
      </c>
      <c r="AE92" s="8">
        <f t="shared" si="43"/>
        <v>26.991199999999999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26.991199999999999</v>
      </c>
      <c r="AL92" s="8">
        <f t="shared" si="35"/>
        <v>216.01760000000002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216.01760000000002</v>
      </c>
      <c r="AT92" s="8">
        <v>26.99</v>
      </c>
      <c r="AU92" s="8">
        <v>26.99</v>
      </c>
      <c r="AW92" s="206">
        <v>26.991199999999999</v>
      </c>
      <c r="AX92" s="206"/>
      <c r="AY92" s="206"/>
      <c r="AZ92" s="206"/>
      <c r="BA92" s="206"/>
      <c r="BB92" s="206"/>
      <c r="BC92" s="8">
        <f t="shared" si="51"/>
        <v>26.991199999999999</v>
      </c>
      <c r="BD92" s="206">
        <v>26.991199999999999</v>
      </c>
      <c r="BE92" s="206"/>
      <c r="BF92" s="206"/>
      <c r="BG92" s="206"/>
      <c r="BH92" s="206"/>
      <c r="BI92" s="206"/>
      <c r="BJ92" s="8">
        <f t="shared" si="52"/>
        <v>26.991199999999999</v>
      </c>
      <c r="BL92" s="8">
        <f t="shared" si="53"/>
        <v>26.99</v>
      </c>
      <c r="BM92" s="8">
        <f t="shared" si="54"/>
        <v>26.99</v>
      </c>
      <c r="BN92" s="8">
        <f t="shared" si="55"/>
        <v>26.991199999999999</v>
      </c>
      <c r="BO92" s="8">
        <f t="shared" si="56"/>
        <v>26.991199999999999</v>
      </c>
      <c r="BP92" s="182">
        <f t="shared" si="57"/>
        <v>-1.200000000000756E-3</v>
      </c>
      <c r="BQ92" s="182">
        <f t="shared" si="58"/>
        <v>-1.200000000000756E-3</v>
      </c>
    </row>
    <row r="93" spans="1:69">
      <c r="A93" s="8" t="s">
        <v>135</v>
      </c>
      <c r="B93" s="15">
        <f>'[3]30'!B95</f>
        <v>320</v>
      </c>
      <c r="C93" s="16">
        <f>'[3]30'!C95</f>
        <v>0</v>
      </c>
      <c r="D93" s="16">
        <f>'[3]30'!D95</f>
        <v>0</v>
      </c>
      <c r="E93" s="16">
        <f>'[3]30'!E95</f>
        <v>0</v>
      </c>
      <c r="F93" s="16">
        <f>'[3]30'!F95</f>
        <v>950</v>
      </c>
      <c r="G93" s="16">
        <f>'[3]30'!G95</f>
        <v>0</v>
      </c>
      <c r="H93" s="17">
        <f t="shared" si="59"/>
        <v>1270</v>
      </c>
      <c r="I93" s="15">
        <f>'[3]30'!J95</f>
        <v>270</v>
      </c>
      <c r="J93" s="16">
        <f>'[3]30'!K95</f>
        <v>0</v>
      </c>
      <c r="K93" s="16">
        <f>'[3]30'!L95</f>
        <v>0</v>
      </c>
      <c r="L93" s="16">
        <f>'[3]30'!M95</f>
        <v>0</v>
      </c>
      <c r="M93" s="16">
        <f>'[3]30'!N95</f>
        <v>0</v>
      </c>
      <c r="N93" s="16">
        <f>'[3]30'!O95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26.991199999999999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26.991199999999999</v>
      </c>
      <c r="AE93" s="8">
        <f t="shared" si="43"/>
        <v>26.991199999999999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26.991199999999999</v>
      </c>
      <c r="AL93" s="8">
        <f t="shared" si="35"/>
        <v>216.01760000000002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216.01760000000002</v>
      </c>
      <c r="AT93" s="8">
        <v>26.99</v>
      </c>
      <c r="AU93" s="8">
        <v>26.99</v>
      </c>
      <c r="AW93" s="206">
        <v>26.991199999999999</v>
      </c>
      <c r="AX93" s="206"/>
      <c r="AY93" s="206"/>
      <c r="AZ93" s="206"/>
      <c r="BA93" s="206"/>
      <c r="BB93" s="206"/>
      <c r="BC93" s="8">
        <f t="shared" si="51"/>
        <v>26.991199999999999</v>
      </c>
      <c r="BD93" s="206">
        <v>26.991199999999999</v>
      </c>
      <c r="BE93" s="206"/>
      <c r="BF93" s="206"/>
      <c r="BG93" s="206"/>
      <c r="BH93" s="206"/>
      <c r="BI93" s="206"/>
      <c r="BJ93" s="8">
        <f t="shared" si="52"/>
        <v>26.991199999999999</v>
      </c>
      <c r="BL93" s="8">
        <f t="shared" si="53"/>
        <v>26.99</v>
      </c>
      <c r="BM93" s="8">
        <f t="shared" si="54"/>
        <v>26.99</v>
      </c>
      <c r="BN93" s="8">
        <f t="shared" si="55"/>
        <v>26.991199999999999</v>
      </c>
      <c r="BO93" s="8">
        <f t="shared" si="56"/>
        <v>26.991199999999999</v>
      </c>
      <c r="BP93" s="182">
        <f t="shared" si="57"/>
        <v>-1.200000000000756E-3</v>
      </c>
      <c r="BQ93" s="182">
        <f t="shared" si="58"/>
        <v>-1.200000000000756E-3</v>
      </c>
    </row>
    <row r="94" spans="1:69">
      <c r="A94" s="8" t="s">
        <v>136</v>
      </c>
      <c r="B94" s="15">
        <f>'[3]30'!B96</f>
        <v>320</v>
      </c>
      <c r="C94" s="16">
        <f>'[3]30'!C96</f>
        <v>0</v>
      </c>
      <c r="D94" s="16">
        <f>'[3]30'!D96</f>
        <v>0</v>
      </c>
      <c r="E94" s="16">
        <f>'[3]30'!E96</f>
        <v>0</v>
      </c>
      <c r="F94" s="16">
        <f>'[3]30'!F96</f>
        <v>950</v>
      </c>
      <c r="G94" s="16">
        <f>'[3]30'!G96</f>
        <v>0</v>
      </c>
      <c r="H94" s="17">
        <f t="shared" si="59"/>
        <v>1270</v>
      </c>
      <c r="I94" s="15">
        <f>'[3]30'!J96</f>
        <v>270</v>
      </c>
      <c r="J94" s="16">
        <f>'[3]30'!K96</f>
        <v>0</v>
      </c>
      <c r="K94" s="16">
        <f>'[3]30'!L96</f>
        <v>0</v>
      </c>
      <c r="L94" s="16">
        <f>'[3]30'!M96</f>
        <v>0</v>
      </c>
      <c r="M94" s="16">
        <f>'[3]30'!N96</f>
        <v>0</v>
      </c>
      <c r="N94" s="16">
        <f>'[3]30'!O96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26.991199999999999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26.991199999999999</v>
      </c>
      <c r="AE94" s="8">
        <f t="shared" si="43"/>
        <v>26.991199999999999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26.991199999999999</v>
      </c>
      <c r="AL94" s="8">
        <f t="shared" si="35"/>
        <v>216.01760000000002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216.01760000000002</v>
      </c>
      <c r="AT94" s="8">
        <v>26.99</v>
      </c>
      <c r="AU94" s="8">
        <v>26.99</v>
      </c>
      <c r="AW94" s="206">
        <v>26.991199999999999</v>
      </c>
      <c r="AX94" s="206"/>
      <c r="AY94" s="206"/>
      <c r="AZ94" s="206"/>
      <c r="BA94" s="206"/>
      <c r="BB94" s="206"/>
      <c r="BC94" s="8">
        <f t="shared" si="51"/>
        <v>26.991199999999999</v>
      </c>
      <c r="BD94" s="206">
        <v>26.991199999999999</v>
      </c>
      <c r="BE94" s="206"/>
      <c r="BF94" s="206"/>
      <c r="BG94" s="206"/>
      <c r="BH94" s="206"/>
      <c r="BI94" s="206"/>
      <c r="BJ94" s="8">
        <f t="shared" si="52"/>
        <v>26.991199999999999</v>
      </c>
      <c r="BL94" s="8">
        <f t="shared" si="53"/>
        <v>26.99</v>
      </c>
      <c r="BM94" s="8">
        <f t="shared" si="54"/>
        <v>26.99</v>
      </c>
      <c r="BN94" s="8">
        <f t="shared" si="55"/>
        <v>26.991199999999999</v>
      </c>
      <c r="BO94" s="8">
        <f t="shared" si="56"/>
        <v>26.991199999999999</v>
      </c>
      <c r="BP94" s="182">
        <f t="shared" si="57"/>
        <v>-1.200000000000756E-3</v>
      </c>
      <c r="BQ94" s="182">
        <f t="shared" si="58"/>
        <v>-1.200000000000756E-3</v>
      </c>
    </row>
    <row r="95" spans="1:69">
      <c r="A95" s="8" t="s">
        <v>137</v>
      </c>
      <c r="B95" s="15">
        <f>'[3]30'!B97</f>
        <v>320</v>
      </c>
      <c r="C95" s="16">
        <f>'[3]30'!C97</f>
        <v>0</v>
      </c>
      <c r="D95" s="16">
        <f>'[3]30'!D97</f>
        <v>0</v>
      </c>
      <c r="E95" s="16">
        <f>'[3]30'!E97</f>
        <v>0</v>
      </c>
      <c r="F95" s="16">
        <f>'[3]30'!F97</f>
        <v>950</v>
      </c>
      <c r="G95" s="16">
        <f>'[3]30'!G97</f>
        <v>0</v>
      </c>
      <c r="H95" s="17">
        <f t="shared" si="59"/>
        <v>1270</v>
      </c>
      <c r="I95" s="15">
        <f>'[3]30'!J97</f>
        <v>270</v>
      </c>
      <c r="J95" s="16">
        <f>'[3]30'!K97</f>
        <v>0</v>
      </c>
      <c r="K95" s="16">
        <f>'[3]30'!L97</f>
        <v>0</v>
      </c>
      <c r="L95" s="16">
        <f>'[3]30'!M97</f>
        <v>0</v>
      </c>
      <c r="M95" s="16">
        <f>'[3]30'!N97</f>
        <v>0</v>
      </c>
      <c r="N95" s="16">
        <f>'[3]30'!O97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26.991199999999999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26.991199999999999</v>
      </c>
      <c r="AE95" s="8">
        <f t="shared" si="43"/>
        <v>26.991199999999999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26.991199999999999</v>
      </c>
      <c r="AL95" s="8">
        <f t="shared" si="35"/>
        <v>216.01760000000002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216.01760000000002</v>
      </c>
      <c r="AT95" s="8">
        <v>26.99</v>
      </c>
      <c r="AU95" s="8">
        <v>26.99</v>
      </c>
      <c r="AW95" s="206">
        <v>26.991199999999999</v>
      </c>
      <c r="AX95" s="206"/>
      <c r="AY95" s="206"/>
      <c r="AZ95" s="206"/>
      <c r="BA95" s="206"/>
      <c r="BB95" s="206"/>
      <c r="BC95" s="8">
        <f t="shared" si="51"/>
        <v>26.991199999999999</v>
      </c>
      <c r="BD95" s="206">
        <v>26.991199999999999</v>
      </c>
      <c r="BE95" s="206"/>
      <c r="BF95" s="206"/>
      <c r="BG95" s="206"/>
      <c r="BH95" s="206"/>
      <c r="BI95" s="206"/>
      <c r="BJ95" s="8">
        <f t="shared" si="52"/>
        <v>26.991199999999999</v>
      </c>
      <c r="BL95" s="8">
        <f t="shared" si="53"/>
        <v>26.99</v>
      </c>
      <c r="BM95" s="8">
        <f t="shared" si="54"/>
        <v>26.99</v>
      </c>
      <c r="BN95" s="8">
        <f t="shared" si="55"/>
        <v>26.991199999999999</v>
      </c>
      <c r="BO95" s="8">
        <f t="shared" si="56"/>
        <v>26.991199999999999</v>
      </c>
      <c r="BP95" s="182">
        <f t="shared" si="57"/>
        <v>-1.200000000000756E-3</v>
      </c>
      <c r="BQ95" s="182">
        <f t="shared" si="58"/>
        <v>-1.200000000000756E-3</v>
      </c>
    </row>
    <row r="96" spans="1:69">
      <c r="A96" s="8" t="s">
        <v>138</v>
      </c>
      <c r="B96" s="15">
        <f>'[3]30'!B98</f>
        <v>320</v>
      </c>
      <c r="C96" s="16">
        <f>'[3]30'!C98</f>
        <v>0</v>
      </c>
      <c r="D96" s="16">
        <f>'[3]30'!D98</f>
        <v>0</v>
      </c>
      <c r="E96" s="16">
        <f>'[3]30'!E98</f>
        <v>0</v>
      </c>
      <c r="F96" s="16">
        <f>'[3]30'!F98</f>
        <v>950</v>
      </c>
      <c r="G96" s="16">
        <f>'[3]30'!G98</f>
        <v>0</v>
      </c>
      <c r="H96" s="17">
        <f t="shared" si="59"/>
        <v>1270</v>
      </c>
      <c r="I96" s="15">
        <f>'[3]30'!J98</f>
        <v>270</v>
      </c>
      <c r="J96" s="16">
        <f>'[3]30'!K98</f>
        <v>0</v>
      </c>
      <c r="K96" s="16">
        <f>'[3]30'!L98</f>
        <v>0</v>
      </c>
      <c r="L96" s="16">
        <f>'[3]30'!M98</f>
        <v>0</v>
      </c>
      <c r="M96" s="16">
        <f>'[3]30'!N98</f>
        <v>0</v>
      </c>
      <c r="N96" s="16">
        <f>'[3]30'!O98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26.991199999999999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26.991199999999999</v>
      </c>
      <c r="AE96" s="8">
        <f t="shared" si="43"/>
        <v>26.991199999999999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26.991199999999999</v>
      </c>
      <c r="AL96" s="8">
        <f t="shared" si="35"/>
        <v>216.01760000000002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216.01760000000002</v>
      </c>
      <c r="AT96" s="8">
        <v>26.99</v>
      </c>
      <c r="AU96" s="8">
        <v>26.99</v>
      </c>
      <c r="AW96" s="206">
        <v>26.991199999999999</v>
      </c>
      <c r="AX96" s="206"/>
      <c r="AY96" s="206"/>
      <c r="AZ96" s="206"/>
      <c r="BA96" s="206"/>
      <c r="BB96" s="206"/>
      <c r="BC96" s="8">
        <f t="shared" si="51"/>
        <v>26.991199999999999</v>
      </c>
      <c r="BD96" s="206">
        <v>26.991199999999999</v>
      </c>
      <c r="BE96" s="206"/>
      <c r="BF96" s="206"/>
      <c r="BG96" s="206"/>
      <c r="BH96" s="206"/>
      <c r="BI96" s="206"/>
      <c r="BJ96" s="8">
        <f t="shared" si="52"/>
        <v>26.991199999999999</v>
      </c>
      <c r="BL96" s="8">
        <f t="shared" si="53"/>
        <v>26.99</v>
      </c>
      <c r="BM96" s="8">
        <f t="shared" si="54"/>
        <v>26.99</v>
      </c>
      <c r="BN96" s="8">
        <f t="shared" si="55"/>
        <v>26.991199999999999</v>
      </c>
      <c r="BO96" s="8">
        <f t="shared" si="56"/>
        <v>26.991199999999999</v>
      </c>
      <c r="BP96" s="182">
        <f t="shared" si="57"/>
        <v>-1.200000000000756E-3</v>
      </c>
      <c r="BQ96" s="182">
        <f t="shared" si="58"/>
        <v>-1.200000000000756E-3</v>
      </c>
    </row>
    <row r="97" spans="1:69">
      <c r="A97" s="8" t="s">
        <v>139</v>
      </c>
      <c r="B97" s="15">
        <f>'[3]30'!B99</f>
        <v>320</v>
      </c>
      <c r="C97" s="16">
        <f>'[3]30'!C99</f>
        <v>0</v>
      </c>
      <c r="D97" s="16">
        <f>'[3]30'!D99</f>
        <v>0</v>
      </c>
      <c r="E97" s="16">
        <f>'[3]30'!E99</f>
        <v>0</v>
      </c>
      <c r="F97" s="16">
        <f>'[3]30'!F99</f>
        <v>950</v>
      </c>
      <c r="G97" s="16">
        <f>'[3]30'!G99</f>
        <v>0</v>
      </c>
      <c r="H97" s="17">
        <f t="shared" si="59"/>
        <v>1270</v>
      </c>
      <c r="I97" s="15">
        <f>'[3]30'!J99</f>
        <v>270</v>
      </c>
      <c r="J97" s="16">
        <f>'[3]30'!K99</f>
        <v>0</v>
      </c>
      <c r="K97" s="16">
        <f>'[3]30'!L99</f>
        <v>0</v>
      </c>
      <c r="L97" s="16">
        <f>'[3]30'!M99</f>
        <v>0</v>
      </c>
      <c r="M97" s="16">
        <f>'[3]30'!N99</f>
        <v>0</v>
      </c>
      <c r="N97" s="16">
        <f>'[3]30'!O99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26.991199999999999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26.991199999999999</v>
      </c>
      <c r="AE97" s="8">
        <f t="shared" si="43"/>
        <v>26.991199999999999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26.991199999999999</v>
      </c>
      <c r="AL97" s="8">
        <f t="shared" si="35"/>
        <v>216.01760000000002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216.01760000000002</v>
      </c>
      <c r="AT97" s="8">
        <v>26.99</v>
      </c>
      <c r="AU97" s="8">
        <v>26.99</v>
      </c>
      <c r="AW97" s="206">
        <v>26.991199999999999</v>
      </c>
      <c r="AX97" s="206"/>
      <c r="AY97" s="206"/>
      <c r="AZ97" s="206"/>
      <c r="BA97" s="206"/>
      <c r="BB97" s="206"/>
      <c r="BC97" s="8">
        <f t="shared" si="51"/>
        <v>26.991199999999999</v>
      </c>
      <c r="BD97" s="206">
        <v>26.991199999999999</v>
      </c>
      <c r="BE97" s="206"/>
      <c r="BF97" s="206"/>
      <c r="BG97" s="206"/>
      <c r="BH97" s="206"/>
      <c r="BI97" s="206"/>
      <c r="BJ97" s="8">
        <f t="shared" si="52"/>
        <v>26.991199999999999</v>
      </c>
      <c r="BL97" s="8">
        <f t="shared" si="53"/>
        <v>26.99</v>
      </c>
      <c r="BM97" s="8">
        <f t="shared" si="54"/>
        <v>26.99</v>
      </c>
      <c r="BN97" s="8">
        <f t="shared" si="55"/>
        <v>26.991199999999999</v>
      </c>
      <c r="BO97" s="8">
        <f t="shared" si="56"/>
        <v>26.991199999999999</v>
      </c>
      <c r="BP97" s="182">
        <f t="shared" si="57"/>
        <v>-1.200000000000756E-3</v>
      </c>
      <c r="BQ97" s="182">
        <f t="shared" si="58"/>
        <v>-1.200000000000756E-3</v>
      </c>
    </row>
    <row r="98" spans="1:69">
      <c r="A98" s="8" t="s">
        <v>140</v>
      </c>
      <c r="B98" s="15">
        <f>'[3]30'!B100</f>
        <v>320</v>
      </c>
      <c r="C98" s="16">
        <f>'[3]30'!C100</f>
        <v>0</v>
      </c>
      <c r="D98" s="16">
        <f>'[3]30'!D100</f>
        <v>0</v>
      </c>
      <c r="E98" s="16">
        <f>'[3]30'!E100</f>
        <v>0</v>
      </c>
      <c r="F98" s="16">
        <f>'[3]30'!F100</f>
        <v>950</v>
      </c>
      <c r="G98" s="16">
        <f>'[3]30'!G100</f>
        <v>0</v>
      </c>
      <c r="H98" s="17">
        <f t="shared" si="59"/>
        <v>1270</v>
      </c>
      <c r="I98" s="15">
        <f>'[3]30'!J100</f>
        <v>270</v>
      </c>
      <c r="J98" s="16">
        <f>'[3]30'!K100</f>
        <v>0</v>
      </c>
      <c r="K98" s="16">
        <f>'[3]30'!L100</f>
        <v>0</v>
      </c>
      <c r="L98" s="16">
        <f>'[3]30'!M100</f>
        <v>0</v>
      </c>
      <c r="M98" s="16">
        <f>'[3]30'!N100</f>
        <v>0</v>
      </c>
      <c r="N98" s="16">
        <f>'[3]30'!O100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26.991199999999999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26.991199999999999</v>
      </c>
      <c r="AE98" s="8">
        <f t="shared" si="43"/>
        <v>26.991199999999999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26.991199999999999</v>
      </c>
      <c r="AL98" s="8">
        <f t="shared" si="35"/>
        <v>216.01760000000002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216.01760000000002</v>
      </c>
      <c r="AT98" s="8">
        <v>26.99</v>
      </c>
      <c r="AU98" s="8">
        <v>26.99</v>
      </c>
      <c r="AW98" s="206">
        <v>26.991199999999999</v>
      </c>
      <c r="AX98" s="206"/>
      <c r="AY98" s="206"/>
      <c r="AZ98" s="206"/>
      <c r="BA98" s="206"/>
      <c r="BB98" s="206"/>
      <c r="BC98" s="8">
        <f t="shared" si="51"/>
        <v>26.991199999999999</v>
      </c>
      <c r="BD98" s="206">
        <v>26.991199999999999</v>
      </c>
      <c r="BE98" s="206"/>
      <c r="BF98" s="206"/>
      <c r="BG98" s="206"/>
      <c r="BH98" s="206"/>
      <c r="BI98" s="206"/>
      <c r="BJ98" s="8">
        <f t="shared" si="52"/>
        <v>26.991199999999999</v>
      </c>
      <c r="BL98" s="8">
        <f t="shared" si="53"/>
        <v>26.99</v>
      </c>
      <c r="BM98" s="8">
        <f t="shared" si="54"/>
        <v>26.99</v>
      </c>
      <c r="BN98" s="8">
        <f t="shared" si="55"/>
        <v>26.991199999999999</v>
      </c>
      <c r="BO98" s="8">
        <f t="shared" si="56"/>
        <v>26.991199999999999</v>
      </c>
      <c r="BP98" s="182">
        <f t="shared" si="57"/>
        <v>-1.200000000000756E-3</v>
      </c>
      <c r="BQ98" s="182">
        <f t="shared" si="58"/>
        <v>-1.200000000000756E-3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22.68</v>
      </c>
      <c r="G99" s="15">
        <f t="shared" si="62"/>
        <v>0</v>
      </c>
      <c r="H99" s="15">
        <f t="shared" si="62"/>
        <v>30.36</v>
      </c>
      <c r="I99" s="15">
        <f t="shared" si="62"/>
        <v>6.48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</v>
      </c>
      <c r="P99" s="15">
        <f t="shared" si="62"/>
        <v>2.4E-2</v>
      </c>
      <c r="Q99" s="15">
        <f t="shared" si="62"/>
        <v>6.48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</v>
      </c>
      <c r="X99" s="15">
        <f t="shared" si="62"/>
        <v>0.64023309999999922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0.64023309999999922</v>
      </c>
      <c r="AE99" s="15">
        <f t="shared" si="62"/>
        <v>0.61564649999999954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0.61564649999999954</v>
      </c>
      <c r="AL99" s="15">
        <f t="shared" si="62"/>
        <v>5.224120399999995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5.224120399999995</v>
      </c>
      <c r="AS99" s="15">
        <f t="shared" si="62"/>
        <v>0</v>
      </c>
      <c r="AT99" s="15">
        <f t="shared" si="62"/>
        <v>0.64194499999999899</v>
      </c>
      <c r="AU99" s="15">
        <f t="shared" si="62"/>
        <v>0.61735999999999924</v>
      </c>
      <c r="AV99" s="15">
        <f t="shared" si="62"/>
        <v>0</v>
      </c>
      <c r="AW99" s="15">
        <f t="shared" si="62"/>
        <v>0.64023309999999922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0.64023309999999922</v>
      </c>
      <c r="BD99" s="15">
        <f t="shared" si="62"/>
        <v>0.61564649999999954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0.61564649999999954</v>
      </c>
      <c r="BK99" s="15"/>
      <c r="BL99" s="15">
        <f t="shared" si="63"/>
        <v>0.64194499999999899</v>
      </c>
      <c r="BM99" s="15">
        <f t="shared" si="63"/>
        <v>0.61735999999999924</v>
      </c>
      <c r="BN99" s="15">
        <f t="shared" si="63"/>
        <v>0.64023309999999922</v>
      </c>
      <c r="BO99" s="15">
        <f t="shared" si="63"/>
        <v>0.61564649999999954</v>
      </c>
      <c r="BP99" s="15">
        <f t="shared" si="63"/>
        <v>1.7118999999999991E-3</v>
      </c>
      <c r="BQ99" s="15">
        <f t="shared" si="63"/>
        <v>1.7134999999999989E-3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44864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44864</v>
      </c>
      <c r="B1" s="80" t="s">
        <v>368</v>
      </c>
      <c r="C1" s="80" t="s">
        <v>368</v>
      </c>
      <c r="D1" s="80" t="s">
        <v>368</v>
      </c>
      <c r="E1" s="173"/>
      <c r="F1" s="173"/>
      <c r="G1" s="173"/>
      <c r="H1" s="174"/>
    </row>
    <row r="2" spans="1:8">
      <c r="A2" s="8" t="s">
        <v>164</v>
      </c>
      <c r="B2" s="174" t="s">
        <v>369</v>
      </c>
      <c r="C2" s="174" t="s">
        <v>370</v>
      </c>
      <c r="D2" s="174" t="s">
        <v>371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-0.5</v>
      </c>
      <c r="E3">
        <f>PPCL!N3</f>
        <v>0</v>
      </c>
      <c r="F3">
        <f>B3+C3</f>
        <v>120</v>
      </c>
      <c r="G3">
        <f>D3+E3</f>
        <v>-0.5</v>
      </c>
      <c r="H3" s="154"/>
      <c r="I3">
        <f>BRPL_EOD!AG3+BRPL_EOD!AH3</f>
        <v>-0.14000000000000001</v>
      </c>
      <c r="J3">
        <f>BYPL_EOD!AG3+BYPL_EOD!AH3</f>
        <v>-0.08</v>
      </c>
      <c r="K3">
        <f>MES_EOD!AG3+MES_EOD!AH3</f>
        <v>-0.03</v>
      </c>
      <c r="L3">
        <f>NDMC_EOD!AG3+NDMC_EOD!AH3</f>
        <v>-0.15</v>
      </c>
      <c r="M3">
        <f>TPDDL_EOD!AG3+TPDDL_EOD!AH3</f>
        <v>-0.1</v>
      </c>
      <c r="N3">
        <f t="shared" ref="N3:N66" si="0">SUM(I3:M3)</f>
        <v>-0.5</v>
      </c>
      <c r="O3" s="154">
        <f t="shared" ref="O3:O66" si="1">G3-N3</f>
        <v>0</v>
      </c>
      <c r="P3">
        <v>-0.14000000000000001</v>
      </c>
      <c r="Q3">
        <v>-0.08</v>
      </c>
      <c r="R3">
        <v>-0.03</v>
      </c>
      <c r="S3">
        <v>-0.15</v>
      </c>
      <c r="T3">
        <v>-0.1</v>
      </c>
      <c r="U3" s="156">
        <f t="shared" ref="U3:U66" si="2">SUM(P3:T3)</f>
        <v>-0.5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-0.5</v>
      </c>
      <c r="E4">
        <f>PPCL!N4</f>
        <v>0</v>
      </c>
      <c r="F4">
        <f t="shared" ref="F4:F67" si="4">B4+C4</f>
        <v>120</v>
      </c>
      <c r="G4">
        <f t="shared" ref="G4:G67" si="5">D4+E4</f>
        <v>-0.5</v>
      </c>
      <c r="H4" s="154"/>
      <c r="I4">
        <f>BRPL_EOD!AG4+BRPL_EOD!AH4</f>
        <v>-0.14000000000000001</v>
      </c>
      <c r="J4">
        <f>BYPL_EOD!AG4+BYPL_EOD!AH4</f>
        <v>-0.08</v>
      </c>
      <c r="K4">
        <f>MES_EOD!AG4+MES_EOD!AH4</f>
        <v>-0.03</v>
      </c>
      <c r="L4">
        <f>NDMC_EOD!AG4+NDMC_EOD!AH4</f>
        <v>-0.15</v>
      </c>
      <c r="M4">
        <f>TPDDL_EOD!AG4+TPDDL_EOD!AH4</f>
        <v>-0.1</v>
      </c>
      <c r="N4">
        <f t="shared" si="0"/>
        <v>-0.5</v>
      </c>
      <c r="O4" s="154">
        <f t="shared" si="1"/>
        <v>0</v>
      </c>
      <c r="P4">
        <v>-0.14000000000000001</v>
      </c>
      <c r="Q4">
        <v>-0.08</v>
      </c>
      <c r="R4">
        <v>-0.03</v>
      </c>
      <c r="S4">
        <v>-0.15</v>
      </c>
      <c r="T4">
        <v>-0.1</v>
      </c>
      <c r="U4" s="156">
        <f t="shared" si="2"/>
        <v>-0.5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-0.5</v>
      </c>
      <c r="E5">
        <f>PPCL!N5</f>
        <v>0</v>
      </c>
      <c r="F5">
        <f t="shared" si="4"/>
        <v>120</v>
      </c>
      <c r="G5">
        <f t="shared" si="5"/>
        <v>-0.5</v>
      </c>
      <c r="H5" s="154"/>
      <c r="I5">
        <f>BRPL_EOD!AG5+BRPL_EOD!AH5</f>
        <v>-0.14000000000000001</v>
      </c>
      <c r="J5">
        <f>BYPL_EOD!AG5+BYPL_EOD!AH5</f>
        <v>-0.08</v>
      </c>
      <c r="K5">
        <f>MES_EOD!AG5+MES_EOD!AH5</f>
        <v>-0.03</v>
      </c>
      <c r="L5">
        <f>NDMC_EOD!AG5+NDMC_EOD!AH5</f>
        <v>-0.15</v>
      </c>
      <c r="M5">
        <f>TPDDL_EOD!AG5+TPDDL_EOD!AH5</f>
        <v>-0.1</v>
      </c>
      <c r="N5">
        <f t="shared" si="0"/>
        <v>-0.5</v>
      </c>
      <c r="O5" s="154">
        <f t="shared" si="1"/>
        <v>0</v>
      </c>
      <c r="P5">
        <v>-0.14000000000000001</v>
      </c>
      <c r="Q5">
        <v>-0.08</v>
      </c>
      <c r="R5">
        <v>-0.03</v>
      </c>
      <c r="S5">
        <v>-0.15</v>
      </c>
      <c r="T5">
        <v>-0.1</v>
      </c>
      <c r="U5" s="156">
        <f t="shared" si="2"/>
        <v>-0.5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-0.5</v>
      </c>
      <c r="E6">
        <f>PPCL!N6</f>
        <v>0</v>
      </c>
      <c r="F6">
        <f t="shared" si="4"/>
        <v>120</v>
      </c>
      <c r="G6">
        <f t="shared" si="5"/>
        <v>-0.5</v>
      </c>
      <c r="H6" s="154"/>
      <c r="I6">
        <f>BRPL_EOD!AG6+BRPL_EOD!AH6</f>
        <v>-0.14000000000000001</v>
      </c>
      <c r="J6">
        <f>BYPL_EOD!AG6+BYPL_EOD!AH6</f>
        <v>-0.08</v>
      </c>
      <c r="K6">
        <f>MES_EOD!AG6+MES_EOD!AH6</f>
        <v>-0.03</v>
      </c>
      <c r="L6">
        <f>NDMC_EOD!AG6+NDMC_EOD!AH6</f>
        <v>-0.15</v>
      </c>
      <c r="M6">
        <f>TPDDL_EOD!AG6+TPDDL_EOD!AH6</f>
        <v>-0.1</v>
      </c>
      <c r="N6">
        <f t="shared" si="0"/>
        <v>-0.5</v>
      </c>
      <c r="O6" s="154">
        <f t="shared" si="1"/>
        <v>0</v>
      </c>
      <c r="P6">
        <v>-0.14000000000000001</v>
      </c>
      <c r="Q6">
        <v>-0.08</v>
      </c>
      <c r="R6">
        <v>-0.03</v>
      </c>
      <c r="S6">
        <v>-0.15</v>
      </c>
      <c r="T6">
        <v>-0.1</v>
      </c>
      <c r="U6" s="156">
        <f t="shared" si="2"/>
        <v>-0.5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-0.5</v>
      </c>
      <c r="E7">
        <f>PPCL!N7</f>
        <v>0</v>
      </c>
      <c r="F7">
        <f t="shared" si="4"/>
        <v>120</v>
      </c>
      <c r="G7">
        <f t="shared" si="5"/>
        <v>-0.5</v>
      </c>
      <c r="H7" s="154"/>
      <c r="I7">
        <f>BRPL_EOD!AG7+BRPL_EOD!AH7</f>
        <v>-0.14000000000000001</v>
      </c>
      <c r="J7">
        <f>BYPL_EOD!AG7+BYPL_EOD!AH7</f>
        <v>-0.08</v>
      </c>
      <c r="K7">
        <f>MES_EOD!AG7+MES_EOD!AH7</f>
        <v>-0.03</v>
      </c>
      <c r="L7">
        <f>NDMC_EOD!AG7+NDMC_EOD!AH7</f>
        <v>-0.15</v>
      </c>
      <c r="M7">
        <f>TPDDL_EOD!AG7+TPDDL_EOD!AH7</f>
        <v>-0.1</v>
      </c>
      <c r="N7">
        <f t="shared" si="0"/>
        <v>-0.5</v>
      </c>
      <c r="O7" s="154">
        <f t="shared" si="1"/>
        <v>0</v>
      </c>
      <c r="P7">
        <v>-0.14000000000000001</v>
      </c>
      <c r="Q7">
        <v>-0.08</v>
      </c>
      <c r="R7">
        <v>-0.03</v>
      </c>
      <c r="S7">
        <v>-0.15</v>
      </c>
      <c r="T7">
        <v>-0.1</v>
      </c>
      <c r="U7" s="156">
        <f t="shared" si="2"/>
        <v>-0.5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-0.5</v>
      </c>
      <c r="E8">
        <f>PPCL!N8</f>
        <v>0</v>
      </c>
      <c r="F8">
        <f t="shared" si="4"/>
        <v>120</v>
      </c>
      <c r="G8">
        <f t="shared" si="5"/>
        <v>-0.5</v>
      </c>
      <c r="H8" s="154"/>
      <c r="I8">
        <f>BRPL_EOD!AG8+BRPL_EOD!AH8</f>
        <v>-0.14000000000000001</v>
      </c>
      <c r="J8">
        <f>BYPL_EOD!AG8+BYPL_EOD!AH8</f>
        <v>-0.08</v>
      </c>
      <c r="K8">
        <f>MES_EOD!AG8+MES_EOD!AH8</f>
        <v>-0.03</v>
      </c>
      <c r="L8">
        <f>NDMC_EOD!AG8+NDMC_EOD!AH8</f>
        <v>-0.15</v>
      </c>
      <c r="M8">
        <f>TPDDL_EOD!AG8+TPDDL_EOD!AH8</f>
        <v>-0.1</v>
      </c>
      <c r="N8">
        <f t="shared" si="0"/>
        <v>-0.5</v>
      </c>
      <c r="O8" s="154">
        <f t="shared" si="1"/>
        <v>0</v>
      </c>
      <c r="P8">
        <v>-0.14000000000000001</v>
      </c>
      <c r="Q8">
        <v>-0.08</v>
      </c>
      <c r="R8">
        <v>-0.03</v>
      </c>
      <c r="S8">
        <v>-0.15</v>
      </c>
      <c r="T8">
        <v>-0.1</v>
      </c>
      <c r="U8" s="156">
        <f t="shared" si="2"/>
        <v>-0.5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-0.5</v>
      </c>
      <c r="E9">
        <f>PPCL!N9</f>
        <v>0</v>
      </c>
      <c r="F9">
        <f t="shared" si="4"/>
        <v>120</v>
      </c>
      <c r="G9">
        <f t="shared" si="5"/>
        <v>-0.5</v>
      </c>
      <c r="H9" s="154"/>
      <c r="I9">
        <f>BRPL_EOD!AG9+BRPL_EOD!AH9</f>
        <v>-0.14000000000000001</v>
      </c>
      <c r="J9">
        <f>BYPL_EOD!AG9+BYPL_EOD!AH9</f>
        <v>-0.08</v>
      </c>
      <c r="K9">
        <f>MES_EOD!AG9+MES_EOD!AH9</f>
        <v>-0.03</v>
      </c>
      <c r="L9">
        <f>NDMC_EOD!AG9+NDMC_EOD!AH9</f>
        <v>-0.15</v>
      </c>
      <c r="M9">
        <f>TPDDL_EOD!AG9+TPDDL_EOD!AH9</f>
        <v>-0.1</v>
      </c>
      <c r="N9">
        <f t="shared" si="0"/>
        <v>-0.5</v>
      </c>
      <c r="O9" s="154">
        <f t="shared" si="1"/>
        <v>0</v>
      </c>
      <c r="P9">
        <v>-0.14000000000000001</v>
      </c>
      <c r="Q9">
        <v>-0.08</v>
      </c>
      <c r="R9">
        <v>-0.03</v>
      </c>
      <c r="S9">
        <v>-0.15</v>
      </c>
      <c r="T9">
        <v>-0.1</v>
      </c>
      <c r="U9" s="156">
        <f t="shared" si="2"/>
        <v>-0.5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-0.5</v>
      </c>
      <c r="E10">
        <f>PPCL!N10</f>
        <v>0</v>
      </c>
      <c r="F10">
        <f t="shared" si="4"/>
        <v>120</v>
      </c>
      <c r="G10">
        <f t="shared" si="5"/>
        <v>-0.5</v>
      </c>
      <c r="H10" s="154"/>
      <c r="I10">
        <f>BRPL_EOD!AG10+BRPL_EOD!AH10</f>
        <v>-0.14000000000000001</v>
      </c>
      <c r="J10">
        <f>BYPL_EOD!AG10+BYPL_EOD!AH10</f>
        <v>-0.08</v>
      </c>
      <c r="K10">
        <f>MES_EOD!AG10+MES_EOD!AH10</f>
        <v>-0.03</v>
      </c>
      <c r="L10">
        <f>NDMC_EOD!AG10+NDMC_EOD!AH10</f>
        <v>-0.15</v>
      </c>
      <c r="M10">
        <f>TPDDL_EOD!AG10+TPDDL_EOD!AH10</f>
        <v>-0.1</v>
      </c>
      <c r="N10">
        <f t="shared" si="0"/>
        <v>-0.5</v>
      </c>
      <c r="O10" s="154">
        <f t="shared" si="1"/>
        <v>0</v>
      </c>
      <c r="P10">
        <v>-0.14000000000000001</v>
      </c>
      <c r="Q10">
        <v>-0.08</v>
      </c>
      <c r="R10">
        <v>-0.03</v>
      </c>
      <c r="S10">
        <v>-0.15</v>
      </c>
      <c r="T10">
        <v>-0.1</v>
      </c>
      <c r="U10" s="156">
        <f t="shared" si="2"/>
        <v>-0.5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-0.5</v>
      </c>
      <c r="E11">
        <f>PPCL!N11</f>
        <v>0</v>
      </c>
      <c r="F11">
        <f t="shared" si="4"/>
        <v>120</v>
      </c>
      <c r="G11">
        <f t="shared" si="5"/>
        <v>-0.5</v>
      </c>
      <c r="H11" s="154"/>
      <c r="I11">
        <f>BRPL_EOD!AG11+BRPL_EOD!AH11</f>
        <v>-0.14000000000000001</v>
      </c>
      <c r="J11">
        <f>BYPL_EOD!AG11+BYPL_EOD!AH11</f>
        <v>-0.08</v>
      </c>
      <c r="K11">
        <f>MES_EOD!AG11+MES_EOD!AH11</f>
        <v>-0.03</v>
      </c>
      <c r="L11">
        <f>NDMC_EOD!AG11+NDMC_EOD!AH11</f>
        <v>-0.15</v>
      </c>
      <c r="M11">
        <f>TPDDL_EOD!AG11+TPDDL_EOD!AH11</f>
        <v>-0.1</v>
      </c>
      <c r="N11">
        <f t="shared" si="0"/>
        <v>-0.5</v>
      </c>
      <c r="O11" s="154">
        <f t="shared" si="1"/>
        <v>0</v>
      </c>
      <c r="P11">
        <v>-0.14000000000000001</v>
      </c>
      <c r="Q11">
        <v>-0.08</v>
      </c>
      <c r="R11">
        <v>-0.03</v>
      </c>
      <c r="S11">
        <v>-0.15</v>
      </c>
      <c r="T11">
        <v>-0.1</v>
      </c>
      <c r="U11" s="156">
        <f t="shared" si="2"/>
        <v>-0.5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-0.5</v>
      </c>
      <c r="E12">
        <f>PPCL!N12</f>
        <v>0</v>
      </c>
      <c r="F12">
        <f t="shared" si="4"/>
        <v>120</v>
      </c>
      <c r="G12">
        <f t="shared" si="5"/>
        <v>-0.5</v>
      </c>
      <c r="H12" s="154"/>
      <c r="I12">
        <f>BRPL_EOD!AG12+BRPL_EOD!AH12</f>
        <v>-0.14000000000000001</v>
      </c>
      <c r="J12">
        <f>BYPL_EOD!AG12+BYPL_EOD!AH12</f>
        <v>-0.08</v>
      </c>
      <c r="K12">
        <f>MES_EOD!AG12+MES_EOD!AH12</f>
        <v>-0.03</v>
      </c>
      <c r="L12">
        <f>NDMC_EOD!AG12+NDMC_EOD!AH12</f>
        <v>-0.15</v>
      </c>
      <c r="M12">
        <f>TPDDL_EOD!AG12+TPDDL_EOD!AH12</f>
        <v>-0.1</v>
      </c>
      <c r="N12">
        <f t="shared" si="0"/>
        <v>-0.5</v>
      </c>
      <c r="O12" s="154">
        <f t="shared" si="1"/>
        <v>0</v>
      </c>
      <c r="P12">
        <v>-0.14000000000000001</v>
      </c>
      <c r="Q12">
        <v>-0.08</v>
      </c>
      <c r="R12">
        <v>-0.03</v>
      </c>
      <c r="S12">
        <v>-0.15</v>
      </c>
      <c r="T12">
        <v>-0.1</v>
      </c>
      <c r="U12" s="156">
        <f t="shared" si="2"/>
        <v>-0.5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-0.5</v>
      </c>
      <c r="E13">
        <f>PPCL!N13</f>
        <v>0</v>
      </c>
      <c r="F13">
        <f t="shared" si="4"/>
        <v>120</v>
      </c>
      <c r="G13">
        <f t="shared" si="5"/>
        <v>-0.5</v>
      </c>
      <c r="H13" s="154"/>
      <c r="I13">
        <f>BRPL_EOD!AG13+BRPL_EOD!AH13</f>
        <v>-0.14000000000000001</v>
      </c>
      <c r="J13">
        <f>BYPL_EOD!AG13+BYPL_EOD!AH13</f>
        <v>-0.08</v>
      </c>
      <c r="K13">
        <f>MES_EOD!AG13+MES_EOD!AH13</f>
        <v>-0.03</v>
      </c>
      <c r="L13">
        <f>NDMC_EOD!AG13+NDMC_EOD!AH13</f>
        <v>-0.15</v>
      </c>
      <c r="M13">
        <f>TPDDL_EOD!AG13+TPDDL_EOD!AH13</f>
        <v>-0.1</v>
      </c>
      <c r="N13">
        <f t="shared" si="0"/>
        <v>-0.5</v>
      </c>
      <c r="O13" s="154">
        <f t="shared" si="1"/>
        <v>0</v>
      </c>
      <c r="P13">
        <v>-0.14000000000000001</v>
      </c>
      <c r="Q13">
        <v>-0.08</v>
      </c>
      <c r="R13">
        <v>-0.03</v>
      </c>
      <c r="S13">
        <v>-0.15</v>
      </c>
      <c r="T13">
        <v>-0.1</v>
      </c>
      <c r="U13" s="156">
        <f t="shared" si="2"/>
        <v>-0.5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-0.5</v>
      </c>
      <c r="E14">
        <f>PPCL!N14</f>
        <v>0</v>
      </c>
      <c r="F14">
        <f t="shared" si="4"/>
        <v>120</v>
      </c>
      <c r="G14">
        <f t="shared" si="5"/>
        <v>-0.5</v>
      </c>
      <c r="H14" s="154"/>
      <c r="I14">
        <f>BRPL_EOD!AG14+BRPL_EOD!AH14</f>
        <v>-0.14000000000000001</v>
      </c>
      <c r="J14">
        <f>BYPL_EOD!AG14+BYPL_EOD!AH14</f>
        <v>-0.08</v>
      </c>
      <c r="K14">
        <f>MES_EOD!AG14+MES_EOD!AH14</f>
        <v>-0.03</v>
      </c>
      <c r="L14">
        <f>NDMC_EOD!AG14+NDMC_EOD!AH14</f>
        <v>-0.15</v>
      </c>
      <c r="M14">
        <f>TPDDL_EOD!AG14+TPDDL_EOD!AH14</f>
        <v>-0.1</v>
      </c>
      <c r="N14">
        <f t="shared" si="0"/>
        <v>-0.5</v>
      </c>
      <c r="O14" s="154">
        <f t="shared" si="1"/>
        <v>0</v>
      </c>
      <c r="P14">
        <v>-0.14000000000000001</v>
      </c>
      <c r="Q14">
        <v>-0.08</v>
      </c>
      <c r="R14">
        <v>-0.03</v>
      </c>
      <c r="S14">
        <v>-0.15</v>
      </c>
      <c r="T14">
        <v>-0.1</v>
      </c>
      <c r="U14" s="156">
        <f t="shared" si="2"/>
        <v>-0.5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-0.5</v>
      </c>
      <c r="E15">
        <f>PPCL!N15</f>
        <v>0</v>
      </c>
      <c r="F15">
        <f t="shared" si="4"/>
        <v>120</v>
      </c>
      <c r="G15">
        <f t="shared" si="5"/>
        <v>-0.5</v>
      </c>
      <c r="H15" s="154"/>
      <c r="I15">
        <f>BRPL_EOD!AG15+BRPL_EOD!AH15</f>
        <v>-0.14000000000000001</v>
      </c>
      <c r="J15">
        <f>BYPL_EOD!AG15+BYPL_EOD!AH15</f>
        <v>-0.08</v>
      </c>
      <c r="K15">
        <f>MES_EOD!AG15+MES_EOD!AH15</f>
        <v>-0.03</v>
      </c>
      <c r="L15">
        <f>NDMC_EOD!AG15+NDMC_EOD!AH15</f>
        <v>-0.15</v>
      </c>
      <c r="M15">
        <f>TPDDL_EOD!AG15+TPDDL_EOD!AH15</f>
        <v>-0.1</v>
      </c>
      <c r="N15">
        <f t="shared" si="0"/>
        <v>-0.5</v>
      </c>
      <c r="O15" s="154">
        <f t="shared" si="1"/>
        <v>0</v>
      </c>
      <c r="P15">
        <v>-0.14000000000000001</v>
      </c>
      <c r="Q15">
        <v>-0.08</v>
      </c>
      <c r="R15">
        <v>-0.03</v>
      </c>
      <c r="S15">
        <v>-0.15</v>
      </c>
      <c r="T15">
        <v>-0.1</v>
      </c>
      <c r="U15" s="156">
        <f t="shared" si="2"/>
        <v>-0.5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-0.5</v>
      </c>
      <c r="E16">
        <f>PPCL!N16</f>
        <v>0</v>
      </c>
      <c r="F16">
        <f t="shared" si="4"/>
        <v>120</v>
      </c>
      <c r="G16">
        <f t="shared" si="5"/>
        <v>-0.5</v>
      </c>
      <c r="H16" s="154"/>
      <c r="I16">
        <f>BRPL_EOD!AG16+BRPL_EOD!AH16</f>
        <v>-0.14000000000000001</v>
      </c>
      <c r="J16">
        <f>BYPL_EOD!AG16+BYPL_EOD!AH16</f>
        <v>-0.08</v>
      </c>
      <c r="K16">
        <f>MES_EOD!AG16+MES_EOD!AH16</f>
        <v>-0.03</v>
      </c>
      <c r="L16">
        <f>NDMC_EOD!AG16+NDMC_EOD!AH16</f>
        <v>-0.15</v>
      </c>
      <c r="M16">
        <f>TPDDL_EOD!AG16+TPDDL_EOD!AH16</f>
        <v>-0.1</v>
      </c>
      <c r="N16">
        <f t="shared" si="0"/>
        <v>-0.5</v>
      </c>
      <c r="O16" s="154">
        <f t="shared" si="1"/>
        <v>0</v>
      </c>
      <c r="P16">
        <v>-0.14000000000000001</v>
      </c>
      <c r="Q16">
        <v>-0.08</v>
      </c>
      <c r="R16">
        <v>-0.03</v>
      </c>
      <c r="S16">
        <v>-0.15</v>
      </c>
      <c r="T16">
        <v>-0.1</v>
      </c>
      <c r="U16" s="156">
        <f t="shared" si="2"/>
        <v>-0.5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-0.5</v>
      </c>
      <c r="E17">
        <f>PPCL!N17</f>
        <v>0</v>
      </c>
      <c r="F17">
        <f t="shared" si="4"/>
        <v>120</v>
      </c>
      <c r="G17">
        <f t="shared" si="5"/>
        <v>-0.5</v>
      </c>
      <c r="H17" s="154"/>
      <c r="I17">
        <f>BRPL_EOD!AG17+BRPL_EOD!AH17</f>
        <v>-0.14000000000000001</v>
      </c>
      <c r="J17">
        <f>BYPL_EOD!AG17+BYPL_EOD!AH17</f>
        <v>-0.08</v>
      </c>
      <c r="K17">
        <f>MES_EOD!AG17+MES_EOD!AH17</f>
        <v>-0.03</v>
      </c>
      <c r="L17">
        <f>NDMC_EOD!AG17+NDMC_EOD!AH17</f>
        <v>-0.15</v>
      </c>
      <c r="M17">
        <f>TPDDL_EOD!AG17+TPDDL_EOD!AH17</f>
        <v>-0.1</v>
      </c>
      <c r="N17">
        <f t="shared" si="0"/>
        <v>-0.5</v>
      </c>
      <c r="O17" s="154">
        <f t="shared" si="1"/>
        <v>0</v>
      </c>
      <c r="P17">
        <v>-0.14000000000000001</v>
      </c>
      <c r="Q17">
        <v>-0.08</v>
      </c>
      <c r="R17">
        <v>-0.03</v>
      </c>
      <c r="S17">
        <v>-0.15</v>
      </c>
      <c r="T17">
        <v>-0.1</v>
      </c>
      <c r="U17" s="156">
        <f t="shared" si="2"/>
        <v>-0.5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-0.5</v>
      </c>
      <c r="E18">
        <f>PPCL!N18</f>
        <v>0</v>
      </c>
      <c r="F18">
        <f t="shared" si="4"/>
        <v>120</v>
      </c>
      <c r="G18">
        <f t="shared" si="5"/>
        <v>-0.5</v>
      </c>
      <c r="H18" s="154"/>
      <c r="I18">
        <f>BRPL_EOD!AG18+BRPL_EOD!AH18</f>
        <v>-0.14000000000000001</v>
      </c>
      <c r="J18">
        <f>BYPL_EOD!AG18+BYPL_EOD!AH18</f>
        <v>-0.08</v>
      </c>
      <c r="K18">
        <f>MES_EOD!AG18+MES_EOD!AH18</f>
        <v>-0.03</v>
      </c>
      <c r="L18">
        <f>NDMC_EOD!AG18+NDMC_EOD!AH18</f>
        <v>-0.15</v>
      </c>
      <c r="M18">
        <f>TPDDL_EOD!AG18+TPDDL_EOD!AH18</f>
        <v>-0.1</v>
      </c>
      <c r="N18">
        <f t="shared" si="0"/>
        <v>-0.5</v>
      </c>
      <c r="O18" s="154">
        <f t="shared" si="1"/>
        <v>0</v>
      </c>
      <c r="P18">
        <v>-0.14000000000000001</v>
      </c>
      <c r="Q18">
        <v>-0.08</v>
      </c>
      <c r="R18">
        <v>-0.03</v>
      </c>
      <c r="S18">
        <v>-0.15</v>
      </c>
      <c r="T18">
        <v>-0.1</v>
      </c>
      <c r="U18" s="156">
        <f t="shared" si="2"/>
        <v>-0.5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-0.5</v>
      </c>
      <c r="E19">
        <f>PPCL!N19</f>
        <v>0</v>
      </c>
      <c r="F19">
        <f t="shared" si="4"/>
        <v>120</v>
      </c>
      <c r="G19">
        <f t="shared" si="5"/>
        <v>-0.5</v>
      </c>
      <c r="H19" s="154"/>
      <c r="I19">
        <f>BRPL_EOD!AG19+BRPL_EOD!AH19</f>
        <v>-0.14000000000000001</v>
      </c>
      <c r="J19">
        <f>BYPL_EOD!AG19+BYPL_EOD!AH19</f>
        <v>-0.08</v>
      </c>
      <c r="K19">
        <f>MES_EOD!AG19+MES_EOD!AH19</f>
        <v>-0.03</v>
      </c>
      <c r="L19">
        <f>NDMC_EOD!AG19+NDMC_EOD!AH19</f>
        <v>-0.15</v>
      </c>
      <c r="M19">
        <f>TPDDL_EOD!AG19+TPDDL_EOD!AH19</f>
        <v>-0.1</v>
      </c>
      <c r="N19">
        <f t="shared" si="0"/>
        <v>-0.5</v>
      </c>
      <c r="O19" s="154">
        <f t="shared" si="1"/>
        <v>0</v>
      </c>
      <c r="P19">
        <v>-0.14000000000000001</v>
      </c>
      <c r="Q19">
        <v>-0.08</v>
      </c>
      <c r="R19">
        <v>-0.03</v>
      </c>
      <c r="S19">
        <v>-0.15</v>
      </c>
      <c r="T19">
        <v>-0.1</v>
      </c>
      <c r="U19" s="156">
        <f t="shared" si="2"/>
        <v>-0.5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-0.5</v>
      </c>
      <c r="E20">
        <f>PPCL!N20</f>
        <v>0</v>
      </c>
      <c r="F20">
        <f t="shared" si="4"/>
        <v>120</v>
      </c>
      <c r="G20">
        <f t="shared" si="5"/>
        <v>-0.5</v>
      </c>
      <c r="H20" s="154"/>
      <c r="I20">
        <f>BRPL_EOD!AG20+BRPL_EOD!AH20</f>
        <v>-0.14000000000000001</v>
      </c>
      <c r="J20">
        <f>BYPL_EOD!AG20+BYPL_EOD!AH20</f>
        <v>-0.08</v>
      </c>
      <c r="K20">
        <f>MES_EOD!AG20+MES_EOD!AH20</f>
        <v>-0.03</v>
      </c>
      <c r="L20">
        <f>NDMC_EOD!AG20+NDMC_EOD!AH20</f>
        <v>-0.15</v>
      </c>
      <c r="M20">
        <f>TPDDL_EOD!AG20+TPDDL_EOD!AH20</f>
        <v>-0.1</v>
      </c>
      <c r="N20">
        <f t="shared" si="0"/>
        <v>-0.5</v>
      </c>
      <c r="O20" s="154">
        <f t="shared" si="1"/>
        <v>0</v>
      </c>
      <c r="P20">
        <v>-0.14000000000000001</v>
      </c>
      <c r="Q20">
        <v>-0.08</v>
      </c>
      <c r="R20">
        <v>-0.03</v>
      </c>
      <c r="S20">
        <v>-0.15</v>
      </c>
      <c r="T20">
        <v>-0.1</v>
      </c>
      <c r="U20" s="156">
        <f t="shared" si="2"/>
        <v>-0.5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-0.5</v>
      </c>
      <c r="E21">
        <f>PPCL!N21</f>
        <v>0</v>
      </c>
      <c r="F21">
        <f t="shared" si="4"/>
        <v>120</v>
      </c>
      <c r="G21">
        <f t="shared" si="5"/>
        <v>-0.5</v>
      </c>
      <c r="H21" s="154"/>
      <c r="I21">
        <f>BRPL_EOD!AG21+BRPL_EOD!AH21</f>
        <v>-0.14000000000000001</v>
      </c>
      <c r="J21">
        <f>BYPL_EOD!AG21+BYPL_EOD!AH21</f>
        <v>-0.08</v>
      </c>
      <c r="K21">
        <f>MES_EOD!AG21+MES_EOD!AH21</f>
        <v>-0.03</v>
      </c>
      <c r="L21">
        <f>NDMC_EOD!AG21+NDMC_EOD!AH21</f>
        <v>-0.15</v>
      </c>
      <c r="M21">
        <f>TPDDL_EOD!AG21+TPDDL_EOD!AH21</f>
        <v>-0.1</v>
      </c>
      <c r="N21">
        <f t="shared" si="0"/>
        <v>-0.5</v>
      </c>
      <c r="O21" s="154">
        <f t="shared" si="1"/>
        <v>0</v>
      </c>
      <c r="P21">
        <v>-0.14000000000000001</v>
      </c>
      <c r="Q21">
        <v>-0.08</v>
      </c>
      <c r="R21">
        <v>-0.03</v>
      </c>
      <c r="S21">
        <v>-0.15</v>
      </c>
      <c r="T21">
        <v>-0.1</v>
      </c>
      <c r="U21" s="156">
        <f t="shared" si="2"/>
        <v>-0.5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-0.5</v>
      </c>
      <c r="E22">
        <f>PPCL!N22</f>
        <v>0</v>
      </c>
      <c r="F22">
        <f t="shared" si="4"/>
        <v>120</v>
      </c>
      <c r="G22">
        <f t="shared" si="5"/>
        <v>-0.5</v>
      </c>
      <c r="H22" s="154"/>
      <c r="I22">
        <f>BRPL_EOD!AG22+BRPL_EOD!AH22</f>
        <v>-0.14000000000000001</v>
      </c>
      <c r="J22">
        <f>BYPL_EOD!AG22+BYPL_EOD!AH22</f>
        <v>-0.08</v>
      </c>
      <c r="K22">
        <f>MES_EOD!AG22+MES_EOD!AH22</f>
        <v>-0.03</v>
      </c>
      <c r="L22">
        <f>NDMC_EOD!AG22+NDMC_EOD!AH22</f>
        <v>-0.15</v>
      </c>
      <c r="M22">
        <f>TPDDL_EOD!AG22+TPDDL_EOD!AH22</f>
        <v>-0.1</v>
      </c>
      <c r="N22">
        <f t="shared" si="0"/>
        <v>-0.5</v>
      </c>
      <c r="O22" s="154">
        <f t="shared" si="1"/>
        <v>0</v>
      </c>
      <c r="P22">
        <v>-0.14000000000000001</v>
      </c>
      <c r="Q22">
        <v>-0.08</v>
      </c>
      <c r="R22">
        <v>-0.03</v>
      </c>
      <c r="S22">
        <v>-0.15</v>
      </c>
      <c r="T22">
        <v>-0.1</v>
      </c>
      <c r="U22" s="156">
        <f t="shared" si="2"/>
        <v>-0.5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-0.5</v>
      </c>
      <c r="E23">
        <f>PPCL!N23</f>
        <v>0</v>
      </c>
      <c r="F23">
        <f t="shared" si="4"/>
        <v>120</v>
      </c>
      <c r="G23">
        <f t="shared" si="5"/>
        <v>-0.5</v>
      </c>
      <c r="H23" s="154"/>
      <c r="I23">
        <f>BRPL_EOD!AG23+BRPL_EOD!AH23</f>
        <v>-0.14000000000000001</v>
      </c>
      <c r="J23">
        <f>BYPL_EOD!AG23+BYPL_EOD!AH23</f>
        <v>-0.08</v>
      </c>
      <c r="K23">
        <f>MES_EOD!AG23+MES_EOD!AH23</f>
        <v>-0.03</v>
      </c>
      <c r="L23">
        <f>NDMC_EOD!AG23+NDMC_EOD!AH23</f>
        <v>-0.15</v>
      </c>
      <c r="M23">
        <f>TPDDL_EOD!AG23+TPDDL_EOD!AH23</f>
        <v>-0.1</v>
      </c>
      <c r="N23">
        <f t="shared" si="0"/>
        <v>-0.5</v>
      </c>
      <c r="O23" s="154">
        <f t="shared" si="1"/>
        <v>0</v>
      </c>
      <c r="P23">
        <v>-0.14000000000000001</v>
      </c>
      <c r="Q23">
        <v>-0.08</v>
      </c>
      <c r="R23">
        <v>-0.03</v>
      </c>
      <c r="S23">
        <v>-0.15</v>
      </c>
      <c r="T23">
        <v>-0.1</v>
      </c>
      <c r="U23" s="156">
        <f t="shared" si="2"/>
        <v>-0.5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-0.5</v>
      </c>
      <c r="E24">
        <f>PPCL!N24</f>
        <v>0</v>
      </c>
      <c r="F24">
        <f t="shared" si="4"/>
        <v>120</v>
      </c>
      <c r="G24">
        <f t="shared" si="5"/>
        <v>-0.5</v>
      </c>
      <c r="H24" s="154"/>
      <c r="I24">
        <f>BRPL_EOD!AG24+BRPL_EOD!AH24</f>
        <v>-0.14000000000000001</v>
      </c>
      <c r="J24">
        <f>BYPL_EOD!AG24+BYPL_EOD!AH24</f>
        <v>-0.08</v>
      </c>
      <c r="K24">
        <f>MES_EOD!AG24+MES_EOD!AH24</f>
        <v>-0.03</v>
      </c>
      <c r="L24">
        <f>NDMC_EOD!AG24+NDMC_EOD!AH24</f>
        <v>-0.15</v>
      </c>
      <c r="M24">
        <f>TPDDL_EOD!AG24+TPDDL_EOD!AH24</f>
        <v>-0.1</v>
      </c>
      <c r="N24">
        <f t="shared" si="0"/>
        <v>-0.5</v>
      </c>
      <c r="O24" s="154">
        <f t="shared" si="1"/>
        <v>0</v>
      </c>
      <c r="P24">
        <v>-0.14000000000000001</v>
      </c>
      <c r="Q24">
        <v>-0.08</v>
      </c>
      <c r="R24">
        <v>-0.03</v>
      </c>
      <c r="S24">
        <v>-0.15</v>
      </c>
      <c r="T24">
        <v>-0.1</v>
      </c>
      <c r="U24" s="156">
        <f t="shared" si="2"/>
        <v>-0.5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-0.5</v>
      </c>
      <c r="E25">
        <f>PPCL!N25</f>
        <v>0</v>
      </c>
      <c r="F25">
        <f t="shared" si="4"/>
        <v>120</v>
      </c>
      <c r="G25">
        <f t="shared" si="5"/>
        <v>-0.5</v>
      </c>
      <c r="H25" s="154"/>
      <c r="I25">
        <f>BRPL_EOD!AG25+BRPL_EOD!AH25</f>
        <v>-0.14000000000000001</v>
      </c>
      <c r="J25">
        <f>BYPL_EOD!AG25+BYPL_EOD!AH25</f>
        <v>-0.08</v>
      </c>
      <c r="K25">
        <f>MES_EOD!AG25+MES_EOD!AH25</f>
        <v>-0.03</v>
      </c>
      <c r="L25">
        <f>NDMC_EOD!AG25+NDMC_EOD!AH25</f>
        <v>-0.15</v>
      </c>
      <c r="M25">
        <f>TPDDL_EOD!AG25+TPDDL_EOD!AH25</f>
        <v>-0.1</v>
      </c>
      <c r="N25">
        <f t="shared" si="0"/>
        <v>-0.5</v>
      </c>
      <c r="O25" s="154">
        <f t="shared" si="1"/>
        <v>0</v>
      </c>
      <c r="P25">
        <v>-0.14000000000000001</v>
      </c>
      <c r="Q25">
        <v>-0.08</v>
      </c>
      <c r="R25">
        <v>-0.03</v>
      </c>
      <c r="S25">
        <v>-0.15</v>
      </c>
      <c r="T25">
        <v>-0.1</v>
      </c>
      <c r="U25" s="156">
        <f t="shared" si="2"/>
        <v>-0.5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-0.5</v>
      </c>
      <c r="E26">
        <f>PPCL!N26</f>
        <v>0</v>
      </c>
      <c r="F26">
        <f t="shared" si="4"/>
        <v>120</v>
      </c>
      <c r="G26">
        <f t="shared" si="5"/>
        <v>-0.5</v>
      </c>
      <c r="H26" s="154"/>
      <c r="I26">
        <f>BRPL_EOD!AG26+BRPL_EOD!AH26</f>
        <v>-0.14000000000000001</v>
      </c>
      <c r="J26">
        <f>BYPL_EOD!AG26+BYPL_EOD!AH26</f>
        <v>-0.08</v>
      </c>
      <c r="K26">
        <f>MES_EOD!AG26+MES_EOD!AH26</f>
        <v>-0.03</v>
      </c>
      <c r="L26">
        <f>NDMC_EOD!AG26+NDMC_EOD!AH26</f>
        <v>-0.15</v>
      </c>
      <c r="M26">
        <f>TPDDL_EOD!AG26+TPDDL_EOD!AH26</f>
        <v>-0.1</v>
      </c>
      <c r="N26">
        <f t="shared" si="0"/>
        <v>-0.5</v>
      </c>
      <c r="O26" s="154">
        <f t="shared" si="1"/>
        <v>0</v>
      </c>
      <c r="P26">
        <v>-0.14000000000000001</v>
      </c>
      <c r="Q26">
        <v>-0.08</v>
      </c>
      <c r="R26">
        <v>-0.03</v>
      </c>
      <c r="S26">
        <v>-0.15</v>
      </c>
      <c r="T26">
        <v>-0.1</v>
      </c>
      <c r="U26" s="156">
        <f t="shared" si="2"/>
        <v>-0.5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-0.5</v>
      </c>
      <c r="E27">
        <f>PPCL!N27</f>
        <v>0</v>
      </c>
      <c r="F27">
        <f t="shared" si="4"/>
        <v>120</v>
      </c>
      <c r="G27">
        <f t="shared" si="5"/>
        <v>-0.5</v>
      </c>
      <c r="H27" s="154"/>
      <c r="I27">
        <f>BRPL_EOD!AG27+BRPL_EOD!AH27</f>
        <v>-0.14000000000000001</v>
      </c>
      <c r="J27">
        <f>BYPL_EOD!AG27+BYPL_EOD!AH27</f>
        <v>-0.08</v>
      </c>
      <c r="K27">
        <f>MES_EOD!AG27+MES_EOD!AH27</f>
        <v>-0.03</v>
      </c>
      <c r="L27">
        <f>NDMC_EOD!AG27+NDMC_EOD!AH27</f>
        <v>-0.15</v>
      </c>
      <c r="M27">
        <f>TPDDL_EOD!AG27+TPDDL_EOD!AH27</f>
        <v>-0.1</v>
      </c>
      <c r="N27">
        <f t="shared" si="0"/>
        <v>-0.5</v>
      </c>
      <c r="O27" s="154">
        <f t="shared" si="1"/>
        <v>0</v>
      </c>
      <c r="P27">
        <v>-0.14000000000000001</v>
      </c>
      <c r="Q27">
        <v>-0.08</v>
      </c>
      <c r="R27">
        <v>-0.03</v>
      </c>
      <c r="S27">
        <v>-0.15</v>
      </c>
      <c r="T27">
        <v>-0.1</v>
      </c>
      <c r="U27" s="156">
        <f t="shared" si="2"/>
        <v>-0.5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-0.5</v>
      </c>
      <c r="E28">
        <f>PPCL!N28</f>
        <v>0</v>
      </c>
      <c r="F28">
        <f t="shared" si="4"/>
        <v>120</v>
      </c>
      <c r="G28">
        <f t="shared" si="5"/>
        <v>-0.5</v>
      </c>
      <c r="H28" s="154"/>
      <c r="I28">
        <f>BRPL_EOD!AG28+BRPL_EOD!AH28</f>
        <v>-0.14000000000000001</v>
      </c>
      <c r="J28">
        <f>BYPL_EOD!AG28+BYPL_EOD!AH28</f>
        <v>-0.08</v>
      </c>
      <c r="K28">
        <f>MES_EOD!AG28+MES_EOD!AH28</f>
        <v>-0.03</v>
      </c>
      <c r="L28">
        <f>NDMC_EOD!AG28+NDMC_EOD!AH28</f>
        <v>-0.15</v>
      </c>
      <c r="M28">
        <f>TPDDL_EOD!AG28+TPDDL_EOD!AH28</f>
        <v>-0.1</v>
      </c>
      <c r="N28">
        <f t="shared" si="0"/>
        <v>-0.5</v>
      </c>
      <c r="O28" s="154">
        <f t="shared" si="1"/>
        <v>0</v>
      </c>
      <c r="P28">
        <v>-0.14000000000000001</v>
      </c>
      <c r="Q28">
        <v>-0.08</v>
      </c>
      <c r="R28">
        <v>-0.03</v>
      </c>
      <c r="S28">
        <v>-0.15</v>
      </c>
      <c r="T28">
        <v>-0.1</v>
      </c>
      <c r="U28" s="156">
        <f t="shared" si="2"/>
        <v>-0.5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-0.5</v>
      </c>
      <c r="E29">
        <f>PPCL!N29</f>
        <v>0</v>
      </c>
      <c r="F29">
        <f t="shared" si="4"/>
        <v>120</v>
      </c>
      <c r="G29">
        <f t="shared" si="5"/>
        <v>-0.5</v>
      </c>
      <c r="H29" s="154"/>
      <c r="I29">
        <f>BRPL_EOD!AG29+BRPL_EOD!AH29</f>
        <v>-0.14000000000000001</v>
      </c>
      <c r="J29">
        <f>BYPL_EOD!AG29+BYPL_EOD!AH29</f>
        <v>-0.08</v>
      </c>
      <c r="K29">
        <f>MES_EOD!AG29+MES_EOD!AH29</f>
        <v>-0.03</v>
      </c>
      <c r="L29">
        <f>NDMC_EOD!AG29+NDMC_EOD!AH29</f>
        <v>-0.15</v>
      </c>
      <c r="M29">
        <f>TPDDL_EOD!AG29+TPDDL_EOD!AH29</f>
        <v>-0.1</v>
      </c>
      <c r="N29">
        <f t="shared" si="0"/>
        <v>-0.5</v>
      </c>
      <c r="O29" s="154">
        <f t="shared" si="1"/>
        <v>0</v>
      </c>
      <c r="P29">
        <v>-0.14000000000000001</v>
      </c>
      <c r="Q29">
        <v>-0.08</v>
      </c>
      <c r="R29">
        <v>-0.03</v>
      </c>
      <c r="S29">
        <v>-0.15</v>
      </c>
      <c r="T29">
        <v>-0.1</v>
      </c>
      <c r="U29" s="156">
        <f t="shared" si="2"/>
        <v>-0.5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-0.5</v>
      </c>
      <c r="E30">
        <f>PPCL!N30</f>
        <v>0</v>
      </c>
      <c r="F30">
        <f t="shared" si="4"/>
        <v>120</v>
      </c>
      <c r="G30">
        <f t="shared" si="5"/>
        <v>-0.5</v>
      </c>
      <c r="H30" s="154"/>
      <c r="I30">
        <f>BRPL_EOD!AG30+BRPL_EOD!AH30</f>
        <v>-0.14000000000000001</v>
      </c>
      <c r="J30">
        <f>BYPL_EOD!AG30+BYPL_EOD!AH30</f>
        <v>-0.08</v>
      </c>
      <c r="K30">
        <f>MES_EOD!AG30+MES_EOD!AH30</f>
        <v>-0.03</v>
      </c>
      <c r="L30">
        <f>NDMC_EOD!AG30+NDMC_EOD!AH30</f>
        <v>-0.15</v>
      </c>
      <c r="M30">
        <f>TPDDL_EOD!AG30+TPDDL_EOD!AH30</f>
        <v>-0.1</v>
      </c>
      <c r="N30">
        <f t="shared" si="0"/>
        <v>-0.5</v>
      </c>
      <c r="O30" s="154">
        <f t="shared" si="1"/>
        <v>0</v>
      </c>
      <c r="P30">
        <v>-0.14000000000000001</v>
      </c>
      <c r="Q30">
        <v>-0.08</v>
      </c>
      <c r="R30">
        <v>-0.03</v>
      </c>
      <c r="S30">
        <v>-0.15</v>
      </c>
      <c r="T30">
        <v>-0.1</v>
      </c>
      <c r="U30" s="156">
        <f t="shared" si="2"/>
        <v>-0.5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-0.5</v>
      </c>
      <c r="E31">
        <f>PPCL!N31</f>
        <v>0</v>
      </c>
      <c r="F31">
        <f t="shared" si="4"/>
        <v>120</v>
      </c>
      <c r="G31">
        <f t="shared" si="5"/>
        <v>-0.5</v>
      </c>
      <c r="H31" s="154"/>
      <c r="I31">
        <f>BRPL_EOD!AG31+BRPL_EOD!AH31</f>
        <v>-0.14000000000000001</v>
      </c>
      <c r="J31">
        <f>BYPL_EOD!AG31+BYPL_EOD!AH31</f>
        <v>-0.08</v>
      </c>
      <c r="K31">
        <f>MES_EOD!AG31+MES_EOD!AH31</f>
        <v>-0.03</v>
      </c>
      <c r="L31">
        <f>NDMC_EOD!AG31+NDMC_EOD!AH31</f>
        <v>-0.15</v>
      </c>
      <c r="M31">
        <f>TPDDL_EOD!AG31+TPDDL_EOD!AH31</f>
        <v>-0.1</v>
      </c>
      <c r="N31">
        <f t="shared" si="0"/>
        <v>-0.5</v>
      </c>
      <c r="O31" s="154">
        <f t="shared" si="1"/>
        <v>0</v>
      </c>
      <c r="P31">
        <v>-0.14000000000000001</v>
      </c>
      <c r="Q31">
        <v>-0.08</v>
      </c>
      <c r="R31">
        <v>-0.03</v>
      </c>
      <c r="S31">
        <v>-0.15</v>
      </c>
      <c r="T31">
        <v>-0.1</v>
      </c>
      <c r="U31" s="156">
        <f t="shared" si="2"/>
        <v>-0.5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-0.5</v>
      </c>
      <c r="E32">
        <f>PPCL!N32</f>
        <v>0</v>
      </c>
      <c r="F32">
        <f t="shared" si="4"/>
        <v>120</v>
      </c>
      <c r="G32">
        <f t="shared" si="5"/>
        <v>-0.5</v>
      </c>
      <c r="H32" s="154"/>
      <c r="I32">
        <f>BRPL_EOD!AG32+BRPL_EOD!AH32</f>
        <v>-0.14000000000000001</v>
      </c>
      <c r="J32">
        <f>BYPL_EOD!AG32+BYPL_EOD!AH32</f>
        <v>-0.08</v>
      </c>
      <c r="K32">
        <f>MES_EOD!AG32+MES_EOD!AH32</f>
        <v>-0.03</v>
      </c>
      <c r="L32">
        <f>NDMC_EOD!AG32+NDMC_EOD!AH32</f>
        <v>-0.15</v>
      </c>
      <c r="M32">
        <f>TPDDL_EOD!AG32+TPDDL_EOD!AH32</f>
        <v>-0.1</v>
      </c>
      <c r="N32">
        <f t="shared" si="0"/>
        <v>-0.5</v>
      </c>
      <c r="O32" s="154">
        <f t="shared" si="1"/>
        <v>0</v>
      </c>
      <c r="P32">
        <v>-0.14000000000000001</v>
      </c>
      <c r="Q32">
        <v>-0.08</v>
      </c>
      <c r="R32">
        <v>-0.03</v>
      </c>
      <c r="S32">
        <v>-0.15</v>
      </c>
      <c r="T32">
        <v>-0.1</v>
      </c>
      <c r="U32" s="156">
        <f t="shared" si="2"/>
        <v>-0.5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-0.5</v>
      </c>
      <c r="E33">
        <f>PPCL!N33</f>
        <v>0</v>
      </c>
      <c r="F33">
        <f t="shared" si="4"/>
        <v>120</v>
      </c>
      <c r="G33">
        <f t="shared" si="5"/>
        <v>-0.5</v>
      </c>
      <c r="H33" s="154"/>
      <c r="I33">
        <f>BRPL_EOD!AG33+BRPL_EOD!AH33</f>
        <v>-0.14000000000000001</v>
      </c>
      <c r="J33">
        <f>BYPL_EOD!AG33+BYPL_EOD!AH33</f>
        <v>-0.08</v>
      </c>
      <c r="K33">
        <f>MES_EOD!AG33+MES_EOD!AH33</f>
        <v>-0.03</v>
      </c>
      <c r="L33">
        <f>NDMC_EOD!AG33+NDMC_EOD!AH33</f>
        <v>-0.15</v>
      </c>
      <c r="M33">
        <f>TPDDL_EOD!AG33+TPDDL_EOD!AH33</f>
        <v>-0.1</v>
      </c>
      <c r="N33">
        <f t="shared" si="0"/>
        <v>-0.5</v>
      </c>
      <c r="O33" s="154">
        <f t="shared" si="1"/>
        <v>0</v>
      </c>
      <c r="P33">
        <v>-0.14000000000000001</v>
      </c>
      <c r="Q33">
        <v>-0.08</v>
      </c>
      <c r="R33">
        <v>-0.03</v>
      </c>
      <c r="S33">
        <v>-0.15</v>
      </c>
      <c r="T33">
        <v>-0.1</v>
      </c>
      <c r="U33" s="156">
        <f t="shared" si="2"/>
        <v>-0.5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-0.5</v>
      </c>
      <c r="E34">
        <f>PPCL!N34</f>
        <v>0</v>
      </c>
      <c r="F34">
        <f t="shared" si="4"/>
        <v>120</v>
      </c>
      <c r="G34">
        <f t="shared" si="5"/>
        <v>-0.5</v>
      </c>
      <c r="H34" s="154"/>
      <c r="I34">
        <f>BRPL_EOD!AG34+BRPL_EOD!AH34</f>
        <v>-0.14000000000000001</v>
      </c>
      <c r="J34">
        <f>BYPL_EOD!AG34+BYPL_EOD!AH34</f>
        <v>-0.08</v>
      </c>
      <c r="K34">
        <f>MES_EOD!AG34+MES_EOD!AH34</f>
        <v>-0.03</v>
      </c>
      <c r="L34">
        <f>NDMC_EOD!AG34+NDMC_EOD!AH34</f>
        <v>-0.15</v>
      </c>
      <c r="M34">
        <f>TPDDL_EOD!AG34+TPDDL_EOD!AH34</f>
        <v>-0.1</v>
      </c>
      <c r="N34">
        <f t="shared" si="0"/>
        <v>-0.5</v>
      </c>
      <c r="O34" s="154">
        <f t="shared" si="1"/>
        <v>0</v>
      </c>
      <c r="P34">
        <v>-0.14000000000000001</v>
      </c>
      <c r="Q34">
        <v>-0.08</v>
      </c>
      <c r="R34">
        <v>-0.03</v>
      </c>
      <c r="S34">
        <v>-0.15</v>
      </c>
      <c r="T34">
        <v>-0.1</v>
      </c>
      <c r="U34" s="156">
        <f t="shared" si="2"/>
        <v>-0.5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-0.5</v>
      </c>
      <c r="E35">
        <f>PPCL!N35</f>
        <v>0</v>
      </c>
      <c r="F35">
        <f t="shared" si="4"/>
        <v>120</v>
      </c>
      <c r="G35">
        <f t="shared" si="5"/>
        <v>-0.5</v>
      </c>
      <c r="H35" s="154"/>
      <c r="I35">
        <f>BRPL_EOD!AG35+BRPL_EOD!AH35</f>
        <v>-0.14000000000000001</v>
      </c>
      <c r="J35">
        <f>BYPL_EOD!AG35+BYPL_EOD!AH35</f>
        <v>-0.08</v>
      </c>
      <c r="K35">
        <f>MES_EOD!AG35+MES_EOD!AH35</f>
        <v>-0.03</v>
      </c>
      <c r="L35">
        <f>NDMC_EOD!AG35+NDMC_EOD!AH35</f>
        <v>-0.15</v>
      </c>
      <c r="M35">
        <f>TPDDL_EOD!AG35+TPDDL_EOD!AH35</f>
        <v>-0.1</v>
      </c>
      <c r="N35">
        <f t="shared" si="0"/>
        <v>-0.5</v>
      </c>
      <c r="O35" s="154">
        <f t="shared" si="1"/>
        <v>0</v>
      </c>
      <c r="P35">
        <v>-0.14000000000000001</v>
      </c>
      <c r="Q35">
        <v>-0.08</v>
      </c>
      <c r="R35">
        <v>-0.03</v>
      </c>
      <c r="S35">
        <v>-0.15</v>
      </c>
      <c r="T35">
        <v>-0.1</v>
      </c>
      <c r="U35" s="156">
        <f t="shared" si="2"/>
        <v>-0.5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-0.5</v>
      </c>
      <c r="E36">
        <f>PPCL!N36</f>
        <v>0</v>
      </c>
      <c r="F36">
        <f t="shared" si="4"/>
        <v>120</v>
      </c>
      <c r="G36">
        <f t="shared" si="5"/>
        <v>-0.5</v>
      </c>
      <c r="H36" s="154"/>
      <c r="I36">
        <f>BRPL_EOD!AG36+BRPL_EOD!AH36</f>
        <v>-0.14000000000000001</v>
      </c>
      <c r="J36">
        <f>BYPL_EOD!AG36+BYPL_EOD!AH36</f>
        <v>-0.08</v>
      </c>
      <c r="K36">
        <f>MES_EOD!AG36+MES_EOD!AH36</f>
        <v>-0.03</v>
      </c>
      <c r="L36">
        <f>NDMC_EOD!AG36+NDMC_EOD!AH36</f>
        <v>-0.15</v>
      </c>
      <c r="M36">
        <f>TPDDL_EOD!AG36+TPDDL_EOD!AH36</f>
        <v>-0.1</v>
      </c>
      <c r="N36">
        <f t="shared" si="0"/>
        <v>-0.5</v>
      </c>
      <c r="O36" s="154">
        <f t="shared" si="1"/>
        <v>0</v>
      </c>
      <c r="P36">
        <v>-0.14000000000000001</v>
      </c>
      <c r="Q36">
        <v>-0.08</v>
      </c>
      <c r="R36">
        <v>-0.03</v>
      </c>
      <c r="S36">
        <v>-0.15</v>
      </c>
      <c r="T36">
        <v>-0.1</v>
      </c>
      <c r="U36" s="156">
        <f t="shared" si="2"/>
        <v>-0.5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-0.5</v>
      </c>
      <c r="E37">
        <f>PPCL!N37</f>
        <v>0</v>
      </c>
      <c r="F37">
        <f t="shared" si="4"/>
        <v>120</v>
      </c>
      <c r="G37">
        <f t="shared" si="5"/>
        <v>-0.5</v>
      </c>
      <c r="H37" s="154"/>
      <c r="I37">
        <f>BRPL_EOD!AG37+BRPL_EOD!AH37</f>
        <v>-0.14000000000000001</v>
      </c>
      <c r="J37">
        <f>BYPL_EOD!AG37+BYPL_EOD!AH37</f>
        <v>-0.08</v>
      </c>
      <c r="K37">
        <f>MES_EOD!AG37+MES_EOD!AH37</f>
        <v>-0.03</v>
      </c>
      <c r="L37">
        <f>NDMC_EOD!AG37+NDMC_EOD!AH37</f>
        <v>-0.15</v>
      </c>
      <c r="M37">
        <f>TPDDL_EOD!AG37+TPDDL_EOD!AH37</f>
        <v>-0.1</v>
      </c>
      <c r="N37">
        <f t="shared" si="0"/>
        <v>-0.5</v>
      </c>
      <c r="O37" s="154">
        <f t="shared" si="1"/>
        <v>0</v>
      </c>
      <c r="P37">
        <v>-0.14000000000000001</v>
      </c>
      <c r="Q37">
        <v>-0.08</v>
      </c>
      <c r="R37">
        <v>-0.03</v>
      </c>
      <c r="S37">
        <v>-0.15</v>
      </c>
      <c r="T37">
        <v>-0.1</v>
      </c>
      <c r="U37" s="156">
        <f t="shared" si="2"/>
        <v>-0.5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-0.5</v>
      </c>
      <c r="E38">
        <f>PPCL!N38</f>
        <v>0</v>
      </c>
      <c r="F38">
        <f t="shared" si="4"/>
        <v>120</v>
      </c>
      <c r="G38">
        <f t="shared" si="5"/>
        <v>-0.5</v>
      </c>
      <c r="H38" s="154"/>
      <c r="I38">
        <f>BRPL_EOD!AG38+BRPL_EOD!AH38</f>
        <v>-0.14000000000000001</v>
      </c>
      <c r="J38">
        <f>BYPL_EOD!AG38+BYPL_EOD!AH38</f>
        <v>-0.08</v>
      </c>
      <c r="K38">
        <f>MES_EOD!AG38+MES_EOD!AH38</f>
        <v>-0.03</v>
      </c>
      <c r="L38">
        <f>NDMC_EOD!AG38+NDMC_EOD!AH38</f>
        <v>-0.15</v>
      </c>
      <c r="M38">
        <f>TPDDL_EOD!AG38+TPDDL_EOD!AH38</f>
        <v>-0.1</v>
      </c>
      <c r="N38">
        <f t="shared" si="0"/>
        <v>-0.5</v>
      </c>
      <c r="O38" s="154">
        <f t="shared" si="1"/>
        <v>0</v>
      </c>
      <c r="P38">
        <v>-0.14000000000000001</v>
      </c>
      <c r="Q38">
        <v>-0.08</v>
      </c>
      <c r="R38">
        <v>-0.03</v>
      </c>
      <c r="S38">
        <v>-0.15</v>
      </c>
      <c r="T38">
        <v>-0.1</v>
      </c>
      <c r="U38" s="156">
        <f t="shared" si="2"/>
        <v>-0.5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-0.5</v>
      </c>
      <c r="E39">
        <f>PPCL!N39</f>
        <v>0</v>
      </c>
      <c r="F39">
        <f t="shared" si="4"/>
        <v>120</v>
      </c>
      <c r="G39">
        <f t="shared" si="5"/>
        <v>-0.5</v>
      </c>
      <c r="H39" s="154"/>
      <c r="I39">
        <f>BRPL_EOD!AG39+BRPL_EOD!AH39</f>
        <v>-0.14000000000000001</v>
      </c>
      <c r="J39">
        <f>BYPL_EOD!AG39+BYPL_EOD!AH39</f>
        <v>-0.08</v>
      </c>
      <c r="K39">
        <f>MES_EOD!AG39+MES_EOD!AH39</f>
        <v>-0.03</v>
      </c>
      <c r="L39">
        <f>NDMC_EOD!AG39+NDMC_EOD!AH39</f>
        <v>-0.15</v>
      </c>
      <c r="M39">
        <f>TPDDL_EOD!AG39+TPDDL_EOD!AH39</f>
        <v>-0.1</v>
      </c>
      <c r="N39">
        <f t="shared" si="0"/>
        <v>-0.5</v>
      </c>
      <c r="O39" s="154">
        <f t="shared" si="1"/>
        <v>0</v>
      </c>
      <c r="P39">
        <v>-0.14000000000000001</v>
      </c>
      <c r="Q39">
        <v>-0.08</v>
      </c>
      <c r="R39">
        <v>-0.03</v>
      </c>
      <c r="S39">
        <v>-0.15</v>
      </c>
      <c r="T39">
        <v>-0.1</v>
      </c>
      <c r="U39" s="156">
        <f t="shared" si="2"/>
        <v>-0.5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-0.5</v>
      </c>
      <c r="E40">
        <f>PPCL!N40</f>
        <v>0</v>
      </c>
      <c r="F40">
        <f t="shared" si="4"/>
        <v>120</v>
      </c>
      <c r="G40">
        <f t="shared" si="5"/>
        <v>-0.5</v>
      </c>
      <c r="H40" s="154"/>
      <c r="I40">
        <f>BRPL_EOD!AG40+BRPL_EOD!AH40</f>
        <v>-0.14000000000000001</v>
      </c>
      <c r="J40">
        <f>BYPL_EOD!AG40+BYPL_EOD!AH40</f>
        <v>-0.08</v>
      </c>
      <c r="K40">
        <f>MES_EOD!AG40+MES_EOD!AH40</f>
        <v>-0.03</v>
      </c>
      <c r="L40">
        <f>NDMC_EOD!AG40+NDMC_EOD!AH40</f>
        <v>-0.15</v>
      </c>
      <c r="M40">
        <f>TPDDL_EOD!AG40+TPDDL_EOD!AH40</f>
        <v>-0.1</v>
      </c>
      <c r="N40">
        <f t="shared" si="0"/>
        <v>-0.5</v>
      </c>
      <c r="O40" s="154">
        <f t="shared" si="1"/>
        <v>0</v>
      </c>
      <c r="P40">
        <v>-0.14000000000000001</v>
      </c>
      <c r="Q40">
        <v>-0.08</v>
      </c>
      <c r="R40">
        <v>-0.03</v>
      </c>
      <c r="S40">
        <v>-0.15</v>
      </c>
      <c r="T40">
        <v>-0.1</v>
      </c>
      <c r="U40" s="156">
        <f t="shared" si="2"/>
        <v>-0.5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-0.5</v>
      </c>
      <c r="E41">
        <f>PPCL!N41</f>
        <v>0</v>
      </c>
      <c r="F41">
        <f t="shared" si="4"/>
        <v>120</v>
      </c>
      <c r="G41">
        <f t="shared" si="5"/>
        <v>-0.5</v>
      </c>
      <c r="H41" s="154"/>
      <c r="I41">
        <f>BRPL_EOD!AG41+BRPL_EOD!AH41</f>
        <v>-0.14000000000000001</v>
      </c>
      <c r="J41">
        <f>BYPL_EOD!AG41+BYPL_EOD!AH41</f>
        <v>-0.08</v>
      </c>
      <c r="K41">
        <f>MES_EOD!AG41+MES_EOD!AH41</f>
        <v>-0.03</v>
      </c>
      <c r="L41">
        <f>NDMC_EOD!AG41+NDMC_EOD!AH41</f>
        <v>-0.15</v>
      </c>
      <c r="M41">
        <f>TPDDL_EOD!AG41+TPDDL_EOD!AH41</f>
        <v>-0.1</v>
      </c>
      <c r="N41">
        <f t="shared" si="0"/>
        <v>-0.5</v>
      </c>
      <c r="O41" s="154">
        <f t="shared" si="1"/>
        <v>0</v>
      </c>
      <c r="P41">
        <v>-0.14000000000000001</v>
      </c>
      <c r="Q41">
        <v>-0.08</v>
      </c>
      <c r="R41">
        <v>-0.03</v>
      </c>
      <c r="S41">
        <v>-0.15</v>
      </c>
      <c r="T41">
        <v>-0.1</v>
      </c>
      <c r="U41" s="156">
        <f t="shared" si="2"/>
        <v>-0.5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-0.5</v>
      </c>
      <c r="E42">
        <f>PPCL!N42</f>
        <v>0</v>
      </c>
      <c r="F42">
        <f t="shared" si="4"/>
        <v>120</v>
      </c>
      <c r="G42">
        <f t="shared" si="5"/>
        <v>-0.5</v>
      </c>
      <c r="H42" s="154"/>
      <c r="I42">
        <f>BRPL_EOD!AG42+BRPL_EOD!AH42</f>
        <v>-0.14000000000000001</v>
      </c>
      <c r="J42">
        <f>BYPL_EOD!AG42+BYPL_EOD!AH42</f>
        <v>-0.08</v>
      </c>
      <c r="K42">
        <f>MES_EOD!AG42+MES_EOD!AH42</f>
        <v>-0.03</v>
      </c>
      <c r="L42">
        <f>NDMC_EOD!AG42+NDMC_EOD!AH42</f>
        <v>-0.15</v>
      </c>
      <c r="M42">
        <f>TPDDL_EOD!AG42+TPDDL_EOD!AH42</f>
        <v>-0.1</v>
      </c>
      <c r="N42">
        <f t="shared" si="0"/>
        <v>-0.5</v>
      </c>
      <c r="O42" s="154">
        <f t="shared" si="1"/>
        <v>0</v>
      </c>
      <c r="P42">
        <v>-0.14000000000000001</v>
      </c>
      <c r="Q42">
        <v>-0.08</v>
      </c>
      <c r="R42">
        <v>-0.03</v>
      </c>
      <c r="S42">
        <v>-0.15</v>
      </c>
      <c r="T42">
        <v>-0.1</v>
      </c>
      <c r="U42" s="156">
        <f t="shared" si="2"/>
        <v>-0.5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-0.5</v>
      </c>
      <c r="E43">
        <f>PPCL!N43</f>
        <v>0</v>
      </c>
      <c r="F43">
        <f t="shared" si="4"/>
        <v>120</v>
      </c>
      <c r="G43">
        <f t="shared" si="5"/>
        <v>-0.5</v>
      </c>
      <c r="H43" s="154"/>
      <c r="I43">
        <f>BRPL_EOD!AG43+BRPL_EOD!AH43</f>
        <v>-0.14000000000000001</v>
      </c>
      <c r="J43">
        <f>BYPL_EOD!AG43+BYPL_EOD!AH43</f>
        <v>-0.08</v>
      </c>
      <c r="K43">
        <f>MES_EOD!AG43+MES_EOD!AH43</f>
        <v>-0.03</v>
      </c>
      <c r="L43">
        <f>NDMC_EOD!AG43+NDMC_EOD!AH43</f>
        <v>-0.15</v>
      </c>
      <c r="M43">
        <f>TPDDL_EOD!AG43+TPDDL_EOD!AH43</f>
        <v>-0.1</v>
      </c>
      <c r="N43">
        <f t="shared" si="0"/>
        <v>-0.5</v>
      </c>
      <c r="O43" s="154">
        <f t="shared" si="1"/>
        <v>0</v>
      </c>
      <c r="P43">
        <v>-0.14000000000000001</v>
      </c>
      <c r="Q43">
        <v>-0.08</v>
      </c>
      <c r="R43">
        <v>-0.03</v>
      </c>
      <c r="S43">
        <v>-0.15</v>
      </c>
      <c r="T43">
        <v>-0.1</v>
      </c>
      <c r="U43" s="156">
        <f t="shared" si="2"/>
        <v>-0.5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-0.5</v>
      </c>
      <c r="E44">
        <f>PPCL!N44</f>
        <v>0</v>
      </c>
      <c r="F44">
        <f t="shared" si="4"/>
        <v>120</v>
      </c>
      <c r="G44">
        <f t="shared" si="5"/>
        <v>-0.5</v>
      </c>
      <c r="H44" s="154"/>
      <c r="I44">
        <f>BRPL_EOD!AG44+BRPL_EOD!AH44</f>
        <v>-0.14000000000000001</v>
      </c>
      <c r="J44">
        <f>BYPL_EOD!AG44+BYPL_EOD!AH44</f>
        <v>-0.08</v>
      </c>
      <c r="K44">
        <f>MES_EOD!AG44+MES_EOD!AH44</f>
        <v>-0.03</v>
      </c>
      <c r="L44">
        <f>NDMC_EOD!AG44+NDMC_EOD!AH44</f>
        <v>-0.15</v>
      </c>
      <c r="M44">
        <f>TPDDL_EOD!AG44+TPDDL_EOD!AH44</f>
        <v>-0.1</v>
      </c>
      <c r="N44">
        <f t="shared" si="0"/>
        <v>-0.5</v>
      </c>
      <c r="O44" s="154">
        <f t="shared" si="1"/>
        <v>0</v>
      </c>
      <c r="P44">
        <v>-0.14000000000000001</v>
      </c>
      <c r="Q44">
        <v>-0.08</v>
      </c>
      <c r="R44">
        <v>-0.03</v>
      </c>
      <c r="S44">
        <v>-0.15</v>
      </c>
      <c r="T44">
        <v>-0.1</v>
      </c>
      <c r="U44" s="156">
        <f t="shared" si="2"/>
        <v>-0.5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-0.5</v>
      </c>
      <c r="E45">
        <f>PPCL!N45</f>
        <v>0</v>
      </c>
      <c r="F45">
        <f t="shared" si="4"/>
        <v>120</v>
      </c>
      <c r="G45">
        <f t="shared" si="5"/>
        <v>-0.5</v>
      </c>
      <c r="H45" s="154"/>
      <c r="I45">
        <f>BRPL_EOD!AG45+BRPL_EOD!AH45</f>
        <v>-0.14000000000000001</v>
      </c>
      <c r="J45">
        <f>BYPL_EOD!AG45+BYPL_EOD!AH45</f>
        <v>-0.08</v>
      </c>
      <c r="K45">
        <f>MES_EOD!AG45+MES_EOD!AH45</f>
        <v>-0.03</v>
      </c>
      <c r="L45">
        <f>NDMC_EOD!AG45+NDMC_EOD!AH45</f>
        <v>-0.15</v>
      </c>
      <c r="M45">
        <f>TPDDL_EOD!AG45+TPDDL_EOD!AH45</f>
        <v>-0.1</v>
      </c>
      <c r="N45">
        <f t="shared" si="0"/>
        <v>-0.5</v>
      </c>
      <c r="O45" s="154">
        <f t="shared" si="1"/>
        <v>0</v>
      </c>
      <c r="P45">
        <v>-0.14000000000000001</v>
      </c>
      <c r="Q45">
        <v>-0.08</v>
      </c>
      <c r="R45">
        <v>-0.03</v>
      </c>
      <c r="S45">
        <v>-0.15</v>
      </c>
      <c r="T45">
        <v>-0.1</v>
      </c>
      <c r="U45" s="156">
        <f t="shared" si="2"/>
        <v>-0.5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-0.5</v>
      </c>
      <c r="E46">
        <f>PPCL!N46</f>
        <v>0</v>
      </c>
      <c r="F46">
        <f t="shared" si="4"/>
        <v>120</v>
      </c>
      <c r="G46">
        <f t="shared" si="5"/>
        <v>-0.5</v>
      </c>
      <c r="H46" s="154"/>
      <c r="I46">
        <f>BRPL_EOD!AG46+BRPL_EOD!AH46</f>
        <v>-0.14000000000000001</v>
      </c>
      <c r="J46">
        <f>BYPL_EOD!AG46+BYPL_EOD!AH46</f>
        <v>-0.08</v>
      </c>
      <c r="K46">
        <f>MES_EOD!AG46+MES_EOD!AH46</f>
        <v>-0.03</v>
      </c>
      <c r="L46">
        <f>NDMC_EOD!AG46+NDMC_EOD!AH46</f>
        <v>-0.15</v>
      </c>
      <c r="M46">
        <f>TPDDL_EOD!AG46+TPDDL_EOD!AH46</f>
        <v>-0.1</v>
      </c>
      <c r="N46">
        <f t="shared" si="0"/>
        <v>-0.5</v>
      </c>
      <c r="O46" s="154">
        <f t="shared" si="1"/>
        <v>0</v>
      </c>
      <c r="P46">
        <v>-0.14000000000000001</v>
      </c>
      <c r="Q46">
        <v>-0.08</v>
      </c>
      <c r="R46">
        <v>-0.03</v>
      </c>
      <c r="S46">
        <v>-0.15</v>
      </c>
      <c r="T46">
        <v>-0.1</v>
      </c>
      <c r="U46" s="156">
        <f t="shared" si="2"/>
        <v>-0.5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-0.5</v>
      </c>
      <c r="E47">
        <f>PPCL!N47</f>
        <v>0</v>
      </c>
      <c r="F47">
        <f t="shared" si="4"/>
        <v>120</v>
      </c>
      <c r="G47">
        <f t="shared" si="5"/>
        <v>-0.5</v>
      </c>
      <c r="H47" s="154"/>
      <c r="I47">
        <f>BRPL_EOD!AG47+BRPL_EOD!AH47</f>
        <v>-0.14000000000000001</v>
      </c>
      <c r="J47">
        <f>BYPL_EOD!AG47+BYPL_EOD!AH47</f>
        <v>-0.08</v>
      </c>
      <c r="K47">
        <f>MES_EOD!AG47+MES_EOD!AH47</f>
        <v>-0.03</v>
      </c>
      <c r="L47">
        <f>NDMC_EOD!AG47+NDMC_EOD!AH47</f>
        <v>-0.15</v>
      </c>
      <c r="M47">
        <f>TPDDL_EOD!AG47+TPDDL_EOD!AH47</f>
        <v>-0.1</v>
      </c>
      <c r="N47">
        <f t="shared" si="0"/>
        <v>-0.5</v>
      </c>
      <c r="O47" s="154">
        <f t="shared" si="1"/>
        <v>0</v>
      </c>
      <c r="P47">
        <v>-0.14000000000000001</v>
      </c>
      <c r="Q47">
        <v>-0.08</v>
      </c>
      <c r="R47">
        <v>-0.03</v>
      </c>
      <c r="S47">
        <v>-0.15</v>
      </c>
      <c r="T47">
        <v>-0.1</v>
      </c>
      <c r="U47" s="156">
        <f t="shared" si="2"/>
        <v>-0.5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-0.5</v>
      </c>
      <c r="E48">
        <f>PPCL!N48</f>
        <v>0</v>
      </c>
      <c r="F48">
        <f t="shared" si="4"/>
        <v>120</v>
      </c>
      <c r="G48">
        <f t="shared" si="5"/>
        <v>-0.5</v>
      </c>
      <c r="H48" s="154"/>
      <c r="I48">
        <f>BRPL_EOD!AG48+BRPL_EOD!AH48</f>
        <v>-0.14000000000000001</v>
      </c>
      <c r="J48">
        <f>BYPL_EOD!AG48+BYPL_EOD!AH48</f>
        <v>-0.08</v>
      </c>
      <c r="K48">
        <f>MES_EOD!AG48+MES_EOD!AH48</f>
        <v>-0.03</v>
      </c>
      <c r="L48">
        <f>NDMC_EOD!AG48+NDMC_EOD!AH48</f>
        <v>-0.15</v>
      </c>
      <c r="M48">
        <f>TPDDL_EOD!AG48+TPDDL_EOD!AH48</f>
        <v>-0.1</v>
      </c>
      <c r="N48">
        <f t="shared" si="0"/>
        <v>-0.5</v>
      </c>
      <c r="O48" s="154">
        <f t="shared" si="1"/>
        <v>0</v>
      </c>
      <c r="P48">
        <v>-0.14000000000000001</v>
      </c>
      <c r="Q48">
        <v>-0.08</v>
      </c>
      <c r="R48">
        <v>-0.03</v>
      </c>
      <c r="S48">
        <v>-0.15</v>
      </c>
      <c r="T48">
        <v>-0.1</v>
      </c>
      <c r="U48" s="156">
        <f t="shared" si="2"/>
        <v>-0.5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-0.5</v>
      </c>
      <c r="E49">
        <f>PPCL!N49</f>
        <v>0</v>
      </c>
      <c r="F49">
        <f t="shared" si="4"/>
        <v>120</v>
      </c>
      <c r="G49">
        <f t="shared" si="5"/>
        <v>-0.5</v>
      </c>
      <c r="H49" s="154"/>
      <c r="I49">
        <f>BRPL_EOD!AG49+BRPL_EOD!AH49</f>
        <v>-0.14000000000000001</v>
      </c>
      <c r="J49">
        <f>BYPL_EOD!AG49+BYPL_EOD!AH49</f>
        <v>-0.08</v>
      </c>
      <c r="K49">
        <f>MES_EOD!AG49+MES_EOD!AH49</f>
        <v>-0.03</v>
      </c>
      <c r="L49">
        <f>NDMC_EOD!AG49+NDMC_EOD!AH49</f>
        <v>-0.15</v>
      </c>
      <c r="M49">
        <f>TPDDL_EOD!AG49+TPDDL_EOD!AH49</f>
        <v>-0.1</v>
      </c>
      <c r="N49">
        <f t="shared" si="0"/>
        <v>-0.5</v>
      </c>
      <c r="O49" s="154">
        <f t="shared" si="1"/>
        <v>0</v>
      </c>
      <c r="P49">
        <v>-0.14000000000000001</v>
      </c>
      <c r="Q49">
        <v>-0.08</v>
      </c>
      <c r="R49">
        <v>-0.03</v>
      </c>
      <c r="S49">
        <v>-0.15</v>
      </c>
      <c r="T49">
        <v>-0.1</v>
      </c>
      <c r="U49" s="156">
        <f t="shared" si="2"/>
        <v>-0.5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-0.5</v>
      </c>
      <c r="E50">
        <f>PPCL!N50</f>
        <v>0</v>
      </c>
      <c r="F50">
        <f t="shared" si="4"/>
        <v>120</v>
      </c>
      <c r="G50">
        <f t="shared" si="5"/>
        <v>-0.5</v>
      </c>
      <c r="H50" s="154"/>
      <c r="I50">
        <f>BRPL_EOD!AG50+BRPL_EOD!AH50</f>
        <v>-0.14000000000000001</v>
      </c>
      <c r="J50">
        <f>BYPL_EOD!AG50+BYPL_EOD!AH50</f>
        <v>-0.08</v>
      </c>
      <c r="K50">
        <f>MES_EOD!AG50+MES_EOD!AH50</f>
        <v>-0.03</v>
      </c>
      <c r="L50">
        <f>NDMC_EOD!AG50+NDMC_EOD!AH50</f>
        <v>-0.15</v>
      </c>
      <c r="M50">
        <f>TPDDL_EOD!AG50+TPDDL_EOD!AH50</f>
        <v>-0.1</v>
      </c>
      <c r="N50">
        <f t="shared" si="0"/>
        <v>-0.5</v>
      </c>
      <c r="O50" s="154">
        <f t="shared" si="1"/>
        <v>0</v>
      </c>
      <c r="P50">
        <v>-0.14000000000000001</v>
      </c>
      <c r="Q50">
        <v>-0.08</v>
      </c>
      <c r="R50">
        <v>-0.03</v>
      </c>
      <c r="S50">
        <v>-0.15</v>
      </c>
      <c r="T50">
        <v>-0.1</v>
      </c>
      <c r="U50" s="156">
        <f t="shared" si="2"/>
        <v>-0.5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-0.5</v>
      </c>
      <c r="E51">
        <f>PPCL!N51</f>
        <v>0</v>
      </c>
      <c r="F51">
        <f t="shared" si="4"/>
        <v>120</v>
      </c>
      <c r="G51">
        <f t="shared" si="5"/>
        <v>-0.5</v>
      </c>
      <c r="H51" s="154"/>
      <c r="I51">
        <f>BRPL_EOD!AG51+BRPL_EOD!AH51</f>
        <v>-0.14000000000000001</v>
      </c>
      <c r="J51">
        <f>BYPL_EOD!AG51+BYPL_EOD!AH51</f>
        <v>-0.08</v>
      </c>
      <c r="K51">
        <f>MES_EOD!AG51+MES_EOD!AH51</f>
        <v>-0.03</v>
      </c>
      <c r="L51">
        <f>NDMC_EOD!AG51+NDMC_EOD!AH51</f>
        <v>-0.15</v>
      </c>
      <c r="M51">
        <f>TPDDL_EOD!AG51+TPDDL_EOD!AH51</f>
        <v>-0.1</v>
      </c>
      <c r="N51">
        <f t="shared" si="0"/>
        <v>-0.5</v>
      </c>
      <c r="O51" s="154">
        <f t="shared" si="1"/>
        <v>0</v>
      </c>
      <c r="P51">
        <v>-0.14000000000000001</v>
      </c>
      <c r="Q51">
        <v>-0.08</v>
      </c>
      <c r="R51">
        <v>-0.03</v>
      </c>
      <c r="S51">
        <v>-0.15</v>
      </c>
      <c r="T51">
        <v>-0.1</v>
      </c>
      <c r="U51" s="156">
        <f t="shared" si="2"/>
        <v>-0.5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-0.5</v>
      </c>
      <c r="E52">
        <f>PPCL!N52</f>
        <v>0</v>
      </c>
      <c r="F52">
        <f t="shared" si="4"/>
        <v>120</v>
      </c>
      <c r="G52">
        <f t="shared" si="5"/>
        <v>-0.5</v>
      </c>
      <c r="H52" s="154"/>
      <c r="I52">
        <f>BRPL_EOD!AG52+BRPL_EOD!AH52</f>
        <v>-0.14000000000000001</v>
      </c>
      <c r="J52">
        <f>BYPL_EOD!AG52+BYPL_EOD!AH52</f>
        <v>-0.08</v>
      </c>
      <c r="K52">
        <f>MES_EOD!AG52+MES_EOD!AH52</f>
        <v>-0.03</v>
      </c>
      <c r="L52">
        <f>NDMC_EOD!AG52+NDMC_EOD!AH52</f>
        <v>-0.15</v>
      </c>
      <c r="M52">
        <f>TPDDL_EOD!AG52+TPDDL_EOD!AH52</f>
        <v>-0.1</v>
      </c>
      <c r="N52">
        <f t="shared" si="0"/>
        <v>-0.5</v>
      </c>
      <c r="O52" s="154">
        <f t="shared" si="1"/>
        <v>0</v>
      </c>
      <c r="P52">
        <v>-0.14000000000000001</v>
      </c>
      <c r="Q52">
        <v>-0.08</v>
      </c>
      <c r="R52">
        <v>-0.03</v>
      </c>
      <c r="S52">
        <v>-0.15</v>
      </c>
      <c r="T52">
        <v>-0.1</v>
      </c>
      <c r="U52" s="156">
        <f t="shared" si="2"/>
        <v>-0.5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-0.5</v>
      </c>
      <c r="E53">
        <f>PPCL!N53</f>
        <v>0</v>
      </c>
      <c r="F53">
        <f t="shared" si="4"/>
        <v>120</v>
      </c>
      <c r="G53">
        <f t="shared" si="5"/>
        <v>-0.5</v>
      </c>
      <c r="H53" s="154"/>
      <c r="I53">
        <f>BRPL_EOD!AG53+BRPL_EOD!AH53</f>
        <v>-0.14000000000000001</v>
      </c>
      <c r="J53">
        <f>BYPL_EOD!AG53+BYPL_EOD!AH53</f>
        <v>-0.08</v>
      </c>
      <c r="K53">
        <f>MES_EOD!AG53+MES_EOD!AH53</f>
        <v>-0.03</v>
      </c>
      <c r="L53">
        <f>NDMC_EOD!AG53+NDMC_EOD!AH53</f>
        <v>-0.15</v>
      </c>
      <c r="M53">
        <f>TPDDL_EOD!AG53+TPDDL_EOD!AH53</f>
        <v>-0.1</v>
      </c>
      <c r="N53">
        <f t="shared" si="0"/>
        <v>-0.5</v>
      </c>
      <c r="O53" s="154">
        <f t="shared" si="1"/>
        <v>0</v>
      </c>
      <c r="P53">
        <v>-0.14000000000000001</v>
      </c>
      <c r="Q53">
        <v>-0.08</v>
      </c>
      <c r="R53">
        <v>-0.03</v>
      </c>
      <c r="S53">
        <v>-0.15</v>
      </c>
      <c r="T53">
        <v>-0.1</v>
      </c>
      <c r="U53" s="156">
        <f t="shared" si="2"/>
        <v>-0.5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-0.5</v>
      </c>
      <c r="E54">
        <f>PPCL!N54</f>
        <v>0</v>
      </c>
      <c r="F54">
        <f t="shared" si="4"/>
        <v>120</v>
      </c>
      <c r="G54">
        <f t="shared" si="5"/>
        <v>-0.5</v>
      </c>
      <c r="H54" s="154"/>
      <c r="I54">
        <f>BRPL_EOD!AG54+BRPL_EOD!AH54</f>
        <v>-0.14000000000000001</v>
      </c>
      <c r="J54">
        <f>BYPL_EOD!AG54+BYPL_EOD!AH54</f>
        <v>-0.08</v>
      </c>
      <c r="K54">
        <f>MES_EOD!AG54+MES_EOD!AH54</f>
        <v>-0.03</v>
      </c>
      <c r="L54">
        <f>NDMC_EOD!AG54+NDMC_EOD!AH54</f>
        <v>-0.15</v>
      </c>
      <c r="M54">
        <f>TPDDL_EOD!AG54+TPDDL_EOD!AH54</f>
        <v>-0.1</v>
      </c>
      <c r="N54">
        <f t="shared" si="0"/>
        <v>-0.5</v>
      </c>
      <c r="O54" s="154">
        <f t="shared" si="1"/>
        <v>0</v>
      </c>
      <c r="P54">
        <v>-0.14000000000000001</v>
      </c>
      <c r="Q54">
        <v>-0.08</v>
      </c>
      <c r="R54">
        <v>-0.03</v>
      </c>
      <c r="S54">
        <v>-0.15</v>
      </c>
      <c r="T54">
        <v>-0.1</v>
      </c>
      <c r="U54" s="156">
        <f t="shared" si="2"/>
        <v>-0.5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-0.5</v>
      </c>
      <c r="E55">
        <f>PPCL!N55</f>
        <v>0</v>
      </c>
      <c r="F55">
        <f t="shared" si="4"/>
        <v>120</v>
      </c>
      <c r="G55">
        <f t="shared" si="5"/>
        <v>-0.5</v>
      </c>
      <c r="H55" s="154"/>
      <c r="I55">
        <f>BRPL_EOD!AG55+BRPL_EOD!AH55</f>
        <v>-0.14000000000000001</v>
      </c>
      <c r="J55">
        <f>BYPL_EOD!AG55+BYPL_EOD!AH55</f>
        <v>-0.08</v>
      </c>
      <c r="K55">
        <f>MES_EOD!AG55+MES_EOD!AH55</f>
        <v>-0.03</v>
      </c>
      <c r="L55">
        <f>NDMC_EOD!AG55+NDMC_EOD!AH55</f>
        <v>-0.15</v>
      </c>
      <c r="M55">
        <f>TPDDL_EOD!AG55+TPDDL_EOD!AH55</f>
        <v>-0.1</v>
      </c>
      <c r="N55">
        <f t="shared" si="0"/>
        <v>-0.5</v>
      </c>
      <c r="O55" s="154">
        <f t="shared" si="1"/>
        <v>0</v>
      </c>
      <c r="P55">
        <v>-0.14000000000000001</v>
      </c>
      <c r="Q55">
        <v>-0.08</v>
      </c>
      <c r="R55">
        <v>-0.03</v>
      </c>
      <c r="S55">
        <v>-0.15</v>
      </c>
      <c r="T55">
        <v>-0.1</v>
      </c>
      <c r="U55" s="156">
        <f t="shared" si="2"/>
        <v>-0.5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-0.5</v>
      </c>
      <c r="E56">
        <f>PPCL!N56</f>
        <v>0</v>
      </c>
      <c r="F56">
        <f t="shared" si="4"/>
        <v>120</v>
      </c>
      <c r="G56">
        <f t="shared" si="5"/>
        <v>-0.5</v>
      </c>
      <c r="H56" s="154"/>
      <c r="I56">
        <f>BRPL_EOD!AG56+BRPL_EOD!AH56</f>
        <v>-0.14000000000000001</v>
      </c>
      <c r="J56">
        <f>BYPL_EOD!AG56+BYPL_EOD!AH56</f>
        <v>-0.08</v>
      </c>
      <c r="K56">
        <f>MES_EOD!AG56+MES_EOD!AH56</f>
        <v>-0.03</v>
      </c>
      <c r="L56">
        <f>NDMC_EOD!AG56+NDMC_EOD!AH56</f>
        <v>-0.15</v>
      </c>
      <c r="M56">
        <f>TPDDL_EOD!AG56+TPDDL_EOD!AH56</f>
        <v>-0.1</v>
      </c>
      <c r="N56">
        <f t="shared" si="0"/>
        <v>-0.5</v>
      </c>
      <c r="O56" s="154">
        <f t="shared" si="1"/>
        <v>0</v>
      </c>
      <c r="P56">
        <v>-0.14000000000000001</v>
      </c>
      <c r="Q56">
        <v>-0.08</v>
      </c>
      <c r="R56">
        <v>-0.03</v>
      </c>
      <c r="S56">
        <v>-0.15</v>
      </c>
      <c r="T56">
        <v>-0.1</v>
      </c>
      <c r="U56" s="156">
        <f t="shared" si="2"/>
        <v>-0.5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-0.5</v>
      </c>
      <c r="E57">
        <f>PPCL!N57</f>
        <v>0</v>
      </c>
      <c r="F57">
        <f t="shared" si="4"/>
        <v>120</v>
      </c>
      <c r="G57">
        <f t="shared" si="5"/>
        <v>-0.5</v>
      </c>
      <c r="H57" s="154"/>
      <c r="I57">
        <f>BRPL_EOD!AG57+BRPL_EOD!AH57</f>
        <v>-0.14000000000000001</v>
      </c>
      <c r="J57">
        <f>BYPL_EOD!AG57+BYPL_EOD!AH57</f>
        <v>-0.08</v>
      </c>
      <c r="K57">
        <f>MES_EOD!AG57+MES_EOD!AH57</f>
        <v>-0.03</v>
      </c>
      <c r="L57">
        <f>NDMC_EOD!AG57+NDMC_EOD!AH57</f>
        <v>-0.15</v>
      </c>
      <c r="M57">
        <f>TPDDL_EOD!AG57+TPDDL_EOD!AH57</f>
        <v>-0.1</v>
      </c>
      <c r="N57">
        <f t="shared" si="0"/>
        <v>-0.5</v>
      </c>
      <c r="O57" s="154">
        <f t="shared" si="1"/>
        <v>0</v>
      </c>
      <c r="P57">
        <v>-0.14000000000000001</v>
      </c>
      <c r="Q57">
        <v>-0.08</v>
      </c>
      <c r="R57">
        <v>-0.03</v>
      </c>
      <c r="S57">
        <v>-0.15</v>
      </c>
      <c r="T57">
        <v>-0.1</v>
      </c>
      <c r="U57" s="156">
        <f t="shared" si="2"/>
        <v>-0.5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-0.5</v>
      </c>
      <c r="E58">
        <f>PPCL!N58</f>
        <v>0</v>
      </c>
      <c r="F58">
        <f t="shared" si="4"/>
        <v>120</v>
      </c>
      <c r="G58">
        <f t="shared" si="5"/>
        <v>-0.5</v>
      </c>
      <c r="H58" s="154"/>
      <c r="I58">
        <f>BRPL_EOD!AG58+BRPL_EOD!AH58</f>
        <v>-0.14000000000000001</v>
      </c>
      <c r="J58">
        <f>BYPL_EOD!AG58+BYPL_EOD!AH58</f>
        <v>-0.08</v>
      </c>
      <c r="K58">
        <f>MES_EOD!AG58+MES_EOD!AH58</f>
        <v>-0.03</v>
      </c>
      <c r="L58">
        <f>NDMC_EOD!AG58+NDMC_EOD!AH58</f>
        <v>-0.15</v>
      </c>
      <c r="M58">
        <f>TPDDL_EOD!AG58+TPDDL_EOD!AH58</f>
        <v>-0.1</v>
      </c>
      <c r="N58">
        <f t="shared" si="0"/>
        <v>-0.5</v>
      </c>
      <c r="O58" s="154">
        <f t="shared" si="1"/>
        <v>0</v>
      </c>
      <c r="P58">
        <v>-0.14000000000000001</v>
      </c>
      <c r="Q58">
        <v>-0.08</v>
      </c>
      <c r="R58">
        <v>-0.03</v>
      </c>
      <c r="S58">
        <v>-0.15</v>
      </c>
      <c r="T58">
        <v>-0.1</v>
      </c>
      <c r="U58" s="156">
        <f t="shared" si="2"/>
        <v>-0.5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-0.5</v>
      </c>
      <c r="E59">
        <f>PPCL!N59</f>
        <v>0</v>
      </c>
      <c r="F59">
        <f t="shared" si="4"/>
        <v>120</v>
      </c>
      <c r="G59">
        <f t="shared" si="5"/>
        <v>-0.5</v>
      </c>
      <c r="H59" s="154"/>
      <c r="I59">
        <f>BRPL_EOD!AG59+BRPL_EOD!AH59</f>
        <v>-0.14000000000000001</v>
      </c>
      <c r="J59">
        <f>BYPL_EOD!AG59+BYPL_EOD!AH59</f>
        <v>-0.08</v>
      </c>
      <c r="K59">
        <f>MES_EOD!AG59+MES_EOD!AH59</f>
        <v>-0.03</v>
      </c>
      <c r="L59">
        <f>NDMC_EOD!AG59+NDMC_EOD!AH59</f>
        <v>-0.15</v>
      </c>
      <c r="M59">
        <f>TPDDL_EOD!AG59+TPDDL_EOD!AH59</f>
        <v>-0.1</v>
      </c>
      <c r="N59">
        <f t="shared" si="0"/>
        <v>-0.5</v>
      </c>
      <c r="O59" s="154">
        <f t="shared" si="1"/>
        <v>0</v>
      </c>
      <c r="P59">
        <v>-0.14000000000000001</v>
      </c>
      <c r="Q59">
        <v>-0.08</v>
      </c>
      <c r="R59">
        <v>-0.03</v>
      </c>
      <c r="S59">
        <v>-0.15</v>
      </c>
      <c r="T59">
        <v>-0.1</v>
      </c>
      <c r="U59" s="156">
        <f t="shared" si="2"/>
        <v>-0.5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-0.5</v>
      </c>
      <c r="E60">
        <f>PPCL!N60</f>
        <v>0</v>
      </c>
      <c r="F60">
        <f t="shared" si="4"/>
        <v>120</v>
      </c>
      <c r="G60">
        <f t="shared" si="5"/>
        <v>-0.5</v>
      </c>
      <c r="H60" s="154"/>
      <c r="I60">
        <f>BRPL_EOD!AG60+BRPL_EOD!AH60</f>
        <v>-0.14000000000000001</v>
      </c>
      <c r="J60">
        <f>BYPL_EOD!AG60+BYPL_EOD!AH60</f>
        <v>-0.08</v>
      </c>
      <c r="K60">
        <f>MES_EOD!AG60+MES_EOD!AH60</f>
        <v>-0.03</v>
      </c>
      <c r="L60">
        <f>NDMC_EOD!AG60+NDMC_EOD!AH60</f>
        <v>-0.15</v>
      </c>
      <c r="M60">
        <f>TPDDL_EOD!AG60+TPDDL_EOD!AH60</f>
        <v>-0.1</v>
      </c>
      <c r="N60">
        <f t="shared" si="0"/>
        <v>-0.5</v>
      </c>
      <c r="O60" s="154">
        <f t="shared" si="1"/>
        <v>0</v>
      </c>
      <c r="P60">
        <v>-0.14000000000000001</v>
      </c>
      <c r="Q60">
        <v>-0.08</v>
      </c>
      <c r="R60">
        <v>-0.03</v>
      </c>
      <c r="S60">
        <v>-0.15</v>
      </c>
      <c r="T60">
        <v>-0.1</v>
      </c>
      <c r="U60" s="156">
        <f t="shared" si="2"/>
        <v>-0.5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-0.5</v>
      </c>
      <c r="E61">
        <f>PPCL!N61</f>
        <v>0</v>
      </c>
      <c r="F61">
        <f t="shared" si="4"/>
        <v>120</v>
      </c>
      <c r="G61">
        <f t="shared" si="5"/>
        <v>-0.5</v>
      </c>
      <c r="H61" s="154"/>
      <c r="I61">
        <f>BRPL_EOD!AG61+BRPL_EOD!AH61</f>
        <v>-0.14000000000000001</v>
      </c>
      <c r="J61">
        <f>BYPL_EOD!AG61+BYPL_EOD!AH61</f>
        <v>-0.08</v>
      </c>
      <c r="K61">
        <f>MES_EOD!AG61+MES_EOD!AH61</f>
        <v>-0.03</v>
      </c>
      <c r="L61">
        <f>NDMC_EOD!AG61+NDMC_EOD!AH61</f>
        <v>-0.15</v>
      </c>
      <c r="M61">
        <f>TPDDL_EOD!AG61+TPDDL_EOD!AH61</f>
        <v>-0.1</v>
      </c>
      <c r="N61">
        <f t="shared" si="0"/>
        <v>-0.5</v>
      </c>
      <c r="O61" s="154">
        <f t="shared" si="1"/>
        <v>0</v>
      </c>
      <c r="P61">
        <v>-0.14000000000000001</v>
      </c>
      <c r="Q61">
        <v>-0.08</v>
      </c>
      <c r="R61">
        <v>-0.03</v>
      </c>
      <c r="S61">
        <v>-0.15</v>
      </c>
      <c r="T61">
        <v>-0.1</v>
      </c>
      <c r="U61" s="156">
        <f t="shared" si="2"/>
        <v>-0.5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-0.5</v>
      </c>
      <c r="E62">
        <f>PPCL!N62</f>
        <v>0</v>
      </c>
      <c r="F62">
        <f t="shared" si="4"/>
        <v>120</v>
      </c>
      <c r="G62">
        <f t="shared" si="5"/>
        <v>-0.5</v>
      </c>
      <c r="H62" s="154"/>
      <c r="I62">
        <f>BRPL_EOD!AG62+BRPL_EOD!AH62</f>
        <v>-0.14000000000000001</v>
      </c>
      <c r="J62">
        <f>BYPL_EOD!AG62+BYPL_EOD!AH62</f>
        <v>-0.08</v>
      </c>
      <c r="K62">
        <f>MES_EOD!AG62+MES_EOD!AH62</f>
        <v>-0.03</v>
      </c>
      <c r="L62">
        <f>NDMC_EOD!AG62+NDMC_EOD!AH62</f>
        <v>-0.15</v>
      </c>
      <c r="M62">
        <f>TPDDL_EOD!AG62+TPDDL_EOD!AH62</f>
        <v>-0.1</v>
      </c>
      <c r="N62">
        <f t="shared" si="0"/>
        <v>-0.5</v>
      </c>
      <c r="O62" s="154">
        <f t="shared" si="1"/>
        <v>0</v>
      </c>
      <c r="P62">
        <v>-0.14000000000000001</v>
      </c>
      <c r="Q62">
        <v>-0.08</v>
      </c>
      <c r="R62">
        <v>-0.03</v>
      </c>
      <c r="S62">
        <v>-0.15</v>
      </c>
      <c r="T62">
        <v>-0.1</v>
      </c>
      <c r="U62" s="156">
        <f t="shared" si="2"/>
        <v>-0.5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-0.5</v>
      </c>
      <c r="E63">
        <f>PPCL!N63</f>
        <v>0</v>
      </c>
      <c r="F63">
        <f t="shared" si="4"/>
        <v>120</v>
      </c>
      <c r="G63">
        <f t="shared" si="5"/>
        <v>-0.5</v>
      </c>
      <c r="H63" s="154"/>
      <c r="I63">
        <f>BRPL_EOD!AG63+BRPL_EOD!AH63</f>
        <v>-0.14000000000000001</v>
      </c>
      <c r="J63">
        <f>BYPL_EOD!AG63+BYPL_EOD!AH63</f>
        <v>-0.08</v>
      </c>
      <c r="K63">
        <f>MES_EOD!AG63+MES_EOD!AH63</f>
        <v>-0.03</v>
      </c>
      <c r="L63">
        <f>NDMC_EOD!AG63+NDMC_EOD!AH63</f>
        <v>-0.15</v>
      </c>
      <c r="M63">
        <f>TPDDL_EOD!AG63+TPDDL_EOD!AH63</f>
        <v>-0.1</v>
      </c>
      <c r="N63">
        <f t="shared" si="0"/>
        <v>-0.5</v>
      </c>
      <c r="O63" s="154">
        <f t="shared" si="1"/>
        <v>0</v>
      </c>
      <c r="P63">
        <v>-0.14000000000000001</v>
      </c>
      <c r="Q63">
        <v>-0.08</v>
      </c>
      <c r="R63">
        <v>-0.03</v>
      </c>
      <c r="S63">
        <v>-0.15</v>
      </c>
      <c r="T63">
        <v>-0.1</v>
      </c>
      <c r="U63" s="156">
        <f t="shared" si="2"/>
        <v>-0.5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-0.5</v>
      </c>
      <c r="E64">
        <f>PPCL!N64</f>
        <v>0</v>
      </c>
      <c r="F64">
        <f t="shared" si="4"/>
        <v>120</v>
      </c>
      <c r="G64">
        <f t="shared" si="5"/>
        <v>-0.5</v>
      </c>
      <c r="H64" s="154"/>
      <c r="I64">
        <f>BRPL_EOD!AG64+BRPL_EOD!AH64</f>
        <v>-0.14000000000000001</v>
      </c>
      <c r="J64">
        <f>BYPL_EOD!AG64+BYPL_EOD!AH64</f>
        <v>-0.08</v>
      </c>
      <c r="K64">
        <f>MES_EOD!AG64+MES_EOD!AH64</f>
        <v>-0.03</v>
      </c>
      <c r="L64">
        <f>NDMC_EOD!AG64+NDMC_EOD!AH64</f>
        <v>-0.15</v>
      </c>
      <c r="M64">
        <f>TPDDL_EOD!AG64+TPDDL_EOD!AH64</f>
        <v>-0.1</v>
      </c>
      <c r="N64">
        <f t="shared" si="0"/>
        <v>-0.5</v>
      </c>
      <c r="O64" s="154">
        <f t="shared" si="1"/>
        <v>0</v>
      </c>
      <c r="P64">
        <v>-0.14000000000000001</v>
      </c>
      <c r="Q64">
        <v>-0.08</v>
      </c>
      <c r="R64">
        <v>-0.03</v>
      </c>
      <c r="S64">
        <v>-0.15</v>
      </c>
      <c r="T64">
        <v>-0.1</v>
      </c>
      <c r="U64" s="156">
        <f t="shared" si="2"/>
        <v>-0.5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-0.5</v>
      </c>
      <c r="E65">
        <f>PPCL!N65</f>
        <v>0</v>
      </c>
      <c r="F65">
        <f t="shared" si="4"/>
        <v>120</v>
      </c>
      <c r="G65">
        <f t="shared" si="5"/>
        <v>-0.5</v>
      </c>
      <c r="H65" s="154"/>
      <c r="I65">
        <f>BRPL_EOD!AG65+BRPL_EOD!AH65</f>
        <v>-0.14000000000000001</v>
      </c>
      <c r="J65">
        <f>BYPL_EOD!AG65+BYPL_EOD!AH65</f>
        <v>-0.08</v>
      </c>
      <c r="K65">
        <f>MES_EOD!AG65+MES_EOD!AH65</f>
        <v>-0.03</v>
      </c>
      <c r="L65">
        <f>NDMC_EOD!AG65+NDMC_EOD!AH65</f>
        <v>-0.15</v>
      </c>
      <c r="M65">
        <f>TPDDL_EOD!AG65+TPDDL_EOD!AH65</f>
        <v>-0.1</v>
      </c>
      <c r="N65">
        <f t="shared" si="0"/>
        <v>-0.5</v>
      </c>
      <c r="O65" s="154">
        <f t="shared" si="1"/>
        <v>0</v>
      </c>
      <c r="P65">
        <v>-0.14000000000000001</v>
      </c>
      <c r="Q65">
        <v>-0.08</v>
      </c>
      <c r="R65">
        <v>-0.03</v>
      </c>
      <c r="S65">
        <v>-0.15</v>
      </c>
      <c r="T65">
        <v>-0.1</v>
      </c>
      <c r="U65" s="156">
        <f t="shared" si="2"/>
        <v>-0.5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-0.5</v>
      </c>
      <c r="E66">
        <f>PPCL!N66</f>
        <v>0</v>
      </c>
      <c r="F66">
        <f t="shared" si="4"/>
        <v>120</v>
      </c>
      <c r="G66">
        <f t="shared" si="5"/>
        <v>-0.5</v>
      </c>
      <c r="H66" s="154"/>
      <c r="I66">
        <f>BRPL_EOD!AG66+BRPL_EOD!AH66</f>
        <v>-0.14000000000000001</v>
      </c>
      <c r="J66">
        <f>BYPL_EOD!AG66+BYPL_EOD!AH66</f>
        <v>-0.08</v>
      </c>
      <c r="K66">
        <f>MES_EOD!AG66+MES_EOD!AH66</f>
        <v>-0.03</v>
      </c>
      <c r="L66">
        <f>NDMC_EOD!AG66+NDMC_EOD!AH66</f>
        <v>-0.15</v>
      </c>
      <c r="M66">
        <f>TPDDL_EOD!AG66+TPDDL_EOD!AH66</f>
        <v>-0.1</v>
      </c>
      <c r="N66">
        <f t="shared" si="0"/>
        <v>-0.5</v>
      </c>
      <c r="O66" s="154">
        <f t="shared" si="1"/>
        <v>0</v>
      </c>
      <c r="P66">
        <v>-0.14000000000000001</v>
      </c>
      <c r="Q66">
        <v>-0.08</v>
      </c>
      <c r="R66">
        <v>-0.03</v>
      </c>
      <c r="S66">
        <v>-0.15</v>
      </c>
      <c r="T66">
        <v>-0.1</v>
      </c>
      <c r="U66" s="156">
        <f t="shared" si="2"/>
        <v>-0.5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-0.5</v>
      </c>
      <c r="E67">
        <f>PPCL!N67</f>
        <v>0</v>
      </c>
      <c r="F67">
        <f t="shared" si="4"/>
        <v>120</v>
      </c>
      <c r="G67">
        <f t="shared" si="5"/>
        <v>-0.5</v>
      </c>
      <c r="H67" s="154"/>
      <c r="I67">
        <f>BRPL_EOD!AG67+BRPL_EOD!AH67</f>
        <v>-0.14000000000000001</v>
      </c>
      <c r="J67">
        <f>BYPL_EOD!AG67+BYPL_EOD!AH67</f>
        <v>-0.08</v>
      </c>
      <c r="K67">
        <f>MES_EOD!AG67+MES_EOD!AH67</f>
        <v>-0.03</v>
      </c>
      <c r="L67">
        <f>NDMC_EOD!AG67+NDMC_EOD!AH67</f>
        <v>-0.15</v>
      </c>
      <c r="M67">
        <f>TPDDL_EOD!AG67+TPDDL_EOD!AH67</f>
        <v>-0.1</v>
      </c>
      <c r="N67">
        <f t="shared" ref="N67:N98" si="6">SUM(I67:M67)</f>
        <v>-0.5</v>
      </c>
      <c r="O67" s="154">
        <f t="shared" ref="O67:O98" si="7">G67-N67</f>
        <v>0</v>
      </c>
      <c r="P67">
        <v>-0.14000000000000001</v>
      </c>
      <c r="Q67">
        <v>-0.08</v>
      </c>
      <c r="R67">
        <v>-0.03</v>
      </c>
      <c r="S67">
        <v>-0.15</v>
      </c>
      <c r="T67">
        <v>-0.1</v>
      </c>
      <c r="U67" s="156">
        <f t="shared" ref="U67:U98" si="8">SUM(P67:T67)</f>
        <v>-0.5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-0.5</v>
      </c>
      <c r="E68">
        <f>PPCL!N68</f>
        <v>0</v>
      </c>
      <c r="F68">
        <f t="shared" ref="F68:F98" si="10">B68+C68</f>
        <v>120</v>
      </c>
      <c r="G68">
        <f t="shared" ref="G68:G98" si="11">D68+E68</f>
        <v>-0.5</v>
      </c>
      <c r="H68" s="154"/>
      <c r="I68">
        <f>BRPL_EOD!AG68+BRPL_EOD!AH68</f>
        <v>-0.14000000000000001</v>
      </c>
      <c r="J68">
        <f>BYPL_EOD!AG68+BYPL_EOD!AH68</f>
        <v>-0.08</v>
      </c>
      <c r="K68">
        <f>MES_EOD!AG68+MES_EOD!AH68</f>
        <v>-0.03</v>
      </c>
      <c r="L68">
        <f>NDMC_EOD!AG68+NDMC_EOD!AH68</f>
        <v>-0.15</v>
      </c>
      <c r="M68">
        <f>TPDDL_EOD!AG68+TPDDL_EOD!AH68</f>
        <v>-0.1</v>
      </c>
      <c r="N68">
        <f t="shared" si="6"/>
        <v>-0.5</v>
      </c>
      <c r="O68" s="154">
        <f t="shared" si="7"/>
        <v>0</v>
      </c>
      <c r="P68">
        <v>-0.14000000000000001</v>
      </c>
      <c r="Q68">
        <v>-0.08</v>
      </c>
      <c r="R68">
        <v>-0.03</v>
      </c>
      <c r="S68">
        <v>-0.15</v>
      </c>
      <c r="T68">
        <v>-0.1</v>
      </c>
      <c r="U68" s="156">
        <f t="shared" si="8"/>
        <v>-0.5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-0.5</v>
      </c>
      <c r="E69">
        <f>PPCL!N69</f>
        <v>0</v>
      </c>
      <c r="F69">
        <f t="shared" si="10"/>
        <v>120</v>
      </c>
      <c r="G69">
        <f t="shared" si="11"/>
        <v>-0.5</v>
      </c>
      <c r="H69" s="154"/>
      <c r="I69">
        <f>BRPL_EOD!AG69+BRPL_EOD!AH69</f>
        <v>-0.14000000000000001</v>
      </c>
      <c r="J69">
        <f>BYPL_EOD!AG69+BYPL_EOD!AH69</f>
        <v>-0.08</v>
      </c>
      <c r="K69">
        <f>MES_EOD!AG69+MES_EOD!AH69</f>
        <v>-0.03</v>
      </c>
      <c r="L69">
        <f>NDMC_EOD!AG69+NDMC_EOD!AH69</f>
        <v>-0.15</v>
      </c>
      <c r="M69">
        <f>TPDDL_EOD!AG69+TPDDL_EOD!AH69</f>
        <v>-0.1</v>
      </c>
      <c r="N69">
        <f t="shared" si="6"/>
        <v>-0.5</v>
      </c>
      <c r="O69" s="154">
        <f t="shared" si="7"/>
        <v>0</v>
      </c>
      <c r="P69">
        <v>-0.14000000000000001</v>
      </c>
      <c r="Q69">
        <v>-0.08</v>
      </c>
      <c r="R69">
        <v>-0.03</v>
      </c>
      <c r="S69">
        <v>-0.15</v>
      </c>
      <c r="T69">
        <v>-0.1</v>
      </c>
      <c r="U69" s="156">
        <f t="shared" si="8"/>
        <v>-0.5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-0.5</v>
      </c>
      <c r="E70">
        <f>PPCL!N70</f>
        <v>0</v>
      </c>
      <c r="F70">
        <f t="shared" si="10"/>
        <v>120</v>
      </c>
      <c r="G70">
        <f t="shared" si="11"/>
        <v>-0.5</v>
      </c>
      <c r="H70" s="154"/>
      <c r="I70">
        <f>BRPL_EOD!AG70+BRPL_EOD!AH70</f>
        <v>-0.14000000000000001</v>
      </c>
      <c r="J70">
        <f>BYPL_EOD!AG70+BYPL_EOD!AH70</f>
        <v>-0.08</v>
      </c>
      <c r="K70">
        <f>MES_EOD!AG70+MES_EOD!AH70</f>
        <v>-0.03</v>
      </c>
      <c r="L70">
        <f>NDMC_EOD!AG70+NDMC_EOD!AH70</f>
        <v>-0.15</v>
      </c>
      <c r="M70">
        <f>TPDDL_EOD!AG70+TPDDL_EOD!AH70</f>
        <v>-0.1</v>
      </c>
      <c r="N70">
        <f t="shared" si="6"/>
        <v>-0.5</v>
      </c>
      <c r="O70" s="154">
        <f t="shared" si="7"/>
        <v>0</v>
      </c>
      <c r="P70">
        <v>-0.14000000000000001</v>
      </c>
      <c r="Q70">
        <v>-0.08</v>
      </c>
      <c r="R70">
        <v>-0.03</v>
      </c>
      <c r="S70">
        <v>-0.15</v>
      </c>
      <c r="T70">
        <v>-0.1</v>
      </c>
      <c r="U70" s="156">
        <f t="shared" si="8"/>
        <v>-0.5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-0.5</v>
      </c>
      <c r="E71">
        <f>PPCL!N71</f>
        <v>0</v>
      </c>
      <c r="F71">
        <f t="shared" si="10"/>
        <v>120</v>
      </c>
      <c r="G71">
        <f t="shared" si="11"/>
        <v>-0.5</v>
      </c>
      <c r="H71" s="154"/>
      <c r="I71">
        <f>BRPL_EOD!AG71+BRPL_EOD!AH71</f>
        <v>-0.14000000000000001</v>
      </c>
      <c r="J71">
        <f>BYPL_EOD!AG71+BYPL_EOD!AH71</f>
        <v>-0.08</v>
      </c>
      <c r="K71">
        <f>MES_EOD!AG71+MES_EOD!AH71</f>
        <v>-0.03</v>
      </c>
      <c r="L71">
        <f>NDMC_EOD!AG71+NDMC_EOD!AH71</f>
        <v>-0.15</v>
      </c>
      <c r="M71">
        <f>TPDDL_EOD!AG71+TPDDL_EOD!AH71</f>
        <v>-0.1</v>
      </c>
      <c r="N71">
        <f t="shared" si="6"/>
        <v>-0.5</v>
      </c>
      <c r="O71" s="154">
        <f t="shared" si="7"/>
        <v>0</v>
      </c>
      <c r="P71">
        <v>-0.14000000000000001</v>
      </c>
      <c r="Q71">
        <v>-0.08</v>
      </c>
      <c r="R71">
        <v>-0.03</v>
      </c>
      <c r="S71">
        <v>-0.15</v>
      </c>
      <c r="T71">
        <v>-0.1</v>
      </c>
      <c r="U71" s="156">
        <f t="shared" si="8"/>
        <v>-0.5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-0.5</v>
      </c>
      <c r="E72">
        <f>PPCL!N72</f>
        <v>0</v>
      </c>
      <c r="F72">
        <f t="shared" si="10"/>
        <v>120</v>
      </c>
      <c r="G72">
        <f t="shared" si="11"/>
        <v>-0.5</v>
      </c>
      <c r="H72" s="154"/>
      <c r="I72">
        <f>BRPL_EOD!AG72+BRPL_EOD!AH72</f>
        <v>-0.14000000000000001</v>
      </c>
      <c r="J72">
        <f>BYPL_EOD!AG72+BYPL_EOD!AH72</f>
        <v>-0.08</v>
      </c>
      <c r="K72">
        <f>MES_EOD!AG72+MES_EOD!AH72</f>
        <v>-0.03</v>
      </c>
      <c r="L72">
        <f>NDMC_EOD!AG72+NDMC_EOD!AH72</f>
        <v>-0.15</v>
      </c>
      <c r="M72">
        <f>TPDDL_EOD!AG72+TPDDL_EOD!AH72</f>
        <v>-0.1</v>
      </c>
      <c r="N72">
        <f t="shared" si="6"/>
        <v>-0.5</v>
      </c>
      <c r="O72" s="154">
        <f t="shared" si="7"/>
        <v>0</v>
      </c>
      <c r="P72">
        <v>-0.14000000000000001</v>
      </c>
      <c r="Q72">
        <v>-0.08</v>
      </c>
      <c r="R72">
        <v>-0.03</v>
      </c>
      <c r="S72">
        <v>-0.15</v>
      </c>
      <c r="T72">
        <v>-0.1</v>
      </c>
      <c r="U72" s="156">
        <f t="shared" si="8"/>
        <v>-0.5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-0.5</v>
      </c>
      <c r="E73">
        <f>PPCL!N73</f>
        <v>0</v>
      </c>
      <c r="F73">
        <f t="shared" si="10"/>
        <v>120</v>
      </c>
      <c r="G73">
        <f t="shared" si="11"/>
        <v>-0.5</v>
      </c>
      <c r="H73" s="154"/>
      <c r="I73">
        <f>BRPL_EOD!AG73+BRPL_EOD!AH73</f>
        <v>-0.14000000000000001</v>
      </c>
      <c r="J73">
        <f>BYPL_EOD!AG73+BYPL_EOD!AH73</f>
        <v>-0.08</v>
      </c>
      <c r="K73">
        <f>MES_EOD!AG73+MES_EOD!AH73</f>
        <v>-0.03</v>
      </c>
      <c r="L73">
        <f>NDMC_EOD!AG73+NDMC_EOD!AH73</f>
        <v>-0.15</v>
      </c>
      <c r="M73">
        <f>TPDDL_EOD!AG73+TPDDL_EOD!AH73</f>
        <v>-0.1</v>
      </c>
      <c r="N73">
        <f t="shared" si="6"/>
        <v>-0.5</v>
      </c>
      <c r="O73" s="154">
        <f t="shared" si="7"/>
        <v>0</v>
      </c>
      <c r="P73">
        <v>-0.14000000000000001</v>
      </c>
      <c r="Q73">
        <v>-0.08</v>
      </c>
      <c r="R73">
        <v>-0.03</v>
      </c>
      <c r="S73">
        <v>-0.15</v>
      </c>
      <c r="T73">
        <v>-0.1</v>
      </c>
      <c r="U73" s="156">
        <f t="shared" si="8"/>
        <v>-0.5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-0.5</v>
      </c>
      <c r="E74">
        <f>PPCL!N74</f>
        <v>0</v>
      </c>
      <c r="F74">
        <f t="shared" si="10"/>
        <v>120</v>
      </c>
      <c r="G74">
        <f t="shared" si="11"/>
        <v>-0.5</v>
      </c>
      <c r="H74" s="154"/>
      <c r="I74">
        <f>BRPL_EOD!AG74+BRPL_EOD!AH74</f>
        <v>-0.14000000000000001</v>
      </c>
      <c r="J74">
        <f>BYPL_EOD!AG74+BYPL_EOD!AH74</f>
        <v>-0.08</v>
      </c>
      <c r="K74">
        <f>MES_EOD!AG74+MES_EOD!AH74</f>
        <v>-0.03</v>
      </c>
      <c r="L74">
        <f>NDMC_EOD!AG74+NDMC_EOD!AH74</f>
        <v>-0.15</v>
      </c>
      <c r="M74">
        <f>TPDDL_EOD!AG74+TPDDL_EOD!AH74</f>
        <v>-0.1</v>
      </c>
      <c r="N74">
        <f t="shared" si="6"/>
        <v>-0.5</v>
      </c>
      <c r="O74" s="154">
        <f t="shared" si="7"/>
        <v>0</v>
      </c>
      <c r="P74">
        <v>-0.14000000000000001</v>
      </c>
      <c r="Q74">
        <v>-0.08</v>
      </c>
      <c r="R74">
        <v>-0.03</v>
      </c>
      <c r="S74">
        <v>-0.15</v>
      </c>
      <c r="T74">
        <v>-0.1</v>
      </c>
      <c r="U74" s="156">
        <f t="shared" si="8"/>
        <v>-0.5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-0.5</v>
      </c>
      <c r="E75">
        <f>PPCL!N75</f>
        <v>0</v>
      </c>
      <c r="F75">
        <f t="shared" si="10"/>
        <v>120</v>
      </c>
      <c r="G75">
        <f t="shared" si="11"/>
        <v>-0.5</v>
      </c>
      <c r="H75" s="154"/>
      <c r="I75">
        <f>BRPL_EOD!AG75+BRPL_EOD!AH75</f>
        <v>-0.14000000000000001</v>
      </c>
      <c r="J75">
        <f>BYPL_EOD!AG75+BYPL_EOD!AH75</f>
        <v>-0.08</v>
      </c>
      <c r="K75">
        <f>MES_EOD!AG75+MES_EOD!AH75</f>
        <v>-0.03</v>
      </c>
      <c r="L75">
        <f>NDMC_EOD!AG75+NDMC_EOD!AH75</f>
        <v>-0.15</v>
      </c>
      <c r="M75">
        <f>TPDDL_EOD!AG75+TPDDL_EOD!AH75</f>
        <v>-0.1</v>
      </c>
      <c r="N75">
        <f t="shared" si="6"/>
        <v>-0.5</v>
      </c>
      <c r="O75" s="154">
        <f t="shared" si="7"/>
        <v>0</v>
      </c>
      <c r="P75">
        <v>-0.14000000000000001</v>
      </c>
      <c r="Q75">
        <v>-0.08</v>
      </c>
      <c r="R75">
        <v>-0.03</v>
      </c>
      <c r="S75">
        <v>-0.15</v>
      </c>
      <c r="T75">
        <v>-0.1</v>
      </c>
      <c r="U75" s="156">
        <f t="shared" si="8"/>
        <v>-0.5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-0.5</v>
      </c>
      <c r="E76">
        <f>PPCL!N76</f>
        <v>0</v>
      </c>
      <c r="F76">
        <f t="shared" si="10"/>
        <v>120</v>
      </c>
      <c r="G76">
        <f t="shared" si="11"/>
        <v>-0.5</v>
      </c>
      <c r="H76" s="154"/>
      <c r="I76">
        <f>BRPL_EOD!AG76+BRPL_EOD!AH76</f>
        <v>-0.14000000000000001</v>
      </c>
      <c r="J76">
        <f>BYPL_EOD!AG76+BYPL_EOD!AH76</f>
        <v>-0.08</v>
      </c>
      <c r="K76">
        <f>MES_EOD!AG76+MES_EOD!AH76</f>
        <v>-0.03</v>
      </c>
      <c r="L76">
        <f>NDMC_EOD!AG76+NDMC_EOD!AH76</f>
        <v>-0.15</v>
      </c>
      <c r="M76">
        <f>TPDDL_EOD!AG76+TPDDL_EOD!AH76</f>
        <v>-0.1</v>
      </c>
      <c r="N76">
        <f t="shared" si="6"/>
        <v>-0.5</v>
      </c>
      <c r="O76" s="154">
        <f t="shared" si="7"/>
        <v>0</v>
      </c>
      <c r="P76">
        <v>-0.14000000000000001</v>
      </c>
      <c r="Q76">
        <v>-0.08</v>
      </c>
      <c r="R76">
        <v>-0.03</v>
      </c>
      <c r="S76">
        <v>-0.15</v>
      </c>
      <c r="T76">
        <v>-0.1</v>
      </c>
      <c r="U76" s="156">
        <f t="shared" si="8"/>
        <v>-0.5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-0.5</v>
      </c>
      <c r="E77">
        <f>PPCL!N77</f>
        <v>0</v>
      </c>
      <c r="F77">
        <f t="shared" si="10"/>
        <v>120</v>
      </c>
      <c r="G77">
        <f t="shared" si="11"/>
        <v>-0.5</v>
      </c>
      <c r="H77" s="154"/>
      <c r="I77">
        <f>BRPL_EOD!AG77+BRPL_EOD!AH77</f>
        <v>-0.14000000000000001</v>
      </c>
      <c r="J77">
        <f>BYPL_EOD!AG77+BYPL_EOD!AH77</f>
        <v>-0.08</v>
      </c>
      <c r="K77">
        <f>MES_EOD!AG77+MES_EOD!AH77</f>
        <v>-0.03</v>
      </c>
      <c r="L77">
        <f>NDMC_EOD!AG77+NDMC_EOD!AH77</f>
        <v>-0.15</v>
      </c>
      <c r="M77">
        <f>TPDDL_EOD!AG77+TPDDL_EOD!AH77</f>
        <v>-0.1</v>
      </c>
      <c r="N77">
        <f t="shared" si="6"/>
        <v>-0.5</v>
      </c>
      <c r="O77" s="154">
        <f t="shared" si="7"/>
        <v>0</v>
      </c>
      <c r="P77">
        <v>-0.14000000000000001</v>
      </c>
      <c r="Q77">
        <v>-0.08</v>
      </c>
      <c r="R77">
        <v>-0.03</v>
      </c>
      <c r="S77">
        <v>-0.15</v>
      </c>
      <c r="T77">
        <v>-0.1</v>
      </c>
      <c r="U77" s="156">
        <f t="shared" si="8"/>
        <v>-0.5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-0.5</v>
      </c>
      <c r="E78">
        <f>PPCL!N78</f>
        <v>0</v>
      </c>
      <c r="F78">
        <f t="shared" si="10"/>
        <v>120</v>
      </c>
      <c r="G78">
        <f t="shared" si="11"/>
        <v>-0.5</v>
      </c>
      <c r="H78" s="154"/>
      <c r="I78">
        <f>BRPL_EOD!AG78+BRPL_EOD!AH78</f>
        <v>-0.14000000000000001</v>
      </c>
      <c r="J78">
        <f>BYPL_EOD!AG78+BYPL_EOD!AH78</f>
        <v>-0.08</v>
      </c>
      <c r="K78">
        <f>MES_EOD!AG78+MES_EOD!AH78</f>
        <v>-0.03</v>
      </c>
      <c r="L78">
        <f>NDMC_EOD!AG78+NDMC_EOD!AH78</f>
        <v>-0.15</v>
      </c>
      <c r="M78">
        <f>TPDDL_EOD!AG78+TPDDL_EOD!AH78</f>
        <v>-0.1</v>
      </c>
      <c r="N78">
        <f t="shared" si="6"/>
        <v>-0.5</v>
      </c>
      <c r="O78" s="154">
        <f t="shared" si="7"/>
        <v>0</v>
      </c>
      <c r="P78">
        <v>-0.14000000000000001</v>
      </c>
      <c r="Q78">
        <v>-0.08</v>
      </c>
      <c r="R78">
        <v>-0.03</v>
      </c>
      <c r="S78">
        <v>-0.15</v>
      </c>
      <c r="T78">
        <v>-0.1</v>
      </c>
      <c r="U78" s="156">
        <f t="shared" si="8"/>
        <v>-0.5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-0.5</v>
      </c>
      <c r="E79">
        <f>PPCL!N79</f>
        <v>0</v>
      </c>
      <c r="F79">
        <f t="shared" si="10"/>
        <v>120</v>
      </c>
      <c r="G79">
        <f t="shared" si="11"/>
        <v>-0.5</v>
      </c>
      <c r="H79" s="154"/>
      <c r="I79">
        <f>BRPL_EOD!AG79+BRPL_EOD!AH79</f>
        <v>-0.14000000000000001</v>
      </c>
      <c r="J79">
        <f>BYPL_EOD!AG79+BYPL_EOD!AH79</f>
        <v>-0.08</v>
      </c>
      <c r="K79">
        <f>MES_EOD!AG79+MES_EOD!AH79</f>
        <v>-0.03</v>
      </c>
      <c r="L79">
        <f>NDMC_EOD!AG79+NDMC_EOD!AH79</f>
        <v>-0.15</v>
      </c>
      <c r="M79">
        <f>TPDDL_EOD!AG79+TPDDL_EOD!AH79</f>
        <v>-0.1</v>
      </c>
      <c r="N79">
        <f t="shared" si="6"/>
        <v>-0.5</v>
      </c>
      <c r="O79" s="154">
        <f t="shared" si="7"/>
        <v>0</v>
      </c>
      <c r="P79">
        <v>-0.14000000000000001</v>
      </c>
      <c r="Q79">
        <v>-0.08</v>
      </c>
      <c r="R79">
        <v>-0.03</v>
      </c>
      <c r="S79">
        <v>-0.15</v>
      </c>
      <c r="T79">
        <v>-0.1</v>
      </c>
      <c r="U79" s="156">
        <f t="shared" si="8"/>
        <v>-0.5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-0.5</v>
      </c>
      <c r="E80">
        <f>PPCL!N80</f>
        <v>0</v>
      </c>
      <c r="F80">
        <f t="shared" si="10"/>
        <v>120</v>
      </c>
      <c r="G80">
        <f t="shared" si="11"/>
        <v>-0.5</v>
      </c>
      <c r="H80" s="154"/>
      <c r="I80">
        <f>BRPL_EOD!AG80+BRPL_EOD!AH80</f>
        <v>-0.14000000000000001</v>
      </c>
      <c r="J80">
        <f>BYPL_EOD!AG80+BYPL_EOD!AH80</f>
        <v>-0.08</v>
      </c>
      <c r="K80">
        <f>MES_EOD!AG80+MES_EOD!AH80</f>
        <v>-0.03</v>
      </c>
      <c r="L80">
        <f>NDMC_EOD!AG80+NDMC_EOD!AH80</f>
        <v>-0.15</v>
      </c>
      <c r="M80">
        <f>TPDDL_EOD!AG80+TPDDL_EOD!AH80</f>
        <v>-0.1</v>
      </c>
      <c r="N80">
        <f t="shared" si="6"/>
        <v>-0.5</v>
      </c>
      <c r="O80" s="154">
        <f t="shared" si="7"/>
        <v>0</v>
      </c>
      <c r="P80">
        <v>-0.14000000000000001</v>
      </c>
      <c r="Q80">
        <v>-0.08</v>
      </c>
      <c r="R80">
        <v>-0.03</v>
      </c>
      <c r="S80">
        <v>-0.15</v>
      </c>
      <c r="T80">
        <v>-0.1</v>
      </c>
      <c r="U80" s="156">
        <f t="shared" si="8"/>
        <v>-0.5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-0.5</v>
      </c>
      <c r="E81">
        <f>PPCL!N81</f>
        <v>0</v>
      </c>
      <c r="F81">
        <f t="shared" si="10"/>
        <v>120</v>
      </c>
      <c r="G81">
        <f t="shared" si="11"/>
        <v>-0.5</v>
      </c>
      <c r="H81" s="154"/>
      <c r="I81">
        <f>BRPL_EOD!AG81+BRPL_EOD!AH81</f>
        <v>-0.14000000000000001</v>
      </c>
      <c r="J81">
        <f>BYPL_EOD!AG81+BYPL_EOD!AH81</f>
        <v>-0.08</v>
      </c>
      <c r="K81">
        <f>MES_EOD!AG81+MES_EOD!AH81</f>
        <v>-0.03</v>
      </c>
      <c r="L81">
        <f>NDMC_EOD!AG81+NDMC_EOD!AH81</f>
        <v>-0.15</v>
      </c>
      <c r="M81">
        <f>TPDDL_EOD!AG81+TPDDL_EOD!AH81</f>
        <v>-0.1</v>
      </c>
      <c r="N81">
        <f t="shared" si="6"/>
        <v>-0.5</v>
      </c>
      <c r="O81" s="154">
        <f t="shared" si="7"/>
        <v>0</v>
      </c>
      <c r="P81">
        <v>-0.14000000000000001</v>
      </c>
      <c r="Q81">
        <v>-0.08</v>
      </c>
      <c r="R81">
        <v>-0.03</v>
      </c>
      <c r="S81">
        <v>-0.15</v>
      </c>
      <c r="T81">
        <v>-0.1</v>
      </c>
      <c r="U81" s="156">
        <f t="shared" si="8"/>
        <v>-0.5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-0.5</v>
      </c>
      <c r="E82">
        <f>PPCL!N82</f>
        <v>0</v>
      </c>
      <c r="F82">
        <f t="shared" si="10"/>
        <v>120</v>
      </c>
      <c r="G82">
        <f t="shared" si="11"/>
        <v>-0.5</v>
      </c>
      <c r="H82" s="154"/>
      <c r="I82">
        <f>BRPL_EOD!AG82+BRPL_EOD!AH82</f>
        <v>-0.14000000000000001</v>
      </c>
      <c r="J82">
        <f>BYPL_EOD!AG82+BYPL_EOD!AH82</f>
        <v>-0.08</v>
      </c>
      <c r="K82">
        <f>MES_EOD!AG82+MES_EOD!AH82</f>
        <v>-0.03</v>
      </c>
      <c r="L82">
        <f>NDMC_EOD!AG82+NDMC_EOD!AH82</f>
        <v>-0.15</v>
      </c>
      <c r="M82">
        <f>TPDDL_EOD!AG82+TPDDL_EOD!AH82</f>
        <v>-0.1</v>
      </c>
      <c r="N82">
        <f t="shared" si="6"/>
        <v>-0.5</v>
      </c>
      <c r="O82" s="154">
        <f t="shared" si="7"/>
        <v>0</v>
      </c>
      <c r="P82">
        <v>-0.14000000000000001</v>
      </c>
      <c r="Q82">
        <v>-0.08</v>
      </c>
      <c r="R82">
        <v>-0.03</v>
      </c>
      <c r="S82">
        <v>-0.15</v>
      </c>
      <c r="T82">
        <v>-0.1</v>
      </c>
      <c r="U82" s="156">
        <f t="shared" si="8"/>
        <v>-0.5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-0.5</v>
      </c>
      <c r="E83">
        <f>PPCL!N83</f>
        <v>0</v>
      </c>
      <c r="F83">
        <f t="shared" si="10"/>
        <v>120</v>
      </c>
      <c r="G83">
        <f t="shared" si="11"/>
        <v>-0.5</v>
      </c>
      <c r="H83" s="154"/>
      <c r="I83">
        <f>BRPL_EOD!AG83+BRPL_EOD!AH83</f>
        <v>-0.14000000000000001</v>
      </c>
      <c r="J83">
        <f>BYPL_EOD!AG83+BYPL_EOD!AH83</f>
        <v>-0.08</v>
      </c>
      <c r="K83">
        <f>MES_EOD!AG83+MES_EOD!AH83</f>
        <v>-0.03</v>
      </c>
      <c r="L83">
        <f>NDMC_EOD!AG83+NDMC_EOD!AH83</f>
        <v>-0.15</v>
      </c>
      <c r="M83">
        <f>TPDDL_EOD!AG83+TPDDL_EOD!AH83</f>
        <v>-0.1</v>
      </c>
      <c r="N83">
        <f t="shared" si="6"/>
        <v>-0.5</v>
      </c>
      <c r="O83" s="154">
        <f t="shared" si="7"/>
        <v>0</v>
      </c>
      <c r="P83">
        <v>-0.14000000000000001</v>
      </c>
      <c r="Q83">
        <v>-0.08</v>
      </c>
      <c r="R83">
        <v>-0.03</v>
      </c>
      <c r="S83">
        <v>-0.15</v>
      </c>
      <c r="T83">
        <v>-0.1</v>
      </c>
      <c r="U83" s="156">
        <f t="shared" si="8"/>
        <v>-0.5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-0.5</v>
      </c>
      <c r="E84">
        <f>PPCL!N84</f>
        <v>0</v>
      </c>
      <c r="F84">
        <f t="shared" si="10"/>
        <v>120</v>
      </c>
      <c r="G84">
        <f t="shared" si="11"/>
        <v>-0.5</v>
      </c>
      <c r="H84" s="154"/>
      <c r="I84">
        <f>BRPL_EOD!AG84+BRPL_EOD!AH84</f>
        <v>-0.14000000000000001</v>
      </c>
      <c r="J84">
        <f>BYPL_EOD!AG84+BYPL_EOD!AH84</f>
        <v>-0.08</v>
      </c>
      <c r="K84">
        <f>MES_EOD!AG84+MES_EOD!AH84</f>
        <v>-0.03</v>
      </c>
      <c r="L84">
        <f>NDMC_EOD!AG84+NDMC_EOD!AH84</f>
        <v>-0.15</v>
      </c>
      <c r="M84">
        <f>TPDDL_EOD!AG84+TPDDL_EOD!AH84</f>
        <v>-0.1</v>
      </c>
      <c r="N84">
        <f t="shared" si="6"/>
        <v>-0.5</v>
      </c>
      <c r="O84" s="154">
        <f t="shared" si="7"/>
        <v>0</v>
      </c>
      <c r="P84">
        <v>-0.14000000000000001</v>
      </c>
      <c r="Q84">
        <v>-0.08</v>
      </c>
      <c r="R84">
        <v>-0.03</v>
      </c>
      <c r="S84">
        <v>-0.15</v>
      </c>
      <c r="T84">
        <v>-0.1</v>
      </c>
      <c r="U84" s="156">
        <f t="shared" si="8"/>
        <v>-0.5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-0.5</v>
      </c>
      <c r="E85">
        <f>PPCL!N85</f>
        <v>0</v>
      </c>
      <c r="F85">
        <f t="shared" si="10"/>
        <v>120</v>
      </c>
      <c r="G85">
        <f t="shared" si="11"/>
        <v>-0.5</v>
      </c>
      <c r="H85" s="154"/>
      <c r="I85">
        <f>BRPL_EOD!AG85+BRPL_EOD!AH85</f>
        <v>-0.14000000000000001</v>
      </c>
      <c r="J85">
        <f>BYPL_EOD!AG85+BYPL_EOD!AH85</f>
        <v>-0.08</v>
      </c>
      <c r="K85">
        <f>MES_EOD!AG85+MES_EOD!AH85</f>
        <v>-0.03</v>
      </c>
      <c r="L85">
        <f>NDMC_EOD!AG85+NDMC_EOD!AH85</f>
        <v>-0.15</v>
      </c>
      <c r="M85">
        <f>TPDDL_EOD!AG85+TPDDL_EOD!AH85</f>
        <v>-0.1</v>
      </c>
      <c r="N85">
        <f t="shared" si="6"/>
        <v>-0.5</v>
      </c>
      <c r="O85" s="154">
        <f t="shared" si="7"/>
        <v>0</v>
      </c>
      <c r="P85">
        <v>-0.14000000000000001</v>
      </c>
      <c r="Q85">
        <v>-0.08</v>
      </c>
      <c r="R85">
        <v>-0.03</v>
      </c>
      <c r="S85">
        <v>-0.15</v>
      </c>
      <c r="T85">
        <v>-0.1</v>
      </c>
      <c r="U85" s="156">
        <f t="shared" si="8"/>
        <v>-0.5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-0.5</v>
      </c>
      <c r="E86">
        <f>PPCL!N86</f>
        <v>0</v>
      </c>
      <c r="F86">
        <f t="shared" si="10"/>
        <v>120</v>
      </c>
      <c r="G86">
        <f t="shared" si="11"/>
        <v>-0.5</v>
      </c>
      <c r="H86" s="154"/>
      <c r="I86">
        <f>BRPL_EOD!AG86+BRPL_EOD!AH86</f>
        <v>-0.14000000000000001</v>
      </c>
      <c r="J86">
        <f>BYPL_EOD!AG86+BYPL_EOD!AH86</f>
        <v>-0.08</v>
      </c>
      <c r="K86">
        <f>MES_EOD!AG86+MES_EOD!AH86</f>
        <v>-0.03</v>
      </c>
      <c r="L86">
        <f>NDMC_EOD!AG86+NDMC_EOD!AH86</f>
        <v>-0.15</v>
      </c>
      <c r="M86">
        <f>TPDDL_EOD!AG86+TPDDL_EOD!AH86</f>
        <v>-0.1</v>
      </c>
      <c r="N86">
        <f t="shared" si="6"/>
        <v>-0.5</v>
      </c>
      <c r="O86" s="154">
        <f t="shared" si="7"/>
        <v>0</v>
      </c>
      <c r="P86">
        <v>-0.14000000000000001</v>
      </c>
      <c r="Q86">
        <v>-0.08</v>
      </c>
      <c r="R86">
        <v>-0.03</v>
      </c>
      <c r="S86">
        <v>-0.15</v>
      </c>
      <c r="T86">
        <v>-0.1</v>
      </c>
      <c r="U86" s="156">
        <f t="shared" si="8"/>
        <v>-0.5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-0.5</v>
      </c>
      <c r="E87">
        <f>PPCL!N87</f>
        <v>0</v>
      </c>
      <c r="F87">
        <f t="shared" si="10"/>
        <v>120</v>
      </c>
      <c r="G87">
        <f t="shared" si="11"/>
        <v>-0.5</v>
      </c>
      <c r="H87" s="154"/>
      <c r="I87">
        <f>BRPL_EOD!AG87+BRPL_EOD!AH87</f>
        <v>-0.14000000000000001</v>
      </c>
      <c r="J87">
        <f>BYPL_EOD!AG87+BYPL_EOD!AH87</f>
        <v>-0.08</v>
      </c>
      <c r="K87">
        <f>MES_EOD!AG87+MES_EOD!AH87</f>
        <v>-0.03</v>
      </c>
      <c r="L87">
        <f>NDMC_EOD!AG87+NDMC_EOD!AH87</f>
        <v>-0.15</v>
      </c>
      <c r="M87">
        <f>TPDDL_EOD!AG87+TPDDL_EOD!AH87</f>
        <v>-0.1</v>
      </c>
      <c r="N87">
        <f t="shared" si="6"/>
        <v>-0.5</v>
      </c>
      <c r="O87" s="154">
        <f t="shared" si="7"/>
        <v>0</v>
      </c>
      <c r="P87">
        <v>-0.14000000000000001</v>
      </c>
      <c r="Q87">
        <v>-0.08</v>
      </c>
      <c r="R87">
        <v>-0.03</v>
      </c>
      <c r="S87">
        <v>-0.15</v>
      </c>
      <c r="T87">
        <v>-0.1</v>
      </c>
      <c r="U87" s="156">
        <f t="shared" si="8"/>
        <v>-0.5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-0.5</v>
      </c>
      <c r="E88">
        <f>PPCL!N88</f>
        <v>0</v>
      </c>
      <c r="F88">
        <f t="shared" si="10"/>
        <v>120</v>
      </c>
      <c r="G88">
        <f t="shared" si="11"/>
        <v>-0.5</v>
      </c>
      <c r="H88" s="154"/>
      <c r="I88">
        <f>BRPL_EOD!AG88+BRPL_EOD!AH88</f>
        <v>-0.14000000000000001</v>
      </c>
      <c r="J88">
        <f>BYPL_EOD!AG88+BYPL_EOD!AH88</f>
        <v>-0.08</v>
      </c>
      <c r="K88">
        <f>MES_EOD!AG88+MES_EOD!AH88</f>
        <v>-0.03</v>
      </c>
      <c r="L88">
        <f>NDMC_EOD!AG88+NDMC_EOD!AH88</f>
        <v>-0.15</v>
      </c>
      <c r="M88">
        <f>TPDDL_EOD!AG88+TPDDL_EOD!AH88</f>
        <v>-0.1</v>
      </c>
      <c r="N88">
        <f t="shared" si="6"/>
        <v>-0.5</v>
      </c>
      <c r="O88" s="154">
        <f t="shared" si="7"/>
        <v>0</v>
      </c>
      <c r="P88">
        <v>-0.14000000000000001</v>
      </c>
      <c r="Q88">
        <v>-0.08</v>
      </c>
      <c r="R88">
        <v>-0.03</v>
      </c>
      <c r="S88">
        <v>-0.15</v>
      </c>
      <c r="T88">
        <v>-0.1</v>
      </c>
      <c r="U88" s="156">
        <f t="shared" si="8"/>
        <v>-0.5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-0.5</v>
      </c>
      <c r="E89">
        <f>PPCL!N89</f>
        <v>0</v>
      </c>
      <c r="F89">
        <f t="shared" si="10"/>
        <v>120</v>
      </c>
      <c r="G89">
        <f t="shared" si="11"/>
        <v>-0.5</v>
      </c>
      <c r="H89" s="154"/>
      <c r="I89">
        <f>BRPL_EOD!AG89+BRPL_EOD!AH89</f>
        <v>-0.14000000000000001</v>
      </c>
      <c r="J89">
        <f>BYPL_EOD!AG89+BYPL_EOD!AH89</f>
        <v>-0.08</v>
      </c>
      <c r="K89">
        <f>MES_EOD!AG89+MES_EOD!AH89</f>
        <v>-0.03</v>
      </c>
      <c r="L89">
        <f>NDMC_EOD!AG89+NDMC_EOD!AH89</f>
        <v>-0.15</v>
      </c>
      <c r="M89">
        <f>TPDDL_EOD!AG89+TPDDL_EOD!AH89</f>
        <v>-0.1</v>
      </c>
      <c r="N89">
        <f t="shared" si="6"/>
        <v>-0.5</v>
      </c>
      <c r="O89" s="154">
        <f t="shared" si="7"/>
        <v>0</v>
      </c>
      <c r="P89">
        <v>-0.14000000000000001</v>
      </c>
      <c r="Q89">
        <v>-0.08</v>
      </c>
      <c r="R89">
        <v>-0.03</v>
      </c>
      <c r="S89">
        <v>-0.15</v>
      </c>
      <c r="T89">
        <v>-0.1</v>
      </c>
      <c r="U89" s="156">
        <f t="shared" si="8"/>
        <v>-0.5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-0.5</v>
      </c>
      <c r="E90">
        <f>PPCL!N90</f>
        <v>0</v>
      </c>
      <c r="F90">
        <f t="shared" si="10"/>
        <v>120</v>
      </c>
      <c r="G90">
        <f t="shared" si="11"/>
        <v>-0.5</v>
      </c>
      <c r="H90" s="154"/>
      <c r="I90">
        <f>BRPL_EOD!AG90+BRPL_EOD!AH90</f>
        <v>-0.14000000000000001</v>
      </c>
      <c r="J90">
        <f>BYPL_EOD!AG90+BYPL_EOD!AH90</f>
        <v>-0.08</v>
      </c>
      <c r="K90">
        <f>MES_EOD!AG90+MES_EOD!AH90</f>
        <v>-0.03</v>
      </c>
      <c r="L90">
        <f>NDMC_EOD!AG90+NDMC_EOD!AH90</f>
        <v>-0.15</v>
      </c>
      <c r="M90">
        <f>TPDDL_EOD!AG90+TPDDL_EOD!AH90</f>
        <v>-0.1</v>
      </c>
      <c r="N90">
        <f t="shared" si="6"/>
        <v>-0.5</v>
      </c>
      <c r="O90" s="154">
        <f t="shared" si="7"/>
        <v>0</v>
      </c>
      <c r="P90">
        <v>-0.14000000000000001</v>
      </c>
      <c r="Q90">
        <v>-0.08</v>
      </c>
      <c r="R90">
        <v>-0.03</v>
      </c>
      <c r="S90">
        <v>-0.15</v>
      </c>
      <c r="T90">
        <v>-0.1</v>
      </c>
      <c r="U90" s="156">
        <f t="shared" si="8"/>
        <v>-0.5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-0.5</v>
      </c>
      <c r="E91">
        <f>PPCL!N91</f>
        <v>0</v>
      </c>
      <c r="F91">
        <f t="shared" si="10"/>
        <v>120</v>
      </c>
      <c r="G91">
        <f t="shared" si="11"/>
        <v>-0.5</v>
      </c>
      <c r="H91" s="154"/>
      <c r="I91">
        <f>BRPL_EOD!AG91+BRPL_EOD!AH91</f>
        <v>-0.14000000000000001</v>
      </c>
      <c r="J91">
        <f>BYPL_EOD!AG91+BYPL_EOD!AH91</f>
        <v>-0.08</v>
      </c>
      <c r="K91">
        <f>MES_EOD!AG91+MES_EOD!AH91</f>
        <v>-0.03</v>
      </c>
      <c r="L91">
        <f>NDMC_EOD!AG91+NDMC_EOD!AH91</f>
        <v>-0.15</v>
      </c>
      <c r="M91">
        <f>TPDDL_EOD!AG91+TPDDL_EOD!AH91</f>
        <v>-0.1</v>
      </c>
      <c r="N91">
        <f t="shared" si="6"/>
        <v>-0.5</v>
      </c>
      <c r="O91" s="154">
        <f t="shared" si="7"/>
        <v>0</v>
      </c>
      <c r="P91">
        <v>-0.14000000000000001</v>
      </c>
      <c r="Q91">
        <v>-0.08</v>
      </c>
      <c r="R91">
        <v>-0.03</v>
      </c>
      <c r="S91">
        <v>-0.15</v>
      </c>
      <c r="T91">
        <v>-0.1</v>
      </c>
      <c r="U91" s="156">
        <f t="shared" si="8"/>
        <v>-0.5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-0.5</v>
      </c>
      <c r="E92">
        <f>PPCL!N92</f>
        <v>0</v>
      </c>
      <c r="F92">
        <f t="shared" si="10"/>
        <v>120</v>
      </c>
      <c r="G92">
        <f t="shared" si="11"/>
        <v>-0.5</v>
      </c>
      <c r="H92" s="154"/>
      <c r="I92">
        <f>BRPL_EOD!AG92+BRPL_EOD!AH92</f>
        <v>-0.14000000000000001</v>
      </c>
      <c r="J92">
        <f>BYPL_EOD!AG92+BYPL_EOD!AH92</f>
        <v>-0.08</v>
      </c>
      <c r="K92">
        <f>MES_EOD!AG92+MES_EOD!AH92</f>
        <v>-0.03</v>
      </c>
      <c r="L92">
        <f>NDMC_EOD!AG92+NDMC_EOD!AH92</f>
        <v>-0.15</v>
      </c>
      <c r="M92">
        <f>TPDDL_EOD!AG92+TPDDL_EOD!AH92</f>
        <v>-0.1</v>
      </c>
      <c r="N92">
        <f t="shared" si="6"/>
        <v>-0.5</v>
      </c>
      <c r="O92" s="154">
        <f t="shared" si="7"/>
        <v>0</v>
      </c>
      <c r="P92">
        <v>-0.14000000000000001</v>
      </c>
      <c r="Q92">
        <v>-0.08</v>
      </c>
      <c r="R92">
        <v>-0.03</v>
      </c>
      <c r="S92">
        <v>-0.15</v>
      </c>
      <c r="T92">
        <v>-0.1</v>
      </c>
      <c r="U92" s="156">
        <f t="shared" si="8"/>
        <v>-0.5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-0.5</v>
      </c>
      <c r="E93">
        <f>PPCL!N93</f>
        <v>0</v>
      </c>
      <c r="F93">
        <f t="shared" si="10"/>
        <v>120</v>
      </c>
      <c r="G93">
        <f t="shared" si="11"/>
        <v>-0.5</v>
      </c>
      <c r="H93" s="154"/>
      <c r="I93">
        <f>BRPL_EOD!AG93+BRPL_EOD!AH93</f>
        <v>-0.14000000000000001</v>
      </c>
      <c r="J93">
        <f>BYPL_EOD!AG93+BYPL_EOD!AH93</f>
        <v>-0.08</v>
      </c>
      <c r="K93">
        <f>MES_EOD!AG93+MES_EOD!AH93</f>
        <v>-0.03</v>
      </c>
      <c r="L93">
        <f>NDMC_EOD!AG93+NDMC_EOD!AH93</f>
        <v>-0.15</v>
      </c>
      <c r="M93">
        <f>TPDDL_EOD!AG93+TPDDL_EOD!AH93</f>
        <v>-0.1</v>
      </c>
      <c r="N93">
        <f t="shared" si="6"/>
        <v>-0.5</v>
      </c>
      <c r="O93" s="154">
        <f t="shared" si="7"/>
        <v>0</v>
      </c>
      <c r="P93">
        <v>-0.14000000000000001</v>
      </c>
      <c r="Q93">
        <v>-0.08</v>
      </c>
      <c r="R93">
        <v>-0.03</v>
      </c>
      <c r="S93">
        <v>-0.15</v>
      </c>
      <c r="T93">
        <v>-0.1</v>
      </c>
      <c r="U93" s="156">
        <f t="shared" si="8"/>
        <v>-0.5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-0.5</v>
      </c>
      <c r="E94">
        <f>PPCL!N94</f>
        <v>0</v>
      </c>
      <c r="F94">
        <f t="shared" si="10"/>
        <v>120</v>
      </c>
      <c r="G94">
        <f t="shared" si="11"/>
        <v>-0.5</v>
      </c>
      <c r="H94" s="154"/>
      <c r="I94">
        <f>BRPL_EOD!AG94+BRPL_EOD!AH94</f>
        <v>-0.14000000000000001</v>
      </c>
      <c r="J94">
        <f>BYPL_EOD!AG94+BYPL_EOD!AH94</f>
        <v>-0.08</v>
      </c>
      <c r="K94">
        <f>MES_EOD!AG94+MES_EOD!AH94</f>
        <v>-0.03</v>
      </c>
      <c r="L94">
        <f>NDMC_EOD!AG94+NDMC_EOD!AH94</f>
        <v>-0.15</v>
      </c>
      <c r="M94">
        <f>TPDDL_EOD!AG94+TPDDL_EOD!AH94</f>
        <v>-0.1</v>
      </c>
      <c r="N94">
        <f t="shared" si="6"/>
        <v>-0.5</v>
      </c>
      <c r="O94" s="154">
        <f t="shared" si="7"/>
        <v>0</v>
      </c>
      <c r="P94">
        <v>-0.14000000000000001</v>
      </c>
      <c r="Q94">
        <v>-0.08</v>
      </c>
      <c r="R94">
        <v>-0.03</v>
      </c>
      <c r="S94">
        <v>-0.15</v>
      </c>
      <c r="T94">
        <v>-0.1</v>
      </c>
      <c r="U94" s="156">
        <f t="shared" si="8"/>
        <v>-0.5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-0.5</v>
      </c>
      <c r="E95">
        <f>PPCL!N95</f>
        <v>0</v>
      </c>
      <c r="F95">
        <f t="shared" si="10"/>
        <v>120</v>
      </c>
      <c r="G95">
        <f t="shared" si="11"/>
        <v>-0.5</v>
      </c>
      <c r="H95" s="154"/>
      <c r="I95">
        <f>BRPL_EOD!AG95+BRPL_EOD!AH95</f>
        <v>-0.14000000000000001</v>
      </c>
      <c r="J95">
        <f>BYPL_EOD!AG95+BYPL_EOD!AH95</f>
        <v>-0.08</v>
      </c>
      <c r="K95">
        <f>MES_EOD!AG95+MES_EOD!AH95</f>
        <v>-0.03</v>
      </c>
      <c r="L95">
        <f>NDMC_EOD!AG95+NDMC_EOD!AH95</f>
        <v>-0.15</v>
      </c>
      <c r="M95">
        <f>TPDDL_EOD!AG95+TPDDL_EOD!AH95</f>
        <v>-0.1</v>
      </c>
      <c r="N95">
        <f t="shared" si="6"/>
        <v>-0.5</v>
      </c>
      <c r="O95" s="154">
        <f t="shared" si="7"/>
        <v>0</v>
      </c>
      <c r="P95">
        <v>-0.14000000000000001</v>
      </c>
      <c r="Q95">
        <v>-0.08</v>
      </c>
      <c r="R95">
        <v>-0.03</v>
      </c>
      <c r="S95">
        <v>-0.15</v>
      </c>
      <c r="T95">
        <v>-0.1</v>
      </c>
      <c r="U95" s="156">
        <f t="shared" si="8"/>
        <v>-0.5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-0.5</v>
      </c>
      <c r="E96">
        <f>PPCL!N96</f>
        <v>0</v>
      </c>
      <c r="F96">
        <f t="shared" si="10"/>
        <v>120</v>
      </c>
      <c r="G96">
        <f t="shared" si="11"/>
        <v>-0.5</v>
      </c>
      <c r="H96" s="154"/>
      <c r="I96">
        <f>BRPL_EOD!AG96+BRPL_EOD!AH96</f>
        <v>-0.14000000000000001</v>
      </c>
      <c r="J96">
        <f>BYPL_EOD!AG96+BYPL_EOD!AH96</f>
        <v>-0.08</v>
      </c>
      <c r="K96">
        <f>MES_EOD!AG96+MES_EOD!AH96</f>
        <v>-0.03</v>
      </c>
      <c r="L96">
        <f>NDMC_EOD!AG96+NDMC_EOD!AH96</f>
        <v>-0.15</v>
      </c>
      <c r="M96">
        <f>TPDDL_EOD!AG96+TPDDL_EOD!AH96</f>
        <v>-0.1</v>
      </c>
      <c r="N96">
        <f t="shared" si="6"/>
        <v>-0.5</v>
      </c>
      <c r="O96" s="154">
        <f t="shared" si="7"/>
        <v>0</v>
      </c>
      <c r="P96">
        <v>-0.14000000000000001</v>
      </c>
      <c r="Q96">
        <v>-0.08</v>
      </c>
      <c r="R96">
        <v>-0.03</v>
      </c>
      <c r="S96">
        <v>-0.15</v>
      </c>
      <c r="T96">
        <v>-0.1</v>
      </c>
      <c r="U96" s="156">
        <f t="shared" si="8"/>
        <v>-0.5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-0.5</v>
      </c>
      <c r="E97">
        <f>PPCL!N97</f>
        <v>0</v>
      </c>
      <c r="F97">
        <f t="shared" si="10"/>
        <v>120</v>
      </c>
      <c r="G97">
        <f t="shared" si="11"/>
        <v>-0.5</v>
      </c>
      <c r="H97" s="154"/>
      <c r="I97">
        <f>BRPL_EOD!AG97+BRPL_EOD!AH97</f>
        <v>-0.14000000000000001</v>
      </c>
      <c r="J97">
        <f>BYPL_EOD!AG97+BYPL_EOD!AH97</f>
        <v>-0.08</v>
      </c>
      <c r="K97">
        <f>MES_EOD!AG97+MES_EOD!AH97</f>
        <v>-0.03</v>
      </c>
      <c r="L97">
        <f>NDMC_EOD!AG97+NDMC_EOD!AH97</f>
        <v>-0.15</v>
      </c>
      <c r="M97">
        <f>TPDDL_EOD!AG97+TPDDL_EOD!AH97</f>
        <v>-0.1</v>
      </c>
      <c r="N97">
        <f t="shared" si="6"/>
        <v>-0.5</v>
      </c>
      <c r="O97" s="154">
        <f t="shared" si="7"/>
        <v>0</v>
      </c>
      <c r="P97">
        <v>-0.14000000000000001</v>
      </c>
      <c r="Q97">
        <v>-0.08</v>
      </c>
      <c r="R97">
        <v>-0.03</v>
      </c>
      <c r="S97">
        <v>-0.15</v>
      </c>
      <c r="T97">
        <v>-0.1</v>
      </c>
      <c r="U97" s="156">
        <f t="shared" si="8"/>
        <v>-0.5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-0.5</v>
      </c>
      <c r="E98">
        <f>PPCL!N98</f>
        <v>0</v>
      </c>
      <c r="F98">
        <f t="shared" si="10"/>
        <v>120</v>
      </c>
      <c r="G98">
        <f t="shared" si="11"/>
        <v>-0.5</v>
      </c>
      <c r="H98" s="154"/>
      <c r="I98">
        <f>BRPL_EOD!AG98+BRPL_EOD!AH98</f>
        <v>-0.14000000000000001</v>
      </c>
      <c r="J98">
        <f>BYPL_EOD!AG98+BYPL_EOD!AH98</f>
        <v>-0.08</v>
      </c>
      <c r="K98">
        <f>MES_EOD!AG98+MES_EOD!AH98</f>
        <v>-0.03</v>
      </c>
      <c r="L98">
        <f>NDMC_EOD!AG98+NDMC_EOD!AH98</f>
        <v>-0.15</v>
      </c>
      <c r="M98">
        <f>TPDDL_EOD!AG98+TPDDL_EOD!AH98</f>
        <v>-0.1</v>
      </c>
      <c r="N98">
        <f t="shared" si="6"/>
        <v>-0.5</v>
      </c>
      <c r="O98" s="154">
        <f t="shared" si="7"/>
        <v>0</v>
      </c>
      <c r="P98">
        <v>-0.14000000000000001</v>
      </c>
      <c r="Q98">
        <v>-0.08</v>
      </c>
      <c r="R98">
        <v>-0.03</v>
      </c>
      <c r="S98">
        <v>-0.15</v>
      </c>
      <c r="T98">
        <v>-0.1</v>
      </c>
      <c r="U98" s="156">
        <f t="shared" si="8"/>
        <v>-0.5</v>
      </c>
      <c r="V98" s="154">
        <f t="shared" si="9"/>
        <v>0</v>
      </c>
    </row>
    <row r="99" spans="1:22">
      <c r="A99" s="156" t="s">
        <v>349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-1.2E-2</v>
      </c>
      <c r="E99" s="156">
        <f t="shared" si="12"/>
        <v>0</v>
      </c>
      <c r="F99" s="156">
        <f t="shared" si="12"/>
        <v>2.88</v>
      </c>
      <c r="G99" s="156">
        <f t="shared" si="12"/>
        <v>-1.2E-2</v>
      </c>
      <c r="H99" s="156"/>
      <c r="I99" s="156">
        <f t="shared" si="12"/>
        <v>-3.360000000000004E-3</v>
      </c>
      <c r="J99" s="156">
        <f t="shared" si="12"/>
        <v>-1.9200000000000013E-3</v>
      </c>
      <c r="K99" s="156">
        <f t="shared" si="12"/>
        <v>-7.1999999999999896E-4</v>
      </c>
      <c r="L99" s="156">
        <f t="shared" si="12"/>
        <v>-3.600000000000006E-3</v>
      </c>
      <c r="M99" s="156">
        <f t="shared" si="12"/>
        <v>-2.3999999999999955E-3</v>
      </c>
      <c r="N99" s="156">
        <f t="shared" si="12"/>
        <v>-1.2E-2</v>
      </c>
      <c r="O99" s="156">
        <f t="shared" si="12"/>
        <v>0</v>
      </c>
      <c r="P99" s="156">
        <f t="shared" si="12"/>
        <v>-3.360000000000004E-3</v>
      </c>
      <c r="Q99" s="156">
        <f t="shared" si="12"/>
        <v>-1.9200000000000013E-3</v>
      </c>
      <c r="R99" s="156">
        <f t="shared" si="12"/>
        <v>-7.1999999999999896E-4</v>
      </c>
      <c r="S99" s="156">
        <f t="shared" si="12"/>
        <v>-3.600000000000006E-3</v>
      </c>
      <c r="T99" s="156">
        <f t="shared" si="12"/>
        <v>-2.3999999999999955E-3</v>
      </c>
      <c r="U99" s="156">
        <f t="shared" si="12"/>
        <v>-1.2E-2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PPCL!D3</f>
        <v>203</v>
      </c>
      <c r="C3">
        <f>PPCL!E3</f>
        <v>0</v>
      </c>
      <c r="D3">
        <f>PPCL!O3</f>
        <v>0</v>
      </c>
      <c r="E3">
        <f>PPCL!P3</f>
        <v>0</v>
      </c>
      <c r="F3">
        <f>B3+C3</f>
        <v>203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203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203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203</v>
      </c>
      <c r="C5">
        <f>PPCL!E5</f>
        <v>0</v>
      </c>
      <c r="D5">
        <f>PPCL!O5</f>
        <v>0</v>
      </c>
      <c r="E5">
        <f>PPCL!P5</f>
        <v>0</v>
      </c>
      <c r="F5">
        <f t="shared" si="4"/>
        <v>203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203</v>
      </c>
      <c r="C6">
        <f>PPCL!E6</f>
        <v>0</v>
      </c>
      <c r="D6">
        <f>PPCL!O6</f>
        <v>0</v>
      </c>
      <c r="E6">
        <f>PPCL!P6</f>
        <v>0</v>
      </c>
      <c r="F6">
        <f t="shared" si="4"/>
        <v>203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203</v>
      </c>
      <c r="C7">
        <f>PPCL!E7</f>
        <v>0</v>
      </c>
      <c r="D7">
        <f>PPCL!O7</f>
        <v>0</v>
      </c>
      <c r="E7">
        <f>PPCL!P7</f>
        <v>0</v>
      </c>
      <c r="F7">
        <f t="shared" si="4"/>
        <v>203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203</v>
      </c>
      <c r="C8">
        <f>PPCL!E8</f>
        <v>0</v>
      </c>
      <c r="D8">
        <f>PPCL!O8</f>
        <v>0</v>
      </c>
      <c r="E8">
        <f>PPCL!P8</f>
        <v>0</v>
      </c>
      <c r="F8">
        <f t="shared" si="4"/>
        <v>203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203</v>
      </c>
      <c r="C9">
        <f>PPCL!E9</f>
        <v>0</v>
      </c>
      <c r="D9">
        <f>PPCL!O9</f>
        <v>0</v>
      </c>
      <c r="E9">
        <f>PPCL!P9</f>
        <v>0</v>
      </c>
      <c r="F9">
        <f t="shared" si="4"/>
        <v>203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203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203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203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203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203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203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203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203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203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203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203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203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203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203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203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203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203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203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203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203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203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203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203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203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203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203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203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203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203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203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203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203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203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203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203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203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203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203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203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203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203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203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203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203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203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203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203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203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203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203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203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203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203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203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203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203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203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203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203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203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203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203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203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203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203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203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203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203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203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203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203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203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203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203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203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203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203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203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203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203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203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203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203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203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203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203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203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203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203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203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203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203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203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203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203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203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203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203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203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203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203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203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203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203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203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203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203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203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203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203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203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203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203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203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203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203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203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203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203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203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203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203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203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203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203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203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203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203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203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203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203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203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203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203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203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203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203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203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203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203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203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203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203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203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203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203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203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203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203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203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203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203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203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203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203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203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203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203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203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203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203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203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203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203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203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203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203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203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203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203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203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203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203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203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203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203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203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203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4.8719999999999999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4.8719999999999999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76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  <c r="X1" s="157"/>
    </row>
    <row r="2" spans="1:24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37.6</v>
      </c>
      <c r="E3">
        <f>GT!N3</f>
        <v>0</v>
      </c>
      <c r="F3">
        <f>B3+C3</f>
        <v>84</v>
      </c>
      <c r="G3">
        <f>D3+E3-X3</f>
        <v>37.6</v>
      </c>
      <c r="H3" s="154"/>
      <c r="I3">
        <f>BRPL_EOD!AC3+BRPL_EOD!AD3</f>
        <v>14.21</v>
      </c>
      <c r="J3">
        <f>BYPL_EOD!AC3+BYPL_EOD!AD3</f>
        <v>7.78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36.06</v>
      </c>
      <c r="O3" s="154">
        <f t="shared" ref="O3:O66" si="1">G3-N3</f>
        <v>1.5399999999999991</v>
      </c>
      <c r="P3">
        <v>14.816860787576262</v>
      </c>
      <c r="Q3">
        <v>8.1122573488630056</v>
      </c>
      <c r="R3">
        <v>0</v>
      </c>
      <c r="S3">
        <v>2.1584026622296171</v>
      </c>
      <c r="T3">
        <v>12.512479201331114</v>
      </c>
      <c r="U3" s="156">
        <f t="shared" ref="U3:U66" si="2">SUM(P3:T3)</f>
        <v>37.599999999999994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37.6</v>
      </c>
      <c r="E4">
        <f>GT!N4</f>
        <v>0</v>
      </c>
      <c r="F4">
        <f t="shared" ref="F4:F67" si="4">B4+C4</f>
        <v>84</v>
      </c>
      <c r="G4">
        <f t="shared" ref="G4:G67" si="5">D4+E4-X4</f>
        <v>37.6</v>
      </c>
      <c r="H4" s="154"/>
      <c r="I4">
        <f>BRPL_EOD!AC4+BRPL_EOD!AD4</f>
        <v>14.21</v>
      </c>
      <c r="J4">
        <f>BYPL_EOD!AC4+BYPL_EOD!AD4</f>
        <v>7.78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36.06</v>
      </c>
      <c r="O4" s="154">
        <f t="shared" si="1"/>
        <v>1.5399999999999991</v>
      </c>
      <c r="P4">
        <v>14.816860787576262</v>
      </c>
      <c r="Q4">
        <v>8.1122573488630056</v>
      </c>
      <c r="R4">
        <v>0</v>
      </c>
      <c r="S4">
        <v>2.1584026622296171</v>
      </c>
      <c r="T4">
        <v>12.512479201331114</v>
      </c>
      <c r="U4" s="156">
        <f t="shared" si="2"/>
        <v>37.599999999999994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36.6</v>
      </c>
      <c r="E5">
        <f>GT!N5</f>
        <v>0</v>
      </c>
      <c r="F5">
        <f t="shared" si="4"/>
        <v>84</v>
      </c>
      <c r="G5">
        <f t="shared" si="5"/>
        <v>36.6</v>
      </c>
      <c r="H5" s="154"/>
      <c r="I5">
        <f>BRPL_EOD!AC5+BRPL_EOD!AD5</f>
        <v>14.21</v>
      </c>
      <c r="J5">
        <f>BYPL_EOD!AC5+BYPL_EOD!AD5</f>
        <v>7.78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36.06</v>
      </c>
      <c r="O5" s="154">
        <f t="shared" si="1"/>
        <v>0.53999999999999915</v>
      </c>
      <c r="P5">
        <v>14.422795341098171</v>
      </c>
      <c r="Q5">
        <v>7.8965058236272876</v>
      </c>
      <c r="R5">
        <v>0</v>
      </c>
      <c r="S5">
        <v>2.100998336106489</v>
      </c>
      <c r="T5">
        <v>12.179700499168053</v>
      </c>
      <c r="U5" s="156">
        <f t="shared" si="2"/>
        <v>36.6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36.6</v>
      </c>
      <c r="E6">
        <f>GT!N6</f>
        <v>0</v>
      </c>
      <c r="F6">
        <f t="shared" si="4"/>
        <v>84</v>
      </c>
      <c r="G6">
        <f t="shared" si="5"/>
        <v>36.6</v>
      </c>
      <c r="H6" s="154"/>
      <c r="I6">
        <f>BRPL_EOD!AC6+BRPL_EOD!AD6</f>
        <v>14.21</v>
      </c>
      <c r="J6">
        <f>BYPL_EOD!AC6+BYPL_EOD!AD6</f>
        <v>7.78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36.06</v>
      </c>
      <c r="O6" s="154">
        <f t="shared" si="1"/>
        <v>0.53999999999999915</v>
      </c>
      <c r="P6">
        <v>14.422795341098171</v>
      </c>
      <c r="Q6">
        <v>7.8965058236272876</v>
      </c>
      <c r="R6">
        <v>0</v>
      </c>
      <c r="S6">
        <v>2.100998336106489</v>
      </c>
      <c r="T6">
        <v>12.179700499168053</v>
      </c>
      <c r="U6" s="156">
        <f t="shared" si="2"/>
        <v>36.6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36.6</v>
      </c>
      <c r="E7">
        <f>GT!N7</f>
        <v>0</v>
      </c>
      <c r="F7">
        <f t="shared" si="4"/>
        <v>84</v>
      </c>
      <c r="G7">
        <f t="shared" si="5"/>
        <v>36.6</v>
      </c>
      <c r="H7" s="154"/>
      <c r="I7">
        <f>BRPL_EOD!AC7+BRPL_EOD!AD7</f>
        <v>14.21</v>
      </c>
      <c r="J7">
        <f>BYPL_EOD!AC7+BYPL_EOD!AD7</f>
        <v>7.78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36.06</v>
      </c>
      <c r="O7" s="154">
        <f t="shared" si="1"/>
        <v>0.53999999999999915</v>
      </c>
      <c r="P7">
        <v>14.422795341098171</v>
      </c>
      <c r="Q7">
        <v>7.8965058236272876</v>
      </c>
      <c r="R7">
        <v>0</v>
      </c>
      <c r="S7">
        <v>2.100998336106489</v>
      </c>
      <c r="T7">
        <v>12.179700499168053</v>
      </c>
      <c r="U7" s="156">
        <f t="shared" si="2"/>
        <v>36.6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36.6</v>
      </c>
      <c r="E8">
        <f>GT!N8</f>
        <v>0</v>
      </c>
      <c r="F8">
        <f t="shared" si="4"/>
        <v>84</v>
      </c>
      <c r="G8">
        <f t="shared" si="5"/>
        <v>36.6</v>
      </c>
      <c r="H8" s="154"/>
      <c r="I8">
        <f>BRPL_EOD!AC8+BRPL_EOD!AD8</f>
        <v>14.21</v>
      </c>
      <c r="J8">
        <f>BYPL_EOD!AC8+BYPL_EOD!AD8</f>
        <v>7.78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36.06</v>
      </c>
      <c r="O8" s="154">
        <f t="shared" si="1"/>
        <v>0.53999999999999915</v>
      </c>
      <c r="P8">
        <v>14.422795341098171</v>
      </c>
      <c r="Q8">
        <v>7.8965058236272876</v>
      </c>
      <c r="R8">
        <v>0</v>
      </c>
      <c r="S8">
        <v>2.100998336106489</v>
      </c>
      <c r="T8">
        <v>12.179700499168053</v>
      </c>
      <c r="U8" s="156">
        <f t="shared" si="2"/>
        <v>36.6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36.6</v>
      </c>
      <c r="E9">
        <f>GT!N9</f>
        <v>0</v>
      </c>
      <c r="F9">
        <f t="shared" si="4"/>
        <v>84</v>
      </c>
      <c r="G9">
        <f t="shared" si="5"/>
        <v>36.6</v>
      </c>
      <c r="H9" s="154"/>
      <c r="I9">
        <f>BRPL_EOD!AC9+BRPL_EOD!AD9</f>
        <v>14.21</v>
      </c>
      <c r="J9">
        <f>BYPL_EOD!AC9+BYPL_EOD!AD9</f>
        <v>7.78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36.06</v>
      </c>
      <c r="O9" s="154">
        <f t="shared" si="1"/>
        <v>0.53999999999999915</v>
      </c>
      <c r="P9">
        <v>14.422795341098171</v>
      </c>
      <c r="Q9">
        <v>7.8965058236272876</v>
      </c>
      <c r="R9">
        <v>0</v>
      </c>
      <c r="S9">
        <v>2.100998336106489</v>
      </c>
      <c r="T9">
        <v>12.179700499168053</v>
      </c>
      <c r="U9" s="156">
        <f t="shared" si="2"/>
        <v>36.6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84</v>
      </c>
      <c r="G10">
        <f t="shared" si="5"/>
        <v>36.6</v>
      </c>
      <c r="H10" s="154"/>
      <c r="I10">
        <f>BRPL_EOD!AC10+BRPL_EOD!AD10</f>
        <v>14.21</v>
      </c>
      <c r="J10">
        <f>BYPL_EOD!AC10+BYPL_EOD!AD10</f>
        <v>7.78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36.06</v>
      </c>
      <c r="O10" s="154">
        <f t="shared" si="1"/>
        <v>0.53999999999999915</v>
      </c>
      <c r="P10">
        <v>14.422795341098171</v>
      </c>
      <c r="Q10">
        <v>7.8965058236272876</v>
      </c>
      <c r="R10">
        <v>0</v>
      </c>
      <c r="S10">
        <v>2.100998336106489</v>
      </c>
      <c r="T10">
        <v>12.179700499168053</v>
      </c>
      <c r="U10" s="156">
        <f t="shared" si="2"/>
        <v>36.6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36.6</v>
      </c>
      <c r="E11">
        <f>GT!N11</f>
        <v>0</v>
      </c>
      <c r="F11">
        <f t="shared" si="4"/>
        <v>84</v>
      </c>
      <c r="G11">
        <f t="shared" si="5"/>
        <v>36.6</v>
      </c>
      <c r="H11" s="154"/>
      <c r="I11">
        <f>BRPL_EOD!AC11+BRPL_EOD!AD11</f>
        <v>14.21</v>
      </c>
      <c r="J11">
        <f>BYPL_EOD!AC11+BYPL_EOD!AD11</f>
        <v>7.78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36.06</v>
      </c>
      <c r="O11" s="154">
        <f t="shared" si="1"/>
        <v>0.53999999999999915</v>
      </c>
      <c r="P11">
        <v>14.422795341098171</v>
      </c>
      <c r="Q11">
        <v>7.8965058236272876</v>
      </c>
      <c r="R11">
        <v>0</v>
      </c>
      <c r="S11">
        <v>2.100998336106489</v>
      </c>
      <c r="T11">
        <v>12.179700499168053</v>
      </c>
      <c r="U11" s="156">
        <f t="shared" si="2"/>
        <v>36.6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36.6</v>
      </c>
      <c r="E12">
        <f>GT!N12</f>
        <v>0</v>
      </c>
      <c r="F12">
        <f t="shared" si="4"/>
        <v>84</v>
      </c>
      <c r="G12">
        <f t="shared" si="5"/>
        <v>36.6</v>
      </c>
      <c r="H12" s="154"/>
      <c r="I12">
        <f>BRPL_EOD!AC12+BRPL_EOD!AD12</f>
        <v>14.21</v>
      </c>
      <c r="J12">
        <f>BYPL_EOD!AC12+BYPL_EOD!AD12</f>
        <v>7.78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36.06</v>
      </c>
      <c r="O12" s="154">
        <f t="shared" si="1"/>
        <v>0.53999999999999915</v>
      </c>
      <c r="P12">
        <v>14.422795341098171</v>
      </c>
      <c r="Q12">
        <v>7.8965058236272876</v>
      </c>
      <c r="R12">
        <v>0</v>
      </c>
      <c r="S12">
        <v>2.100998336106489</v>
      </c>
      <c r="T12">
        <v>12.179700499168053</v>
      </c>
      <c r="U12" s="156">
        <f t="shared" si="2"/>
        <v>36.6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36.6</v>
      </c>
      <c r="E13">
        <f>GT!N13</f>
        <v>0</v>
      </c>
      <c r="F13">
        <f t="shared" si="4"/>
        <v>84</v>
      </c>
      <c r="G13">
        <f t="shared" si="5"/>
        <v>36.6</v>
      </c>
      <c r="H13" s="154"/>
      <c r="I13">
        <f>BRPL_EOD!AC13+BRPL_EOD!AD13</f>
        <v>14.21</v>
      </c>
      <c r="J13">
        <f>BYPL_EOD!AC13+BYPL_EOD!AD13</f>
        <v>7.78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36.06</v>
      </c>
      <c r="O13" s="154">
        <f t="shared" si="1"/>
        <v>0.53999999999999915</v>
      </c>
      <c r="P13">
        <v>14.422795341098171</v>
      </c>
      <c r="Q13">
        <v>7.8965058236272876</v>
      </c>
      <c r="R13">
        <v>0</v>
      </c>
      <c r="S13">
        <v>2.100998336106489</v>
      </c>
      <c r="T13">
        <v>12.179700499168053</v>
      </c>
      <c r="U13" s="156">
        <f t="shared" si="2"/>
        <v>36.6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36.6</v>
      </c>
      <c r="E14">
        <f>GT!N14</f>
        <v>0</v>
      </c>
      <c r="F14">
        <f t="shared" si="4"/>
        <v>84</v>
      </c>
      <c r="G14">
        <f t="shared" si="5"/>
        <v>36.6</v>
      </c>
      <c r="H14" s="154"/>
      <c r="I14">
        <f>BRPL_EOD!AC14+BRPL_EOD!AD14</f>
        <v>14.86</v>
      </c>
      <c r="J14">
        <f>BYPL_EOD!AC14+BYPL_EOD!AD14</f>
        <v>8.14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37.07</v>
      </c>
      <c r="O14" s="154">
        <f t="shared" si="1"/>
        <v>-0.46999999999999886</v>
      </c>
      <c r="P14">
        <v>14.671594281089829</v>
      </c>
      <c r="Q14">
        <v>8.0367952522255202</v>
      </c>
      <c r="R14">
        <v>0</v>
      </c>
      <c r="S14">
        <v>2.0437550579983812</v>
      </c>
      <c r="T14">
        <v>11.84785540868627</v>
      </c>
      <c r="U14" s="156">
        <f t="shared" si="2"/>
        <v>36.6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37.6</v>
      </c>
      <c r="E15">
        <f>GT!N15</f>
        <v>0</v>
      </c>
      <c r="F15">
        <f t="shared" si="4"/>
        <v>84</v>
      </c>
      <c r="G15">
        <f t="shared" si="5"/>
        <v>37.6</v>
      </c>
      <c r="H15" s="154"/>
      <c r="I15">
        <f>BRPL_EOD!AC15+BRPL_EOD!AD15</f>
        <v>4.42</v>
      </c>
      <c r="J15">
        <f>BYPL_EOD!AC15+BYPL_EOD!AD15</f>
        <v>20.32</v>
      </c>
      <c r="K15">
        <f>MES_EOD!AC15+MES_EOD!AD15</f>
        <v>0</v>
      </c>
      <c r="L15">
        <f>NDMC_EOD!AC15+NDMC_EOD!AD15</f>
        <v>1.83</v>
      </c>
      <c r="M15">
        <f>TPDDL_EOD!AC15+TPDDL_EOD!AD15</f>
        <v>10.6</v>
      </c>
      <c r="N15">
        <f t="shared" si="0"/>
        <v>37.17</v>
      </c>
      <c r="O15" s="154">
        <f t="shared" si="1"/>
        <v>0.42999999999999972</v>
      </c>
      <c r="P15">
        <v>4.6235049897187368</v>
      </c>
      <c r="Q15">
        <v>20.32</v>
      </c>
      <c r="R15">
        <v>0</v>
      </c>
      <c r="S15">
        <v>1.8627273545115419</v>
      </c>
      <c r="T15">
        <v>10.79376765576972</v>
      </c>
      <c r="U15" s="156">
        <f t="shared" si="2"/>
        <v>37.599999999999994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37.6</v>
      </c>
      <c r="E16">
        <f>GT!N16</f>
        <v>0</v>
      </c>
      <c r="F16">
        <f t="shared" si="4"/>
        <v>84</v>
      </c>
      <c r="G16">
        <f t="shared" si="5"/>
        <v>37.6</v>
      </c>
      <c r="H16" s="154"/>
      <c r="I16">
        <f>BRPL_EOD!AC16+BRPL_EOD!AD16</f>
        <v>14.86</v>
      </c>
      <c r="J16">
        <f>BYPL_EOD!AC16+BYPL_EOD!AD16</f>
        <v>8.14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37.07</v>
      </c>
      <c r="O16" s="154">
        <f t="shared" si="1"/>
        <v>0.53000000000000114</v>
      </c>
      <c r="P16">
        <v>15.072457512813596</v>
      </c>
      <c r="Q16">
        <v>8.2563798219584577</v>
      </c>
      <c r="R16">
        <v>0</v>
      </c>
      <c r="S16">
        <v>2.0995953601294848</v>
      </c>
      <c r="T16">
        <v>12.171567305098463</v>
      </c>
      <c r="U16" s="156">
        <f t="shared" si="2"/>
        <v>37.6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37.6</v>
      </c>
      <c r="E17">
        <f>GT!N17</f>
        <v>0</v>
      </c>
      <c r="F17">
        <f t="shared" si="4"/>
        <v>84</v>
      </c>
      <c r="G17">
        <f t="shared" si="5"/>
        <v>37.6</v>
      </c>
      <c r="H17" s="154"/>
      <c r="I17">
        <f>BRPL_EOD!AC17+BRPL_EOD!AD17</f>
        <v>14.86</v>
      </c>
      <c r="J17">
        <f>BYPL_EOD!AC17+BYPL_EOD!AD17</f>
        <v>8.14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37.07</v>
      </c>
      <c r="O17" s="154">
        <f t="shared" si="1"/>
        <v>0.53000000000000114</v>
      </c>
      <c r="P17">
        <v>15.072457512813596</v>
      </c>
      <c r="Q17">
        <v>8.2563798219584577</v>
      </c>
      <c r="R17">
        <v>0</v>
      </c>
      <c r="S17">
        <v>2.0995953601294848</v>
      </c>
      <c r="T17">
        <v>12.171567305098463</v>
      </c>
      <c r="U17" s="156">
        <f t="shared" si="2"/>
        <v>37.6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37.6</v>
      </c>
      <c r="E18">
        <f>GT!N18</f>
        <v>0</v>
      </c>
      <c r="F18">
        <f t="shared" si="4"/>
        <v>84</v>
      </c>
      <c r="G18">
        <f t="shared" si="5"/>
        <v>37.6</v>
      </c>
      <c r="H18" s="154"/>
      <c r="I18">
        <f>BRPL_EOD!AC18+BRPL_EOD!AD18</f>
        <v>14.86</v>
      </c>
      <c r="J18">
        <f>BYPL_EOD!AC18+BYPL_EOD!AD18</f>
        <v>8.14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37.07</v>
      </c>
      <c r="O18" s="154">
        <f t="shared" si="1"/>
        <v>0.53000000000000114</v>
      </c>
      <c r="P18">
        <v>15.072457512813596</v>
      </c>
      <c r="Q18">
        <v>8.2563798219584577</v>
      </c>
      <c r="R18">
        <v>0</v>
      </c>
      <c r="S18">
        <v>2.0995953601294848</v>
      </c>
      <c r="T18">
        <v>12.171567305098463</v>
      </c>
      <c r="U18" s="156">
        <f t="shared" si="2"/>
        <v>37.6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84</v>
      </c>
      <c r="G19">
        <f t="shared" si="5"/>
        <v>36.6</v>
      </c>
      <c r="H19" s="154"/>
      <c r="I19">
        <f>BRPL_EOD!AC19+BRPL_EOD!AD19</f>
        <v>14.21</v>
      </c>
      <c r="J19">
        <f>BYPL_EOD!AC19+BYPL_EOD!AD19</f>
        <v>7.78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36.06</v>
      </c>
      <c r="O19" s="154">
        <f t="shared" si="1"/>
        <v>0.53999999999999915</v>
      </c>
      <c r="P19">
        <v>14.422795341098171</v>
      </c>
      <c r="Q19">
        <v>7.8965058236272876</v>
      </c>
      <c r="R19">
        <v>0</v>
      </c>
      <c r="S19">
        <v>2.100998336106489</v>
      </c>
      <c r="T19">
        <v>12.179700499168053</v>
      </c>
      <c r="U19" s="156">
        <f t="shared" si="2"/>
        <v>36.6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54"/>
      <c r="I20">
        <f>BRPL_EOD!AC20+BRPL_EOD!AD20</f>
        <v>14.21</v>
      </c>
      <c r="J20">
        <f>BYPL_EOD!AC20+BYPL_EOD!AD20</f>
        <v>7.78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36.06</v>
      </c>
      <c r="O20" s="154">
        <f t="shared" si="1"/>
        <v>0.53999999999999915</v>
      </c>
      <c r="P20">
        <v>14.422795341098171</v>
      </c>
      <c r="Q20">
        <v>7.8965058236272876</v>
      </c>
      <c r="R20">
        <v>0</v>
      </c>
      <c r="S20">
        <v>2.100998336106489</v>
      </c>
      <c r="T20">
        <v>12.179700499168053</v>
      </c>
      <c r="U20" s="156">
        <f t="shared" si="2"/>
        <v>36.6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54"/>
      <c r="I21">
        <f>BRPL_EOD!AC21+BRPL_EOD!AD21</f>
        <v>14.21</v>
      </c>
      <c r="J21">
        <f>BYPL_EOD!AC21+BYPL_EOD!AD21</f>
        <v>7.78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36.06</v>
      </c>
      <c r="O21" s="154">
        <f t="shared" si="1"/>
        <v>0.53999999999999915</v>
      </c>
      <c r="P21">
        <v>14.422795341098171</v>
      </c>
      <c r="Q21">
        <v>7.8965058236272876</v>
      </c>
      <c r="R21">
        <v>0</v>
      </c>
      <c r="S21">
        <v>2.100998336106489</v>
      </c>
      <c r="T21">
        <v>12.179700499168053</v>
      </c>
      <c r="U21" s="156">
        <f t="shared" si="2"/>
        <v>36.6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14.21</v>
      </c>
      <c r="J22">
        <f>BYPL_EOD!AC22+BYPL_EOD!AD22</f>
        <v>7.78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36.06</v>
      </c>
      <c r="O22" s="154">
        <f t="shared" si="1"/>
        <v>0.53999999999999915</v>
      </c>
      <c r="P22">
        <v>14.422795341098171</v>
      </c>
      <c r="Q22">
        <v>7.8965058236272876</v>
      </c>
      <c r="R22">
        <v>0</v>
      </c>
      <c r="S22">
        <v>2.100998336106489</v>
      </c>
      <c r="T22">
        <v>12.179700499168053</v>
      </c>
      <c r="U22" s="156">
        <f t="shared" si="2"/>
        <v>36.6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14.21</v>
      </c>
      <c r="J23">
        <f>BYPL_EOD!AC23+BYPL_EOD!AD23</f>
        <v>7.78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36.06</v>
      </c>
      <c r="O23" s="154">
        <f t="shared" si="1"/>
        <v>0.53999999999999915</v>
      </c>
      <c r="P23">
        <v>14.422795341098171</v>
      </c>
      <c r="Q23">
        <v>7.8965058236272876</v>
      </c>
      <c r="R23">
        <v>0</v>
      </c>
      <c r="S23">
        <v>2.100998336106489</v>
      </c>
      <c r="T23">
        <v>12.179700499168053</v>
      </c>
      <c r="U23" s="156">
        <f t="shared" si="2"/>
        <v>36.6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14.21</v>
      </c>
      <c r="J24">
        <f>BYPL_EOD!AC24+BYPL_EOD!AD24</f>
        <v>7.78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36.06</v>
      </c>
      <c r="O24" s="154">
        <f t="shared" si="1"/>
        <v>0.53999999999999915</v>
      </c>
      <c r="P24">
        <v>14.422795341098171</v>
      </c>
      <c r="Q24">
        <v>7.8965058236272876</v>
      </c>
      <c r="R24">
        <v>0</v>
      </c>
      <c r="S24">
        <v>2.100998336106489</v>
      </c>
      <c r="T24">
        <v>12.179700499168053</v>
      </c>
      <c r="U24" s="156">
        <f t="shared" si="2"/>
        <v>36.6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14.21</v>
      </c>
      <c r="J25">
        <f>BYPL_EOD!AC25+BYPL_EOD!AD25</f>
        <v>7.78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36.06</v>
      </c>
      <c r="O25" s="154">
        <f t="shared" si="1"/>
        <v>0.53999999999999915</v>
      </c>
      <c r="P25">
        <v>14.422795341098171</v>
      </c>
      <c r="Q25">
        <v>7.8965058236272876</v>
      </c>
      <c r="R25">
        <v>0</v>
      </c>
      <c r="S25">
        <v>2.100998336106489</v>
      </c>
      <c r="T25">
        <v>12.179700499168053</v>
      </c>
      <c r="U25" s="156">
        <f t="shared" si="2"/>
        <v>36.6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14.21</v>
      </c>
      <c r="J26">
        <f>BYPL_EOD!AC26+BYPL_EOD!AD26</f>
        <v>7.78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36.06</v>
      </c>
      <c r="O26" s="154">
        <f t="shared" si="1"/>
        <v>0.53999999999999915</v>
      </c>
      <c r="P26">
        <v>14.422795341098171</v>
      </c>
      <c r="Q26">
        <v>7.8965058236272876</v>
      </c>
      <c r="R26">
        <v>0</v>
      </c>
      <c r="S26">
        <v>2.100998336106489</v>
      </c>
      <c r="T26">
        <v>12.179700499168053</v>
      </c>
      <c r="U26" s="156">
        <f t="shared" si="2"/>
        <v>36.6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54"/>
      <c r="I27">
        <f>BRPL_EOD!AC27+BRPL_EOD!AD27</f>
        <v>14.21</v>
      </c>
      <c r="J27">
        <f>BYPL_EOD!AC27+BYPL_EOD!AD27</f>
        <v>7.78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36.06</v>
      </c>
      <c r="O27" s="154">
        <f t="shared" si="1"/>
        <v>0.53999999999999915</v>
      </c>
      <c r="P27">
        <v>14.422795341098171</v>
      </c>
      <c r="Q27">
        <v>7.8965058236272876</v>
      </c>
      <c r="R27">
        <v>0</v>
      </c>
      <c r="S27">
        <v>2.100998336106489</v>
      </c>
      <c r="T27">
        <v>12.179700499168053</v>
      </c>
      <c r="U27" s="156">
        <f t="shared" si="2"/>
        <v>36.6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14.21</v>
      </c>
      <c r="J28">
        <f>BYPL_EOD!AC28+BYPL_EOD!AD28</f>
        <v>7.78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36.06</v>
      </c>
      <c r="O28" s="154">
        <f t="shared" si="1"/>
        <v>0.53999999999999915</v>
      </c>
      <c r="P28">
        <v>14.422795341098171</v>
      </c>
      <c r="Q28">
        <v>7.8965058236272876</v>
      </c>
      <c r="R28">
        <v>0</v>
      </c>
      <c r="S28">
        <v>2.100998336106489</v>
      </c>
      <c r="T28">
        <v>12.179700499168053</v>
      </c>
      <c r="U28" s="156">
        <f t="shared" si="2"/>
        <v>36.6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54"/>
      <c r="I29">
        <f>BRPL_EOD!AC29+BRPL_EOD!AD29</f>
        <v>14.21</v>
      </c>
      <c r="J29">
        <f>BYPL_EOD!AC29+BYPL_EOD!AD29</f>
        <v>7.78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36.06</v>
      </c>
      <c r="O29" s="154">
        <f t="shared" si="1"/>
        <v>0.53999999999999915</v>
      </c>
      <c r="P29">
        <v>14.422795341098171</v>
      </c>
      <c r="Q29">
        <v>7.8965058236272876</v>
      </c>
      <c r="R29">
        <v>0</v>
      </c>
      <c r="S29">
        <v>2.100998336106489</v>
      </c>
      <c r="T29">
        <v>12.179700499168053</v>
      </c>
      <c r="U29" s="156">
        <f t="shared" si="2"/>
        <v>36.6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14.21</v>
      </c>
      <c r="J30">
        <f>BYPL_EOD!AC30+BYPL_EOD!AD30</f>
        <v>7.78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36.06</v>
      </c>
      <c r="O30" s="154">
        <f t="shared" si="1"/>
        <v>0.53999999999999915</v>
      </c>
      <c r="P30">
        <v>14.422795341098171</v>
      </c>
      <c r="Q30">
        <v>7.8965058236272876</v>
      </c>
      <c r="R30">
        <v>0</v>
      </c>
      <c r="S30">
        <v>2.100998336106489</v>
      </c>
      <c r="T30">
        <v>12.179700499168053</v>
      </c>
      <c r="U30" s="156">
        <f t="shared" si="2"/>
        <v>36.6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54"/>
      <c r="I31">
        <f>BRPL_EOD!AC31+BRPL_EOD!AD31</f>
        <v>14.21</v>
      </c>
      <c r="J31">
        <f>BYPL_EOD!AC31+BYPL_EOD!AD31</f>
        <v>7.78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36.06</v>
      </c>
      <c r="O31" s="154">
        <f t="shared" si="1"/>
        <v>0.53999999999999915</v>
      </c>
      <c r="P31">
        <v>14.422795341098171</v>
      </c>
      <c r="Q31">
        <v>7.8965058236272876</v>
      </c>
      <c r="R31">
        <v>0</v>
      </c>
      <c r="S31">
        <v>2.100998336106489</v>
      </c>
      <c r="T31">
        <v>12.179700499168053</v>
      </c>
      <c r="U31" s="156">
        <f t="shared" si="2"/>
        <v>36.6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54"/>
      <c r="I32">
        <f>BRPL_EOD!AC32+BRPL_EOD!AD32</f>
        <v>14.21</v>
      </c>
      <c r="J32">
        <f>BYPL_EOD!AC32+BYPL_EOD!AD32</f>
        <v>7.78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36.06</v>
      </c>
      <c r="O32" s="154">
        <f t="shared" si="1"/>
        <v>0.53999999999999915</v>
      </c>
      <c r="P32">
        <v>14.422795341098171</v>
      </c>
      <c r="Q32">
        <v>7.8965058236272876</v>
      </c>
      <c r="R32">
        <v>0</v>
      </c>
      <c r="S32">
        <v>2.100998336106489</v>
      </c>
      <c r="T32">
        <v>12.179700499168053</v>
      </c>
      <c r="U32" s="156">
        <f t="shared" si="2"/>
        <v>36.6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14.21</v>
      </c>
      <c r="J33">
        <f>BYPL_EOD!AC33+BYPL_EOD!AD33</f>
        <v>7.78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36.06</v>
      </c>
      <c r="O33" s="154">
        <f t="shared" si="1"/>
        <v>0.53999999999999915</v>
      </c>
      <c r="P33">
        <v>14.422795341098171</v>
      </c>
      <c r="Q33">
        <v>7.8965058236272876</v>
      </c>
      <c r="R33">
        <v>0</v>
      </c>
      <c r="S33">
        <v>2.100998336106489</v>
      </c>
      <c r="T33">
        <v>12.179700499168053</v>
      </c>
      <c r="U33" s="156">
        <f t="shared" si="2"/>
        <v>36.6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14.21</v>
      </c>
      <c r="J34">
        <f>BYPL_EOD!AC34+BYPL_EOD!AD34</f>
        <v>7.78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36.06</v>
      </c>
      <c r="O34" s="154">
        <f t="shared" si="1"/>
        <v>0.53999999999999915</v>
      </c>
      <c r="P34">
        <v>14.422795341098171</v>
      </c>
      <c r="Q34">
        <v>7.8965058236272876</v>
      </c>
      <c r="R34">
        <v>0</v>
      </c>
      <c r="S34">
        <v>2.100998336106489</v>
      </c>
      <c r="T34">
        <v>12.179700499168053</v>
      </c>
      <c r="U34" s="156">
        <f t="shared" si="2"/>
        <v>36.6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14.21</v>
      </c>
      <c r="J35">
        <f>BYPL_EOD!AC35+BYPL_EOD!AD35</f>
        <v>7.78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36.06</v>
      </c>
      <c r="O35" s="154">
        <f t="shared" si="1"/>
        <v>0.53999999999999915</v>
      </c>
      <c r="P35">
        <v>14.422795341098171</v>
      </c>
      <c r="Q35">
        <v>7.8965058236272876</v>
      </c>
      <c r="R35">
        <v>0</v>
      </c>
      <c r="S35">
        <v>2.100998336106489</v>
      </c>
      <c r="T35">
        <v>12.179700499168053</v>
      </c>
      <c r="U35" s="156">
        <f t="shared" si="2"/>
        <v>36.6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14.21</v>
      </c>
      <c r="J36">
        <f>BYPL_EOD!AC36+BYPL_EOD!AD36</f>
        <v>7.78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36.06</v>
      </c>
      <c r="O36" s="154">
        <f t="shared" si="1"/>
        <v>0.53999999999999915</v>
      </c>
      <c r="P36">
        <v>14.422795341098171</v>
      </c>
      <c r="Q36">
        <v>7.8965058236272876</v>
      </c>
      <c r="R36">
        <v>0</v>
      </c>
      <c r="S36">
        <v>2.100998336106489</v>
      </c>
      <c r="T36">
        <v>12.179700499168053</v>
      </c>
      <c r="U36" s="156">
        <f t="shared" si="2"/>
        <v>36.6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84</v>
      </c>
      <c r="G37">
        <f t="shared" si="5"/>
        <v>36.6</v>
      </c>
      <c r="H37" s="154"/>
      <c r="I37">
        <f>BRPL_EOD!AC37+BRPL_EOD!AD37</f>
        <v>14.21</v>
      </c>
      <c r="J37">
        <f>BYPL_EOD!AC37+BYPL_EOD!AD37</f>
        <v>7.78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36.06</v>
      </c>
      <c r="O37" s="154">
        <f t="shared" si="1"/>
        <v>0.53999999999999915</v>
      </c>
      <c r="P37">
        <v>14.422795341098171</v>
      </c>
      <c r="Q37">
        <v>7.8965058236272876</v>
      </c>
      <c r="R37">
        <v>0</v>
      </c>
      <c r="S37">
        <v>2.100998336106489</v>
      </c>
      <c r="T37">
        <v>12.179700499168053</v>
      </c>
      <c r="U37" s="156">
        <f t="shared" si="2"/>
        <v>36.6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84</v>
      </c>
      <c r="G38">
        <f t="shared" si="5"/>
        <v>36.6</v>
      </c>
      <c r="H38" s="154"/>
      <c r="I38">
        <f>BRPL_EOD!AC38+BRPL_EOD!AD38</f>
        <v>14.21</v>
      </c>
      <c r="J38">
        <f>BYPL_EOD!AC38+BYPL_EOD!AD38</f>
        <v>7.78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36.06</v>
      </c>
      <c r="O38" s="154">
        <f t="shared" si="1"/>
        <v>0.53999999999999915</v>
      </c>
      <c r="P38">
        <v>14.422795341098171</v>
      </c>
      <c r="Q38">
        <v>7.8965058236272876</v>
      </c>
      <c r="R38">
        <v>0</v>
      </c>
      <c r="S38">
        <v>2.100998336106489</v>
      </c>
      <c r="T38">
        <v>12.179700499168053</v>
      </c>
      <c r="U38" s="156">
        <f t="shared" si="2"/>
        <v>36.6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36.6</v>
      </c>
      <c r="E39">
        <f>GT!N39</f>
        <v>0</v>
      </c>
      <c r="F39">
        <f t="shared" si="4"/>
        <v>84</v>
      </c>
      <c r="G39">
        <f t="shared" si="5"/>
        <v>36.6</v>
      </c>
      <c r="H39" s="154"/>
      <c r="I39">
        <f>BRPL_EOD!AC39+BRPL_EOD!AD39</f>
        <v>14.21</v>
      </c>
      <c r="J39">
        <f>BYPL_EOD!AC39+BYPL_EOD!AD39</f>
        <v>7.78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36.06</v>
      </c>
      <c r="O39" s="154">
        <f t="shared" si="1"/>
        <v>0.53999999999999915</v>
      </c>
      <c r="P39">
        <v>14.422795341098171</v>
      </c>
      <c r="Q39">
        <v>7.8965058236272876</v>
      </c>
      <c r="R39">
        <v>0</v>
      </c>
      <c r="S39">
        <v>2.100998336106489</v>
      </c>
      <c r="T39">
        <v>12.179700499168053</v>
      </c>
      <c r="U39" s="156">
        <f t="shared" si="2"/>
        <v>36.6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36.6</v>
      </c>
      <c r="E40">
        <f>GT!N40</f>
        <v>0</v>
      </c>
      <c r="F40">
        <f t="shared" si="4"/>
        <v>84</v>
      </c>
      <c r="G40">
        <f t="shared" si="5"/>
        <v>36.6</v>
      </c>
      <c r="H40" s="154"/>
      <c r="I40">
        <f>BRPL_EOD!AC40+BRPL_EOD!AD40</f>
        <v>14.21</v>
      </c>
      <c r="J40">
        <f>BYPL_EOD!AC40+BYPL_EOD!AD40</f>
        <v>7.78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36.06</v>
      </c>
      <c r="O40" s="154">
        <f t="shared" si="1"/>
        <v>0.53999999999999915</v>
      </c>
      <c r="P40">
        <v>14.422795341098171</v>
      </c>
      <c r="Q40">
        <v>7.8965058236272876</v>
      </c>
      <c r="R40">
        <v>0</v>
      </c>
      <c r="S40">
        <v>2.100998336106489</v>
      </c>
      <c r="T40">
        <v>12.179700499168053</v>
      </c>
      <c r="U40" s="156">
        <f t="shared" si="2"/>
        <v>36.6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36.6</v>
      </c>
      <c r="E41">
        <f>GT!N41</f>
        <v>0</v>
      </c>
      <c r="F41">
        <f t="shared" si="4"/>
        <v>84</v>
      </c>
      <c r="G41">
        <f t="shared" si="5"/>
        <v>36.6</v>
      </c>
      <c r="H41" s="154"/>
      <c r="I41">
        <f>BRPL_EOD!AC41+BRPL_EOD!AD41</f>
        <v>14.21</v>
      </c>
      <c r="J41">
        <f>BYPL_EOD!AC41+BYPL_EOD!AD41</f>
        <v>7.78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36.06</v>
      </c>
      <c r="O41" s="154">
        <f t="shared" si="1"/>
        <v>0.53999999999999915</v>
      </c>
      <c r="P41">
        <v>14.422795341098171</v>
      </c>
      <c r="Q41">
        <v>7.8965058236272876</v>
      </c>
      <c r="R41">
        <v>0</v>
      </c>
      <c r="S41">
        <v>2.100998336106489</v>
      </c>
      <c r="T41">
        <v>12.179700499168053</v>
      </c>
      <c r="U41" s="156">
        <f t="shared" si="2"/>
        <v>36.6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36.6</v>
      </c>
      <c r="E42">
        <f>GT!N42</f>
        <v>0</v>
      </c>
      <c r="F42">
        <f t="shared" si="4"/>
        <v>84</v>
      </c>
      <c r="G42">
        <f t="shared" si="5"/>
        <v>36.6</v>
      </c>
      <c r="H42" s="154"/>
      <c r="I42">
        <f>BRPL_EOD!AC42+BRPL_EOD!AD42</f>
        <v>14.21</v>
      </c>
      <c r="J42">
        <f>BYPL_EOD!AC42+BYPL_EOD!AD42</f>
        <v>7.78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36.06</v>
      </c>
      <c r="O42" s="154">
        <f t="shared" si="1"/>
        <v>0.53999999999999915</v>
      </c>
      <c r="P42">
        <v>14.422795341098171</v>
      </c>
      <c r="Q42">
        <v>7.8965058236272876</v>
      </c>
      <c r="R42">
        <v>0</v>
      </c>
      <c r="S42">
        <v>2.100998336106489</v>
      </c>
      <c r="T42">
        <v>12.179700499168053</v>
      </c>
      <c r="U42" s="156">
        <f t="shared" si="2"/>
        <v>36.6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36.6</v>
      </c>
      <c r="E43">
        <f>GT!N43</f>
        <v>0</v>
      </c>
      <c r="F43">
        <f t="shared" si="4"/>
        <v>84</v>
      </c>
      <c r="G43">
        <f t="shared" si="5"/>
        <v>36.6</v>
      </c>
      <c r="H43" s="154"/>
      <c r="I43">
        <f>BRPL_EOD!AC43+BRPL_EOD!AD43</f>
        <v>14.52</v>
      </c>
      <c r="J43">
        <f>BYPL_EOD!AC43+BYPL_EOD!AD43</f>
        <v>7.95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36.54</v>
      </c>
      <c r="O43" s="154">
        <f t="shared" si="1"/>
        <v>6.0000000000002274E-2</v>
      </c>
      <c r="P43">
        <v>14.54384236453202</v>
      </c>
      <c r="Q43">
        <v>7.9630541871921192</v>
      </c>
      <c r="R43">
        <v>0</v>
      </c>
      <c r="S43">
        <v>2.073399014778325</v>
      </c>
      <c r="T43">
        <v>12.019704433497537</v>
      </c>
      <c r="U43" s="156">
        <f t="shared" si="2"/>
        <v>36.6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36.6</v>
      </c>
      <c r="E44">
        <f>GT!N44</f>
        <v>0</v>
      </c>
      <c r="F44">
        <f t="shared" si="4"/>
        <v>84</v>
      </c>
      <c r="G44">
        <f t="shared" si="5"/>
        <v>36.6</v>
      </c>
      <c r="H44" s="154"/>
      <c r="I44">
        <f>BRPL_EOD!AC44+BRPL_EOD!AD44</f>
        <v>14.52</v>
      </c>
      <c r="J44">
        <f>BYPL_EOD!AC44+BYPL_EOD!AD44</f>
        <v>7.95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36.54</v>
      </c>
      <c r="O44" s="154">
        <f t="shared" si="1"/>
        <v>6.0000000000002274E-2</v>
      </c>
      <c r="P44">
        <v>14.54384236453202</v>
      </c>
      <c r="Q44">
        <v>7.9630541871921192</v>
      </c>
      <c r="R44">
        <v>0</v>
      </c>
      <c r="S44">
        <v>2.073399014778325</v>
      </c>
      <c r="T44">
        <v>12.019704433497537</v>
      </c>
      <c r="U44" s="156">
        <f t="shared" si="2"/>
        <v>36.6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36.6</v>
      </c>
      <c r="E45">
        <f>GT!N45</f>
        <v>0</v>
      </c>
      <c r="F45">
        <f t="shared" si="4"/>
        <v>84</v>
      </c>
      <c r="G45">
        <f t="shared" si="5"/>
        <v>36.6</v>
      </c>
      <c r="H45" s="154"/>
      <c r="I45">
        <f>BRPL_EOD!AC45+BRPL_EOD!AD45</f>
        <v>14.52</v>
      </c>
      <c r="J45">
        <f>BYPL_EOD!AC45+BYPL_EOD!AD45</f>
        <v>7.95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36.54</v>
      </c>
      <c r="O45" s="154">
        <f t="shared" si="1"/>
        <v>6.0000000000002274E-2</v>
      </c>
      <c r="P45">
        <v>14.54384236453202</v>
      </c>
      <c r="Q45">
        <v>7.9630541871921192</v>
      </c>
      <c r="R45">
        <v>0</v>
      </c>
      <c r="S45">
        <v>2.073399014778325</v>
      </c>
      <c r="T45">
        <v>12.019704433497537</v>
      </c>
      <c r="U45" s="156">
        <f t="shared" si="2"/>
        <v>36.6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36.6</v>
      </c>
      <c r="E46">
        <f>GT!N46</f>
        <v>0</v>
      </c>
      <c r="F46">
        <f t="shared" si="4"/>
        <v>84</v>
      </c>
      <c r="G46">
        <f t="shared" si="5"/>
        <v>36.6</v>
      </c>
      <c r="H46" s="154"/>
      <c r="I46">
        <f>BRPL_EOD!AC46+BRPL_EOD!AD46</f>
        <v>14.52</v>
      </c>
      <c r="J46">
        <f>BYPL_EOD!AC46+BYPL_EOD!AD46</f>
        <v>7.95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36.54</v>
      </c>
      <c r="O46" s="154">
        <f t="shared" si="1"/>
        <v>6.0000000000002274E-2</v>
      </c>
      <c r="P46">
        <v>14.54384236453202</v>
      </c>
      <c r="Q46">
        <v>7.9630541871921192</v>
      </c>
      <c r="R46">
        <v>0</v>
      </c>
      <c r="S46">
        <v>2.073399014778325</v>
      </c>
      <c r="T46">
        <v>12.019704433497537</v>
      </c>
      <c r="U46" s="156">
        <f t="shared" si="2"/>
        <v>36.6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36.6</v>
      </c>
      <c r="E47">
        <f>GT!N47</f>
        <v>0</v>
      </c>
      <c r="F47">
        <f t="shared" si="4"/>
        <v>84</v>
      </c>
      <c r="G47">
        <f t="shared" si="5"/>
        <v>36.6</v>
      </c>
      <c r="H47" s="154"/>
      <c r="I47">
        <f>BRPL_EOD!AC47+BRPL_EOD!AD47</f>
        <v>14.52</v>
      </c>
      <c r="J47">
        <f>BYPL_EOD!AC47+BYPL_EOD!AD47</f>
        <v>7.95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36.54</v>
      </c>
      <c r="O47" s="154">
        <f t="shared" si="1"/>
        <v>6.0000000000002274E-2</v>
      </c>
      <c r="P47">
        <v>14.54384236453202</v>
      </c>
      <c r="Q47">
        <v>7.9630541871921192</v>
      </c>
      <c r="R47">
        <v>0</v>
      </c>
      <c r="S47">
        <v>2.073399014778325</v>
      </c>
      <c r="T47">
        <v>12.019704433497537</v>
      </c>
      <c r="U47" s="156">
        <f t="shared" si="2"/>
        <v>36.6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36.6</v>
      </c>
      <c r="E48">
        <f>GT!N48</f>
        <v>0</v>
      </c>
      <c r="F48">
        <f t="shared" si="4"/>
        <v>84</v>
      </c>
      <c r="G48">
        <f t="shared" si="5"/>
        <v>36.6</v>
      </c>
      <c r="H48" s="154"/>
      <c r="I48">
        <f>BRPL_EOD!AC48+BRPL_EOD!AD48</f>
        <v>14.52</v>
      </c>
      <c r="J48">
        <f>BYPL_EOD!AC48+BYPL_EOD!AD48</f>
        <v>7.95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36.54</v>
      </c>
      <c r="O48" s="154">
        <f t="shared" si="1"/>
        <v>6.0000000000002274E-2</v>
      </c>
      <c r="P48">
        <v>14.54384236453202</v>
      </c>
      <c r="Q48">
        <v>7.9630541871921192</v>
      </c>
      <c r="R48">
        <v>0</v>
      </c>
      <c r="S48">
        <v>2.073399014778325</v>
      </c>
      <c r="T48">
        <v>12.019704433497537</v>
      </c>
      <c r="U48" s="156">
        <f t="shared" si="2"/>
        <v>36.6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36.6</v>
      </c>
      <c r="E49">
        <f>GT!N49</f>
        <v>0</v>
      </c>
      <c r="F49">
        <f t="shared" si="4"/>
        <v>84</v>
      </c>
      <c r="G49">
        <f t="shared" si="5"/>
        <v>36.6</v>
      </c>
      <c r="H49" s="154"/>
      <c r="I49">
        <f>BRPL_EOD!AC49+BRPL_EOD!AD49</f>
        <v>14.52</v>
      </c>
      <c r="J49">
        <f>BYPL_EOD!AC49+BYPL_EOD!AD49</f>
        <v>7.95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36.54</v>
      </c>
      <c r="O49" s="154">
        <f t="shared" si="1"/>
        <v>6.0000000000002274E-2</v>
      </c>
      <c r="P49">
        <v>14.54384236453202</v>
      </c>
      <c r="Q49">
        <v>7.9630541871921192</v>
      </c>
      <c r="R49">
        <v>0</v>
      </c>
      <c r="S49">
        <v>2.073399014778325</v>
      </c>
      <c r="T49">
        <v>12.019704433497537</v>
      </c>
      <c r="U49" s="156">
        <f t="shared" si="2"/>
        <v>36.6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36.6</v>
      </c>
      <c r="E50">
        <f>GT!N50</f>
        <v>0</v>
      </c>
      <c r="F50">
        <f t="shared" si="4"/>
        <v>84</v>
      </c>
      <c r="G50">
        <f t="shared" si="5"/>
        <v>36.6</v>
      </c>
      <c r="H50" s="154"/>
      <c r="I50">
        <f>BRPL_EOD!AC50+BRPL_EOD!AD50</f>
        <v>14.52</v>
      </c>
      <c r="J50">
        <f>BYPL_EOD!AC50+BYPL_EOD!AD50</f>
        <v>7.95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36.54</v>
      </c>
      <c r="O50" s="154">
        <f t="shared" si="1"/>
        <v>6.0000000000002274E-2</v>
      </c>
      <c r="P50">
        <v>14.54384236453202</v>
      </c>
      <c r="Q50">
        <v>7.9630541871921192</v>
      </c>
      <c r="R50">
        <v>0</v>
      </c>
      <c r="S50">
        <v>2.073399014778325</v>
      </c>
      <c r="T50">
        <v>12.019704433497537</v>
      </c>
      <c r="U50" s="156">
        <f t="shared" si="2"/>
        <v>36.6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36.6</v>
      </c>
      <c r="E51">
        <f>GT!N51</f>
        <v>0</v>
      </c>
      <c r="F51">
        <f t="shared" si="4"/>
        <v>84</v>
      </c>
      <c r="G51">
        <f t="shared" si="5"/>
        <v>36.6</v>
      </c>
      <c r="H51" s="154"/>
      <c r="I51">
        <f>BRPL_EOD!AC51+BRPL_EOD!AD51</f>
        <v>13.57</v>
      </c>
      <c r="J51">
        <f>BYPL_EOD!AC51+BYPL_EOD!AD51</f>
        <v>7.43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35.07</v>
      </c>
      <c r="O51" s="154">
        <f t="shared" si="1"/>
        <v>1.5300000000000011</v>
      </c>
      <c r="P51">
        <v>14.162018819503849</v>
      </c>
      <c r="Q51">
        <v>7.7541488451668092</v>
      </c>
      <c r="R51">
        <v>0</v>
      </c>
      <c r="S51">
        <v>2.1603079555175362</v>
      </c>
      <c r="T51">
        <v>12.523524379811805</v>
      </c>
      <c r="U51" s="156">
        <f t="shared" si="2"/>
        <v>36.6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35.6</v>
      </c>
      <c r="E52">
        <f>GT!N52</f>
        <v>0</v>
      </c>
      <c r="F52">
        <f t="shared" si="4"/>
        <v>84</v>
      </c>
      <c r="G52">
        <f t="shared" si="5"/>
        <v>35.6</v>
      </c>
      <c r="H52" s="154"/>
      <c r="I52">
        <f>BRPL_EOD!AC52+BRPL_EOD!AD52</f>
        <v>13.87</v>
      </c>
      <c r="J52">
        <f>BYPL_EOD!AC52+BYPL_EOD!AD52</f>
        <v>7.59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35.53</v>
      </c>
      <c r="O52" s="154">
        <f t="shared" si="1"/>
        <v>7.0000000000000284E-2</v>
      </c>
      <c r="P52">
        <v>13.897326203208555</v>
      </c>
      <c r="Q52">
        <v>7.6049535603715173</v>
      </c>
      <c r="R52">
        <v>0</v>
      </c>
      <c r="S52">
        <v>2.0740782437376861</v>
      </c>
      <c r="T52">
        <v>12.02364199268224</v>
      </c>
      <c r="U52" s="156">
        <f t="shared" si="2"/>
        <v>35.599999999999994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35.6</v>
      </c>
      <c r="E53">
        <f>GT!N53</f>
        <v>0</v>
      </c>
      <c r="F53">
        <f t="shared" si="4"/>
        <v>84</v>
      </c>
      <c r="G53">
        <f t="shared" si="5"/>
        <v>35.6</v>
      </c>
      <c r="H53" s="154"/>
      <c r="I53">
        <f>BRPL_EOD!AC53+BRPL_EOD!AD53</f>
        <v>13.87</v>
      </c>
      <c r="J53">
        <f>BYPL_EOD!AC53+BYPL_EOD!AD53</f>
        <v>7.59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35.53</v>
      </c>
      <c r="O53" s="154">
        <f t="shared" si="1"/>
        <v>7.0000000000000284E-2</v>
      </c>
      <c r="P53">
        <v>13.897326203208555</v>
      </c>
      <c r="Q53">
        <v>7.6049535603715173</v>
      </c>
      <c r="R53">
        <v>0</v>
      </c>
      <c r="S53">
        <v>2.0740782437376861</v>
      </c>
      <c r="T53">
        <v>12.02364199268224</v>
      </c>
      <c r="U53" s="156">
        <f t="shared" si="2"/>
        <v>35.599999999999994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35.6</v>
      </c>
      <c r="E54">
        <f>GT!N54</f>
        <v>0</v>
      </c>
      <c r="F54">
        <f t="shared" si="4"/>
        <v>84</v>
      </c>
      <c r="G54">
        <f t="shared" si="5"/>
        <v>35.6</v>
      </c>
      <c r="H54" s="154"/>
      <c r="I54">
        <f>BRPL_EOD!AC54+BRPL_EOD!AD54</f>
        <v>3.95</v>
      </c>
      <c r="J54">
        <f>BYPL_EOD!AC54+BYPL_EOD!AD54</f>
        <v>20.56</v>
      </c>
      <c r="K54">
        <f>MES_EOD!AC54+MES_EOD!AD54</f>
        <v>0</v>
      </c>
      <c r="L54">
        <f>NDMC_EOD!AC54+NDMC_EOD!AD54</f>
        <v>1.64</v>
      </c>
      <c r="M54">
        <f>TPDDL_EOD!AC54+TPDDL_EOD!AD54</f>
        <v>9.49</v>
      </c>
      <c r="N54">
        <f t="shared" si="0"/>
        <v>35.64</v>
      </c>
      <c r="O54" s="154">
        <f t="shared" si="1"/>
        <v>-3.9999999999999147E-2</v>
      </c>
      <c r="P54">
        <v>3.9455667789001123</v>
      </c>
      <c r="Q54">
        <v>20.536924803591468</v>
      </c>
      <c r="R54">
        <v>0</v>
      </c>
      <c r="S54">
        <v>1.6381593714927047</v>
      </c>
      <c r="T54">
        <v>9.479349046015713</v>
      </c>
      <c r="U54" s="156">
        <f t="shared" si="2"/>
        <v>35.599999999999994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35.6</v>
      </c>
      <c r="E55">
        <f>GT!N55</f>
        <v>0</v>
      </c>
      <c r="F55">
        <f t="shared" si="4"/>
        <v>84</v>
      </c>
      <c r="G55">
        <f t="shared" si="5"/>
        <v>35.6</v>
      </c>
      <c r="H55" s="154"/>
      <c r="I55">
        <f>BRPL_EOD!AC55+BRPL_EOD!AD55</f>
        <v>3.95</v>
      </c>
      <c r="J55">
        <f>BYPL_EOD!AC55+BYPL_EOD!AD55</f>
        <v>20.56</v>
      </c>
      <c r="K55">
        <f>MES_EOD!AC55+MES_EOD!AD55</f>
        <v>0</v>
      </c>
      <c r="L55">
        <f>NDMC_EOD!AC55+NDMC_EOD!AD55</f>
        <v>1.64</v>
      </c>
      <c r="M55">
        <f>TPDDL_EOD!AC55+TPDDL_EOD!AD55</f>
        <v>9.49</v>
      </c>
      <c r="N55">
        <f t="shared" si="0"/>
        <v>35.64</v>
      </c>
      <c r="O55" s="154">
        <f t="shared" si="1"/>
        <v>-3.9999999999999147E-2</v>
      </c>
      <c r="P55">
        <v>3.9455667789001123</v>
      </c>
      <c r="Q55">
        <v>20.536924803591468</v>
      </c>
      <c r="R55">
        <v>0</v>
      </c>
      <c r="S55">
        <v>1.6381593714927047</v>
      </c>
      <c r="T55">
        <v>9.479349046015713</v>
      </c>
      <c r="U55" s="156">
        <f t="shared" si="2"/>
        <v>35.599999999999994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35.6</v>
      </c>
      <c r="E56">
        <f>GT!N56</f>
        <v>0</v>
      </c>
      <c r="F56">
        <f t="shared" si="4"/>
        <v>84</v>
      </c>
      <c r="G56">
        <f t="shared" si="5"/>
        <v>35.6</v>
      </c>
      <c r="H56" s="154"/>
      <c r="I56">
        <f>BRPL_EOD!AC56+BRPL_EOD!AD56</f>
        <v>3.84</v>
      </c>
      <c r="J56">
        <f>BYPL_EOD!AC56+BYPL_EOD!AD56</f>
        <v>19.98</v>
      </c>
      <c r="K56">
        <f>MES_EOD!AC56+MES_EOD!AD56</f>
        <v>0</v>
      </c>
      <c r="L56">
        <f>NDMC_EOD!AC56+NDMC_EOD!AD56</f>
        <v>1.59</v>
      </c>
      <c r="M56">
        <f>TPDDL_EOD!AC56+TPDDL_EOD!AD56</f>
        <v>9.2200000000000006</v>
      </c>
      <c r="N56">
        <f t="shared" si="0"/>
        <v>34.630000000000003</v>
      </c>
      <c r="O56" s="154">
        <f t="shared" si="1"/>
        <v>0.96999999999999886</v>
      </c>
      <c r="P56">
        <v>4.3015922254440584</v>
      </c>
      <c r="Q56">
        <v>19.98</v>
      </c>
      <c r="R56">
        <v>0</v>
      </c>
      <c r="S56">
        <v>1.663413572976489</v>
      </c>
      <c r="T56">
        <v>9.6549942015794521</v>
      </c>
      <c r="U56" s="156">
        <f t="shared" si="2"/>
        <v>35.599999999999994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35.6</v>
      </c>
      <c r="E57">
        <f>GT!N57</f>
        <v>0</v>
      </c>
      <c r="F57">
        <f t="shared" si="4"/>
        <v>84</v>
      </c>
      <c r="G57">
        <f t="shared" si="5"/>
        <v>35.6</v>
      </c>
      <c r="H57" s="154"/>
      <c r="I57">
        <f>BRPL_EOD!AC57+BRPL_EOD!AD57</f>
        <v>13.22</v>
      </c>
      <c r="J57">
        <f>BYPL_EOD!AC57+BYPL_EOD!AD57</f>
        <v>7.24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34.53</v>
      </c>
      <c r="O57" s="154">
        <f t="shared" si="1"/>
        <v>1.0700000000000003</v>
      </c>
      <c r="P57">
        <v>13.629655372140169</v>
      </c>
      <c r="Q57">
        <v>7.4643498407182163</v>
      </c>
      <c r="R57">
        <v>0</v>
      </c>
      <c r="S57">
        <v>2.1341442224152911</v>
      </c>
      <c r="T57">
        <v>12.371850564726325</v>
      </c>
      <c r="U57" s="156">
        <f t="shared" si="2"/>
        <v>35.6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34.6</v>
      </c>
      <c r="E58">
        <f>GT!N58</f>
        <v>0</v>
      </c>
      <c r="F58">
        <f t="shared" si="4"/>
        <v>84</v>
      </c>
      <c r="G58">
        <f t="shared" si="5"/>
        <v>34.6</v>
      </c>
      <c r="H58" s="154"/>
      <c r="I58">
        <f>BRPL_EOD!AC58+BRPL_EOD!AD58</f>
        <v>13.22</v>
      </c>
      <c r="J58">
        <f>BYPL_EOD!AC58+BYPL_EOD!AD58</f>
        <v>7.24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34.53</v>
      </c>
      <c r="O58" s="154">
        <f t="shared" si="1"/>
        <v>7.0000000000000284E-2</v>
      </c>
      <c r="P58">
        <v>13.246799884158703</v>
      </c>
      <c r="Q58">
        <v>7.2546770923834352</v>
      </c>
      <c r="R58">
        <v>0</v>
      </c>
      <c r="S58">
        <v>2.0741963509991312</v>
      </c>
      <c r="T58">
        <v>12.024326672458731</v>
      </c>
      <c r="U58" s="156">
        <f t="shared" si="2"/>
        <v>34.599999999999994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34.6</v>
      </c>
      <c r="E59">
        <f>GT!N59</f>
        <v>0</v>
      </c>
      <c r="F59">
        <f t="shared" si="4"/>
        <v>84</v>
      </c>
      <c r="G59">
        <f t="shared" si="5"/>
        <v>34.6</v>
      </c>
      <c r="H59" s="154"/>
      <c r="I59">
        <f>BRPL_EOD!AC59+BRPL_EOD!AD59</f>
        <v>13.22</v>
      </c>
      <c r="J59">
        <f>BYPL_EOD!AC59+BYPL_EOD!AD59</f>
        <v>7.24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34.53</v>
      </c>
      <c r="O59" s="154">
        <f t="shared" si="1"/>
        <v>7.0000000000000284E-2</v>
      </c>
      <c r="P59">
        <v>13.246799884158703</v>
      </c>
      <c r="Q59">
        <v>7.2546770923834352</v>
      </c>
      <c r="R59">
        <v>0</v>
      </c>
      <c r="S59">
        <v>2.0741963509991312</v>
      </c>
      <c r="T59">
        <v>12.024326672458731</v>
      </c>
      <c r="U59" s="156">
        <f t="shared" si="2"/>
        <v>34.599999999999994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34.6</v>
      </c>
      <c r="E60">
        <f>GT!N60</f>
        <v>0</v>
      </c>
      <c r="F60">
        <f t="shared" si="4"/>
        <v>84</v>
      </c>
      <c r="G60">
        <f t="shared" si="5"/>
        <v>34.6</v>
      </c>
      <c r="H60" s="154"/>
      <c r="I60">
        <f>BRPL_EOD!AC60+BRPL_EOD!AD60</f>
        <v>13.22</v>
      </c>
      <c r="J60">
        <f>BYPL_EOD!AC60+BYPL_EOD!AD60</f>
        <v>7.24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34.53</v>
      </c>
      <c r="O60" s="154">
        <f t="shared" si="1"/>
        <v>7.0000000000000284E-2</v>
      </c>
      <c r="P60">
        <v>13.246799884158703</v>
      </c>
      <c r="Q60">
        <v>7.2546770923834352</v>
      </c>
      <c r="R60">
        <v>0</v>
      </c>
      <c r="S60">
        <v>2.0741963509991312</v>
      </c>
      <c r="T60">
        <v>12.024326672458731</v>
      </c>
      <c r="U60" s="156">
        <f t="shared" si="2"/>
        <v>34.599999999999994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34.6</v>
      </c>
      <c r="E61">
        <f>GT!N61</f>
        <v>0</v>
      </c>
      <c r="F61">
        <f t="shared" si="4"/>
        <v>84</v>
      </c>
      <c r="G61">
        <f t="shared" si="5"/>
        <v>34.6</v>
      </c>
      <c r="H61" s="154"/>
      <c r="I61">
        <f>BRPL_EOD!AC61+BRPL_EOD!AD61</f>
        <v>13.22</v>
      </c>
      <c r="J61">
        <f>BYPL_EOD!AC61+BYPL_EOD!AD61</f>
        <v>7.24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34.53</v>
      </c>
      <c r="O61" s="154">
        <f t="shared" si="1"/>
        <v>7.0000000000000284E-2</v>
      </c>
      <c r="P61">
        <v>13.246799884158703</v>
      </c>
      <c r="Q61">
        <v>7.2546770923834352</v>
      </c>
      <c r="R61">
        <v>0</v>
      </c>
      <c r="S61">
        <v>2.0741963509991312</v>
      </c>
      <c r="T61">
        <v>12.024326672458731</v>
      </c>
      <c r="U61" s="156">
        <f t="shared" si="2"/>
        <v>34.599999999999994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34.6</v>
      </c>
      <c r="E62">
        <f>GT!N62</f>
        <v>0</v>
      </c>
      <c r="F62">
        <f t="shared" si="4"/>
        <v>84</v>
      </c>
      <c r="G62">
        <f t="shared" si="5"/>
        <v>34.6</v>
      </c>
      <c r="H62" s="154"/>
      <c r="I62">
        <f>BRPL_EOD!AC62+BRPL_EOD!AD62</f>
        <v>13.22</v>
      </c>
      <c r="J62">
        <f>BYPL_EOD!AC62+BYPL_EOD!AD62</f>
        <v>7.24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34.53</v>
      </c>
      <c r="O62" s="154">
        <f t="shared" si="1"/>
        <v>7.0000000000000284E-2</v>
      </c>
      <c r="P62">
        <v>13.246799884158703</v>
      </c>
      <c r="Q62">
        <v>7.2546770923834352</v>
      </c>
      <c r="R62">
        <v>0</v>
      </c>
      <c r="S62">
        <v>2.0741963509991312</v>
      </c>
      <c r="T62">
        <v>12.024326672458731</v>
      </c>
      <c r="U62" s="156">
        <f t="shared" si="2"/>
        <v>34.599999999999994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34.6</v>
      </c>
      <c r="E63">
        <f>GT!N63</f>
        <v>0</v>
      </c>
      <c r="F63">
        <f t="shared" si="4"/>
        <v>84</v>
      </c>
      <c r="G63">
        <f t="shared" si="5"/>
        <v>34.6</v>
      </c>
      <c r="H63" s="154"/>
      <c r="I63">
        <f>BRPL_EOD!AC63+BRPL_EOD!AD63</f>
        <v>13.22</v>
      </c>
      <c r="J63">
        <f>BYPL_EOD!AC63+BYPL_EOD!AD63</f>
        <v>7.24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34.53</v>
      </c>
      <c r="O63" s="154">
        <f t="shared" si="1"/>
        <v>7.0000000000000284E-2</v>
      </c>
      <c r="P63">
        <v>13.246799884158703</v>
      </c>
      <c r="Q63">
        <v>7.2546770923834352</v>
      </c>
      <c r="R63">
        <v>0</v>
      </c>
      <c r="S63">
        <v>2.0741963509991312</v>
      </c>
      <c r="T63">
        <v>12.024326672458731</v>
      </c>
      <c r="U63" s="156">
        <f t="shared" si="2"/>
        <v>34.599999999999994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35.07</v>
      </c>
      <c r="E64">
        <f>GT!N64</f>
        <v>0</v>
      </c>
      <c r="F64">
        <f t="shared" si="4"/>
        <v>84</v>
      </c>
      <c r="G64">
        <f t="shared" si="5"/>
        <v>35.07</v>
      </c>
      <c r="H64" s="154"/>
      <c r="I64">
        <f>BRPL_EOD!AC64+BRPL_EOD!AD64</f>
        <v>13.22</v>
      </c>
      <c r="J64">
        <f>BYPL_EOD!AC64+BYPL_EOD!AD64</f>
        <v>7.24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34.53</v>
      </c>
      <c r="O64" s="154">
        <f t="shared" si="1"/>
        <v>0.53999999999999915</v>
      </c>
      <c r="P64">
        <v>13.426741963509992</v>
      </c>
      <c r="Q64">
        <v>7.3532232841007819</v>
      </c>
      <c r="R64">
        <v>0</v>
      </c>
      <c r="S64">
        <v>2.102371850564726</v>
      </c>
      <c r="T64">
        <v>12.187662901824501</v>
      </c>
      <c r="U64" s="156">
        <f t="shared" si="2"/>
        <v>35.07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34.6</v>
      </c>
      <c r="E65">
        <f>GT!N65</f>
        <v>0</v>
      </c>
      <c r="F65">
        <f t="shared" si="4"/>
        <v>84</v>
      </c>
      <c r="G65">
        <f t="shared" si="5"/>
        <v>34.6</v>
      </c>
      <c r="H65" s="154"/>
      <c r="I65">
        <f>BRPL_EOD!AC65+BRPL_EOD!AD65</f>
        <v>13.22</v>
      </c>
      <c r="J65">
        <f>BYPL_EOD!AC65+BYPL_EOD!AD65</f>
        <v>7.24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34.53</v>
      </c>
      <c r="O65" s="154">
        <f t="shared" si="1"/>
        <v>7.0000000000000284E-2</v>
      </c>
      <c r="P65">
        <v>13.246799884158703</v>
      </c>
      <c r="Q65">
        <v>7.2546770923834352</v>
      </c>
      <c r="R65">
        <v>0</v>
      </c>
      <c r="S65">
        <v>2.0741963509991312</v>
      </c>
      <c r="T65">
        <v>12.024326672458731</v>
      </c>
      <c r="U65" s="156">
        <f t="shared" si="2"/>
        <v>34.599999999999994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34.6</v>
      </c>
      <c r="E66">
        <f>GT!N66</f>
        <v>0</v>
      </c>
      <c r="F66">
        <f t="shared" si="4"/>
        <v>84</v>
      </c>
      <c r="G66">
        <f t="shared" si="5"/>
        <v>34.6</v>
      </c>
      <c r="H66" s="154"/>
      <c r="I66">
        <f>BRPL_EOD!AC66+BRPL_EOD!AD66</f>
        <v>13.22</v>
      </c>
      <c r="J66">
        <f>BYPL_EOD!AC66+BYPL_EOD!AD66</f>
        <v>7.24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34.53</v>
      </c>
      <c r="O66" s="154">
        <f t="shared" si="1"/>
        <v>7.0000000000000284E-2</v>
      </c>
      <c r="P66">
        <v>13.246799884158703</v>
      </c>
      <c r="Q66">
        <v>7.2546770923834352</v>
      </c>
      <c r="R66">
        <v>0</v>
      </c>
      <c r="S66">
        <v>2.0741963509991312</v>
      </c>
      <c r="T66">
        <v>12.024326672458731</v>
      </c>
      <c r="U66" s="156">
        <f t="shared" si="2"/>
        <v>34.599999999999994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33.6</v>
      </c>
      <c r="E67">
        <f>GT!N67</f>
        <v>0</v>
      </c>
      <c r="F67">
        <f t="shared" si="4"/>
        <v>84</v>
      </c>
      <c r="G67">
        <f t="shared" si="5"/>
        <v>33.6</v>
      </c>
      <c r="H67" s="154"/>
      <c r="I67">
        <f>BRPL_EOD!AC67+BRPL_EOD!AD67</f>
        <v>3.73</v>
      </c>
      <c r="J67">
        <f>BYPL_EOD!AC67+BYPL_EOD!AD67</f>
        <v>19.41</v>
      </c>
      <c r="K67">
        <f>MES_EOD!AC67+MES_EOD!AD67</f>
        <v>0</v>
      </c>
      <c r="L67">
        <f>NDMC_EOD!AC67+NDMC_EOD!AD67</f>
        <v>1.55</v>
      </c>
      <c r="M67">
        <f>TPDDL_EOD!AC67+TPDDL_EOD!AD67</f>
        <v>8.9600000000000009</v>
      </c>
      <c r="N67">
        <f t="shared" ref="N67:N98" si="6">SUM(I67:M67)</f>
        <v>33.650000000000006</v>
      </c>
      <c r="O67" s="154">
        <f t="shared" ref="O67:O98" si="7">G67-N67</f>
        <v>-5.0000000000004263E-2</v>
      </c>
      <c r="P67">
        <v>3.7244576523031196</v>
      </c>
      <c r="Q67">
        <v>19.381158989598809</v>
      </c>
      <c r="R67">
        <v>0</v>
      </c>
      <c r="S67">
        <v>1.5476968796433876</v>
      </c>
      <c r="T67">
        <v>8.94668647845468</v>
      </c>
      <c r="U67" s="156">
        <f t="shared" ref="U67:U98" si="8">SUM(P67:T67)</f>
        <v>33.599999999999994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33.6</v>
      </c>
      <c r="E68">
        <f>GT!N68</f>
        <v>0</v>
      </c>
      <c r="F68">
        <f t="shared" ref="F68:F98" si="10">B68+C68</f>
        <v>84</v>
      </c>
      <c r="G68">
        <f t="shared" ref="G68:G98" si="11">D68+E68-X68</f>
        <v>33.6</v>
      </c>
      <c r="H68" s="154"/>
      <c r="I68">
        <f>BRPL_EOD!AC68+BRPL_EOD!AD68</f>
        <v>12.58</v>
      </c>
      <c r="J68">
        <f>BYPL_EOD!AC68+BYPL_EOD!AD68</f>
        <v>6.89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33.54</v>
      </c>
      <c r="O68" s="154">
        <f t="shared" si="7"/>
        <v>6.0000000000002274E-2</v>
      </c>
      <c r="P68">
        <v>12.602504472271916</v>
      </c>
      <c r="Q68">
        <v>6.902325581395349</v>
      </c>
      <c r="R68">
        <v>0</v>
      </c>
      <c r="S68">
        <v>2.0737030411449018</v>
      </c>
      <c r="T68">
        <v>12.021466905187836</v>
      </c>
      <c r="U68" s="156">
        <f t="shared" si="8"/>
        <v>33.6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33.6</v>
      </c>
      <c r="E69">
        <f>GT!N69</f>
        <v>0</v>
      </c>
      <c r="F69">
        <f t="shared" si="10"/>
        <v>84</v>
      </c>
      <c r="G69">
        <f t="shared" si="11"/>
        <v>33.6</v>
      </c>
      <c r="H69" s="154"/>
      <c r="I69">
        <f>BRPL_EOD!AC69+BRPL_EOD!AD69</f>
        <v>12.28</v>
      </c>
      <c r="J69">
        <f>BYPL_EOD!AC69+BYPL_EOD!AD69</f>
        <v>6.72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33.07</v>
      </c>
      <c r="O69" s="154">
        <f t="shared" si="7"/>
        <v>0.53000000000000114</v>
      </c>
      <c r="P69">
        <v>12.476806773510734</v>
      </c>
      <c r="Q69">
        <v>6.8276988206833984</v>
      </c>
      <c r="R69">
        <v>0</v>
      </c>
      <c r="S69">
        <v>2.1031750831569398</v>
      </c>
      <c r="T69">
        <v>12.192319322648927</v>
      </c>
      <c r="U69" s="156">
        <f t="shared" si="8"/>
        <v>33.6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33.6</v>
      </c>
      <c r="E70">
        <f>GT!N70</f>
        <v>0</v>
      </c>
      <c r="F70">
        <f t="shared" si="10"/>
        <v>84</v>
      </c>
      <c r="G70">
        <f t="shared" si="11"/>
        <v>33.6</v>
      </c>
      <c r="H70" s="154"/>
      <c r="I70">
        <f>BRPL_EOD!AC70+BRPL_EOD!AD70</f>
        <v>12.28</v>
      </c>
      <c r="J70">
        <f>BYPL_EOD!AC70+BYPL_EOD!AD70</f>
        <v>6.72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33.07</v>
      </c>
      <c r="O70" s="154">
        <f t="shared" si="7"/>
        <v>0.53000000000000114</v>
      </c>
      <c r="P70">
        <v>12.476806773510734</v>
      </c>
      <c r="Q70">
        <v>6.8276988206833984</v>
      </c>
      <c r="R70">
        <v>0</v>
      </c>
      <c r="S70">
        <v>2.1031750831569398</v>
      </c>
      <c r="T70">
        <v>12.192319322648927</v>
      </c>
      <c r="U70" s="156">
        <f t="shared" si="8"/>
        <v>33.6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33.6</v>
      </c>
      <c r="E71">
        <f>GT!N71</f>
        <v>0</v>
      </c>
      <c r="F71">
        <f t="shared" si="10"/>
        <v>84</v>
      </c>
      <c r="G71">
        <f t="shared" si="11"/>
        <v>33.6</v>
      </c>
      <c r="H71" s="154"/>
      <c r="I71">
        <f>BRPL_EOD!AC71+BRPL_EOD!AD71</f>
        <v>12.28</v>
      </c>
      <c r="J71">
        <f>BYPL_EOD!AC71+BYPL_EOD!AD71</f>
        <v>6.72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33.07</v>
      </c>
      <c r="O71" s="154">
        <f t="shared" si="7"/>
        <v>0.53000000000000114</v>
      </c>
      <c r="P71">
        <v>12.476806773510734</v>
      </c>
      <c r="Q71">
        <v>6.8276988206833984</v>
      </c>
      <c r="R71">
        <v>0</v>
      </c>
      <c r="S71">
        <v>2.1031750831569398</v>
      </c>
      <c r="T71">
        <v>12.192319322648927</v>
      </c>
      <c r="U71" s="156">
        <f t="shared" si="8"/>
        <v>33.6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33.6</v>
      </c>
      <c r="E72">
        <f>GT!N72</f>
        <v>0</v>
      </c>
      <c r="F72">
        <f t="shared" si="10"/>
        <v>84</v>
      </c>
      <c r="G72">
        <f t="shared" si="11"/>
        <v>33.6</v>
      </c>
      <c r="H72" s="154"/>
      <c r="I72">
        <f>BRPL_EOD!AC72+BRPL_EOD!AD72</f>
        <v>12.28</v>
      </c>
      <c r="J72">
        <f>BYPL_EOD!AC72+BYPL_EOD!AD72</f>
        <v>6.72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33.07</v>
      </c>
      <c r="O72" s="154">
        <f t="shared" si="7"/>
        <v>0.53000000000000114</v>
      </c>
      <c r="P72">
        <v>12.476806773510734</v>
      </c>
      <c r="Q72">
        <v>6.8276988206833984</v>
      </c>
      <c r="R72">
        <v>0</v>
      </c>
      <c r="S72">
        <v>2.1031750831569398</v>
      </c>
      <c r="T72">
        <v>12.192319322648927</v>
      </c>
      <c r="U72" s="156">
        <f t="shared" si="8"/>
        <v>33.6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33.6</v>
      </c>
      <c r="E73">
        <f>GT!N73</f>
        <v>0</v>
      </c>
      <c r="F73">
        <f t="shared" si="10"/>
        <v>84</v>
      </c>
      <c r="G73">
        <f t="shared" si="11"/>
        <v>33.6</v>
      </c>
      <c r="H73" s="154"/>
      <c r="I73">
        <f>BRPL_EOD!AC73+BRPL_EOD!AD73</f>
        <v>12.28</v>
      </c>
      <c r="J73">
        <f>BYPL_EOD!AC73+BYPL_EOD!AD73</f>
        <v>6.72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33.07</v>
      </c>
      <c r="O73" s="154">
        <f t="shared" si="7"/>
        <v>0.53000000000000114</v>
      </c>
      <c r="P73">
        <v>12.476806773510734</v>
      </c>
      <c r="Q73">
        <v>6.8276988206833984</v>
      </c>
      <c r="R73">
        <v>0</v>
      </c>
      <c r="S73">
        <v>2.1031750831569398</v>
      </c>
      <c r="T73">
        <v>12.192319322648927</v>
      </c>
      <c r="U73" s="156">
        <f t="shared" si="8"/>
        <v>33.6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33.6</v>
      </c>
      <c r="E74">
        <f>GT!N74</f>
        <v>0</v>
      </c>
      <c r="F74">
        <f t="shared" si="10"/>
        <v>84</v>
      </c>
      <c r="G74">
        <f t="shared" si="11"/>
        <v>33.6</v>
      </c>
      <c r="H74" s="154"/>
      <c r="I74">
        <f>BRPL_EOD!AC74+BRPL_EOD!AD74</f>
        <v>12.28</v>
      </c>
      <c r="J74">
        <f>BYPL_EOD!AC74+BYPL_EOD!AD74</f>
        <v>6.72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33.07</v>
      </c>
      <c r="O74" s="154">
        <f t="shared" si="7"/>
        <v>0.53000000000000114</v>
      </c>
      <c r="P74">
        <v>12.476806773510734</v>
      </c>
      <c r="Q74">
        <v>6.8276988206833984</v>
      </c>
      <c r="R74">
        <v>0</v>
      </c>
      <c r="S74">
        <v>2.1031750831569398</v>
      </c>
      <c r="T74">
        <v>12.192319322648927</v>
      </c>
      <c r="U74" s="156">
        <f t="shared" si="8"/>
        <v>33.6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33.6</v>
      </c>
      <c r="E75">
        <f>GT!N75</f>
        <v>0</v>
      </c>
      <c r="F75">
        <f t="shared" si="10"/>
        <v>84</v>
      </c>
      <c r="G75">
        <f t="shared" si="11"/>
        <v>33.6</v>
      </c>
      <c r="H75" s="154"/>
      <c r="I75">
        <f>BRPL_EOD!AC75+BRPL_EOD!AD75</f>
        <v>12.28</v>
      </c>
      <c r="J75">
        <f>BYPL_EOD!AC75+BYPL_EOD!AD75</f>
        <v>6.72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33.07</v>
      </c>
      <c r="O75" s="154">
        <f t="shared" si="7"/>
        <v>0.53000000000000114</v>
      </c>
      <c r="P75">
        <v>12.476806773510734</v>
      </c>
      <c r="Q75">
        <v>6.8276988206833984</v>
      </c>
      <c r="R75">
        <v>0</v>
      </c>
      <c r="S75">
        <v>2.1031750831569398</v>
      </c>
      <c r="T75">
        <v>12.192319322648927</v>
      </c>
      <c r="U75" s="156">
        <f t="shared" si="8"/>
        <v>33.6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33.6</v>
      </c>
      <c r="E76">
        <f>GT!N76</f>
        <v>0</v>
      </c>
      <c r="F76">
        <f t="shared" si="10"/>
        <v>84</v>
      </c>
      <c r="G76">
        <f t="shared" si="11"/>
        <v>33.6</v>
      </c>
      <c r="H76" s="154"/>
      <c r="I76">
        <f>BRPL_EOD!AC76+BRPL_EOD!AD76</f>
        <v>12.28</v>
      </c>
      <c r="J76">
        <f>BYPL_EOD!AC76+BYPL_EOD!AD76</f>
        <v>6.72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33.07</v>
      </c>
      <c r="O76" s="154">
        <f t="shared" si="7"/>
        <v>0.53000000000000114</v>
      </c>
      <c r="P76">
        <v>12.476806773510734</v>
      </c>
      <c r="Q76">
        <v>6.8276988206833984</v>
      </c>
      <c r="R76">
        <v>0</v>
      </c>
      <c r="S76">
        <v>2.1031750831569398</v>
      </c>
      <c r="T76">
        <v>12.192319322648927</v>
      </c>
      <c r="U76" s="156">
        <f t="shared" si="8"/>
        <v>33.6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34.6</v>
      </c>
      <c r="E77">
        <f>GT!N77</f>
        <v>0</v>
      </c>
      <c r="F77">
        <f t="shared" si="10"/>
        <v>84</v>
      </c>
      <c r="G77">
        <f t="shared" si="11"/>
        <v>34.6</v>
      </c>
      <c r="H77" s="154"/>
      <c r="I77">
        <f>BRPL_EOD!AC77+BRPL_EOD!AD77</f>
        <v>12.92</v>
      </c>
      <c r="J77">
        <f>BYPL_EOD!AC77+BYPL_EOD!AD77</f>
        <v>7.08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34.07</v>
      </c>
      <c r="O77" s="154">
        <f t="shared" si="7"/>
        <v>0.53000000000000114</v>
      </c>
      <c r="P77">
        <v>13.120986204872322</v>
      </c>
      <c r="Q77">
        <v>7.1901379512767836</v>
      </c>
      <c r="R77">
        <v>0</v>
      </c>
      <c r="S77">
        <v>2.1022013501614323</v>
      </c>
      <c r="T77">
        <v>12.186674493689463</v>
      </c>
      <c r="U77" s="156">
        <f t="shared" si="8"/>
        <v>34.6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34.6</v>
      </c>
      <c r="E78">
        <f>GT!N78</f>
        <v>0</v>
      </c>
      <c r="F78">
        <f t="shared" si="10"/>
        <v>84</v>
      </c>
      <c r="G78">
        <f t="shared" si="11"/>
        <v>34.6</v>
      </c>
      <c r="H78" s="154"/>
      <c r="I78">
        <f>BRPL_EOD!AC78+BRPL_EOD!AD78</f>
        <v>12.92</v>
      </c>
      <c r="J78">
        <f>BYPL_EOD!AC78+BYPL_EOD!AD78</f>
        <v>7.08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34.07</v>
      </c>
      <c r="O78" s="154">
        <f t="shared" si="7"/>
        <v>0.53000000000000114</v>
      </c>
      <c r="P78">
        <v>13.120986204872322</v>
      </c>
      <c r="Q78">
        <v>7.1901379512767836</v>
      </c>
      <c r="R78">
        <v>0</v>
      </c>
      <c r="S78">
        <v>2.1022013501614323</v>
      </c>
      <c r="T78">
        <v>12.186674493689463</v>
      </c>
      <c r="U78" s="156">
        <f t="shared" si="8"/>
        <v>34.6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34.6</v>
      </c>
      <c r="E79">
        <f>GT!N79</f>
        <v>0</v>
      </c>
      <c r="F79">
        <f t="shared" si="10"/>
        <v>84</v>
      </c>
      <c r="G79">
        <f t="shared" si="11"/>
        <v>34.6</v>
      </c>
      <c r="H79" s="154"/>
      <c r="I79">
        <f>BRPL_EOD!AC79+BRPL_EOD!AD79</f>
        <v>12.92</v>
      </c>
      <c r="J79">
        <f>BYPL_EOD!AC79+BYPL_EOD!AD79</f>
        <v>7.08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34.07</v>
      </c>
      <c r="O79" s="154">
        <f t="shared" si="7"/>
        <v>0.53000000000000114</v>
      </c>
      <c r="P79">
        <v>13.120986204872322</v>
      </c>
      <c r="Q79">
        <v>7.1901379512767836</v>
      </c>
      <c r="R79">
        <v>0</v>
      </c>
      <c r="S79">
        <v>2.1022013501614323</v>
      </c>
      <c r="T79">
        <v>12.186674493689463</v>
      </c>
      <c r="U79" s="156">
        <f t="shared" si="8"/>
        <v>34.6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35.6</v>
      </c>
      <c r="E80">
        <f>GT!N80</f>
        <v>0</v>
      </c>
      <c r="F80">
        <f t="shared" si="10"/>
        <v>84</v>
      </c>
      <c r="G80">
        <f t="shared" si="11"/>
        <v>35.6</v>
      </c>
      <c r="H80" s="154"/>
      <c r="I80">
        <f>BRPL_EOD!AC80+BRPL_EOD!AD80</f>
        <v>13.57</v>
      </c>
      <c r="J80">
        <f>BYPL_EOD!AC80+BYPL_EOD!AD80</f>
        <v>7.43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35.07</v>
      </c>
      <c r="O80" s="154">
        <f t="shared" si="7"/>
        <v>0.53000000000000114</v>
      </c>
      <c r="P80">
        <v>13.775078414599374</v>
      </c>
      <c r="Q80">
        <v>7.5422868548617048</v>
      </c>
      <c r="R80">
        <v>0</v>
      </c>
      <c r="S80">
        <v>2.1012831479897347</v>
      </c>
      <c r="T80">
        <v>12.181351582549187</v>
      </c>
      <c r="U80" s="156">
        <f t="shared" si="8"/>
        <v>35.599999999999994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35.6</v>
      </c>
      <c r="E81">
        <f>GT!N81</f>
        <v>0</v>
      </c>
      <c r="F81">
        <f t="shared" si="10"/>
        <v>84</v>
      </c>
      <c r="G81">
        <f t="shared" si="11"/>
        <v>35.6</v>
      </c>
      <c r="H81" s="154"/>
      <c r="I81">
        <f>BRPL_EOD!AC81+BRPL_EOD!AD81</f>
        <v>13.57</v>
      </c>
      <c r="J81">
        <f>BYPL_EOD!AC81+BYPL_EOD!AD81</f>
        <v>7.43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35.07</v>
      </c>
      <c r="O81" s="154">
        <f t="shared" si="7"/>
        <v>0.53000000000000114</v>
      </c>
      <c r="P81">
        <v>13.775078414599374</v>
      </c>
      <c r="Q81">
        <v>7.5422868548617048</v>
      </c>
      <c r="R81">
        <v>0</v>
      </c>
      <c r="S81">
        <v>2.1012831479897347</v>
      </c>
      <c r="T81">
        <v>12.181351582549187</v>
      </c>
      <c r="U81" s="156">
        <f t="shared" si="8"/>
        <v>35.599999999999994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35.6</v>
      </c>
      <c r="E82">
        <f>GT!N82</f>
        <v>0</v>
      </c>
      <c r="F82">
        <f t="shared" si="10"/>
        <v>84</v>
      </c>
      <c r="G82">
        <f t="shared" si="11"/>
        <v>35.6</v>
      </c>
      <c r="H82" s="154"/>
      <c r="I82">
        <f>BRPL_EOD!AC82+BRPL_EOD!AD82</f>
        <v>13.57</v>
      </c>
      <c r="J82">
        <f>BYPL_EOD!AC82+BYPL_EOD!AD82</f>
        <v>7.43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35.07</v>
      </c>
      <c r="O82" s="154">
        <f t="shared" si="7"/>
        <v>0.53000000000000114</v>
      </c>
      <c r="P82">
        <v>13.775078414599374</v>
      </c>
      <c r="Q82">
        <v>7.5422868548617048</v>
      </c>
      <c r="R82">
        <v>0</v>
      </c>
      <c r="S82">
        <v>2.1012831479897347</v>
      </c>
      <c r="T82">
        <v>12.181351582549187</v>
      </c>
      <c r="U82" s="156">
        <f t="shared" si="8"/>
        <v>35.599999999999994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35.6</v>
      </c>
      <c r="E83">
        <f>GT!N83</f>
        <v>0</v>
      </c>
      <c r="F83">
        <f t="shared" si="10"/>
        <v>84</v>
      </c>
      <c r="G83">
        <f t="shared" si="11"/>
        <v>35.6</v>
      </c>
      <c r="H83" s="154"/>
      <c r="I83">
        <f>BRPL_EOD!AC83+BRPL_EOD!AD83</f>
        <v>13.57</v>
      </c>
      <c r="J83">
        <f>BYPL_EOD!AC83+BYPL_EOD!AD83</f>
        <v>7.43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35.07</v>
      </c>
      <c r="O83" s="154">
        <f t="shared" si="7"/>
        <v>0.53000000000000114</v>
      </c>
      <c r="P83">
        <v>13.775078414599374</v>
      </c>
      <c r="Q83">
        <v>7.5422868548617048</v>
      </c>
      <c r="R83">
        <v>0</v>
      </c>
      <c r="S83">
        <v>2.1012831479897347</v>
      </c>
      <c r="T83">
        <v>12.181351582549187</v>
      </c>
      <c r="U83" s="156">
        <f t="shared" si="8"/>
        <v>35.599999999999994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35.6</v>
      </c>
      <c r="E84">
        <f>GT!N84</f>
        <v>0</v>
      </c>
      <c r="F84">
        <f t="shared" si="10"/>
        <v>84</v>
      </c>
      <c r="G84">
        <f t="shared" si="11"/>
        <v>35.6</v>
      </c>
      <c r="H84" s="154"/>
      <c r="I84">
        <f>BRPL_EOD!AC84+BRPL_EOD!AD84</f>
        <v>13.57</v>
      </c>
      <c r="J84">
        <f>BYPL_EOD!AC84+BYPL_EOD!AD84</f>
        <v>7.43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35.07</v>
      </c>
      <c r="O84" s="154">
        <f t="shared" si="7"/>
        <v>0.53000000000000114</v>
      </c>
      <c r="P84">
        <v>13.775078414599374</v>
      </c>
      <c r="Q84">
        <v>7.5422868548617048</v>
      </c>
      <c r="R84">
        <v>0</v>
      </c>
      <c r="S84">
        <v>2.1012831479897347</v>
      </c>
      <c r="T84">
        <v>12.181351582549187</v>
      </c>
      <c r="U84" s="156">
        <f t="shared" si="8"/>
        <v>35.599999999999994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35.6</v>
      </c>
      <c r="E85">
        <f>GT!N85</f>
        <v>0</v>
      </c>
      <c r="F85">
        <f t="shared" si="10"/>
        <v>84</v>
      </c>
      <c r="G85">
        <f t="shared" si="11"/>
        <v>35.6</v>
      </c>
      <c r="H85" s="154"/>
      <c r="I85">
        <f>BRPL_EOD!AC85+BRPL_EOD!AD85</f>
        <v>13.57</v>
      </c>
      <c r="J85">
        <f>BYPL_EOD!AC85+BYPL_EOD!AD85</f>
        <v>7.43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35.07</v>
      </c>
      <c r="O85" s="154">
        <f t="shared" si="7"/>
        <v>0.53000000000000114</v>
      </c>
      <c r="P85">
        <v>13.775078414599374</v>
      </c>
      <c r="Q85">
        <v>7.5422868548617048</v>
      </c>
      <c r="R85">
        <v>0</v>
      </c>
      <c r="S85">
        <v>2.1012831479897347</v>
      </c>
      <c r="T85">
        <v>12.181351582549187</v>
      </c>
      <c r="U85" s="156">
        <f t="shared" si="8"/>
        <v>35.599999999999994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35.6</v>
      </c>
      <c r="E86">
        <f>GT!N86</f>
        <v>0</v>
      </c>
      <c r="F86">
        <f t="shared" si="10"/>
        <v>84</v>
      </c>
      <c r="G86">
        <f t="shared" si="11"/>
        <v>35.6</v>
      </c>
      <c r="H86" s="154"/>
      <c r="I86">
        <f>BRPL_EOD!AC86+BRPL_EOD!AD86</f>
        <v>13.57</v>
      </c>
      <c r="J86">
        <f>BYPL_EOD!AC86+BYPL_EOD!AD86</f>
        <v>7.43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35.07</v>
      </c>
      <c r="O86" s="154">
        <f t="shared" si="7"/>
        <v>0.53000000000000114</v>
      </c>
      <c r="P86">
        <v>13.775078414599374</v>
      </c>
      <c r="Q86">
        <v>7.5422868548617048</v>
      </c>
      <c r="R86">
        <v>0</v>
      </c>
      <c r="S86">
        <v>2.1012831479897347</v>
      </c>
      <c r="T86">
        <v>12.181351582549187</v>
      </c>
      <c r="U86" s="156">
        <f t="shared" si="8"/>
        <v>35.599999999999994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35.6</v>
      </c>
      <c r="E87">
        <f>GT!N87</f>
        <v>0</v>
      </c>
      <c r="F87">
        <f t="shared" si="10"/>
        <v>84</v>
      </c>
      <c r="G87">
        <f t="shared" si="11"/>
        <v>35.6</v>
      </c>
      <c r="H87" s="154"/>
      <c r="I87">
        <f>BRPL_EOD!AC87+BRPL_EOD!AD87</f>
        <v>13.57</v>
      </c>
      <c r="J87">
        <f>BYPL_EOD!AC87+BYPL_EOD!AD87</f>
        <v>7.43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35.07</v>
      </c>
      <c r="O87" s="154">
        <f t="shared" si="7"/>
        <v>0.53000000000000114</v>
      </c>
      <c r="P87">
        <v>13.775078414599374</v>
      </c>
      <c r="Q87">
        <v>7.5422868548617048</v>
      </c>
      <c r="R87">
        <v>0</v>
      </c>
      <c r="S87">
        <v>2.1012831479897347</v>
      </c>
      <c r="T87">
        <v>12.181351582549187</v>
      </c>
      <c r="U87" s="156">
        <f t="shared" si="8"/>
        <v>35.599999999999994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35.6</v>
      </c>
      <c r="E88">
        <f>GT!N88</f>
        <v>0</v>
      </c>
      <c r="F88">
        <f t="shared" si="10"/>
        <v>84</v>
      </c>
      <c r="G88">
        <f t="shared" si="11"/>
        <v>35.6</v>
      </c>
      <c r="H88" s="154"/>
      <c r="I88">
        <f>BRPL_EOD!AC88+BRPL_EOD!AD88</f>
        <v>13.57</v>
      </c>
      <c r="J88">
        <f>BYPL_EOD!AC88+BYPL_EOD!AD88</f>
        <v>7.43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35.07</v>
      </c>
      <c r="O88" s="154">
        <f t="shared" si="7"/>
        <v>0.53000000000000114</v>
      </c>
      <c r="P88">
        <v>13.775078414599374</v>
      </c>
      <c r="Q88">
        <v>7.5422868548617048</v>
      </c>
      <c r="R88">
        <v>0</v>
      </c>
      <c r="S88">
        <v>2.1012831479897347</v>
      </c>
      <c r="T88">
        <v>12.181351582549187</v>
      </c>
      <c r="U88" s="156">
        <f t="shared" si="8"/>
        <v>35.599999999999994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36.6</v>
      </c>
      <c r="E89">
        <f>GT!N89</f>
        <v>0</v>
      </c>
      <c r="F89">
        <f t="shared" si="10"/>
        <v>84</v>
      </c>
      <c r="G89">
        <f t="shared" si="11"/>
        <v>36.6</v>
      </c>
      <c r="H89" s="154"/>
      <c r="I89">
        <f>BRPL_EOD!AC89+BRPL_EOD!AD89</f>
        <v>14.21</v>
      </c>
      <c r="J89">
        <f>BYPL_EOD!AC89+BYPL_EOD!AD89</f>
        <v>7.78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36.06</v>
      </c>
      <c r="O89" s="154">
        <f t="shared" si="7"/>
        <v>0.53999999999999915</v>
      </c>
      <c r="P89">
        <v>14.422795341098171</v>
      </c>
      <c r="Q89">
        <v>7.8965058236272876</v>
      </c>
      <c r="R89">
        <v>0</v>
      </c>
      <c r="S89">
        <v>2.100998336106489</v>
      </c>
      <c r="T89">
        <v>12.179700499168053</v>
      </c>
      <c r="U89" s="156">
        <f t="shared" si="8"/>
        <v>36.6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36.6</v>
      </c>
      <c r="E90">
        <f>GT!N90</f>
        <v>0</v>
      </c>
      <c r="F90">
        <f t="shared" si="10"/>
        <v>84</v>
      </c>
      <c r="G90">
        <f t="shared" si="11"/>
        <v>36.6</v>
      </c>
      <c r="H90" s="154"/>
      <c r="I90">
        <f>BRPL_EOD!AC90+BRPL_EOD!AD90</f>
        <v>14.21</v>
      </c>
      <c r="J90">
        <f>BYPL_EOD!AC90+BYPL_EOD!AD90</f>
        <v>7.78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36.06</v>
      </c>
      <c r="O90" s="154">
        <f t="shared" si="7"/>
        <v>0.53999999999999915</v>
      </c>
      <c r="P90">
        <v>14.422795341098171</v>
      </c>
      <c r="Q90">
        <v>7.8965058236272876</v>
      </c>
      <c r="R90">
        <v>0</v>
      </c>
      <c r="S90">
        <v>2.100998336106489</v>
      </c>
      <c r="T90">
        <v>12.179700499168053</v>
      </c>
      <c r="U90" s="156">
        <f t="shared" si="8"/>
        <v>36.6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36.6</v>
      </c>
      <c r="E91">
        <f>GT!N91</f>
        <v>0</v>
      </c>
      <c r="F91">
        <f t="shared" si="10"/>
        <v>84</v>
      </c>
      <c r="G91">
        <f t="shared" si="11"/>
        <v>36.6</v>
      </c>
      <c r="H91" s="154"/>
      <c r="I91">
        <f>BRPL_EOD!AC91+BRPL_EOD!AD91</f>
        <v>14.21</v>
      </c>
      <c r="J91">
        <f>BYPL_EOD!AC91+BYPL_EOD!AD91</f>
        <v>7.78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36.06</v>
      </c>
      <c r="O91" s="154">
        <f t="shared" si="7"/>
        <v>0.53999999999999915</v>
      </c>
      <c r="P91">
        <v>14.422795341098171</v>
      </c>
      <c r="Q91">
        <v>7.8965058236272876</v>
      </c>
      <c r="R91">
        <v>0</v>
      </c>
      <c r="S91">
        <v>2.100998336106489</v>
      </c>
      <c r="T91">
        <v>12.179700499168053</v>
      </c>
      <c r="U91" s="156">
        <f t="shared" si="8"/>
        <v>36.6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36.6</v>
      </c>
      <c r="E92">
        <f>GT!N92</f>
        <v>0</v>
      </c>
      <c r="F92">
        <f t="shared" si="10"/>
        <v>84</v>
      </c>
      <c r="G92">
        <f t="shared" si="11"/>
        <v>36.6</v>
      </c>
      <c r="H92" s="154"/>
      <c r="I92">
        <f>BRPL_EOD!AC92+BRPL_EOD!AD92</f>
        <v>14.21</v>
      </c>
      <c r="J92">
        <f>BYPL_EOD!AC92+BYPL_EOD!AD92</f>
        <v>7.78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36.06</v>
      </c>
      <c r="O92" s="154">
        <f t="shared" si="7"/>
        <v>0.53999999999999915</v>
      </c>
      <c r="P92">
        <v>14.422795341098171</v>
      </c>
      <c r="Q92">
        <v>7.8965058236272876</v>
      </c>
      <c r="R92">
        <v>0</v>
      </c>
      <c r="S92">
        <v>2.100998336106489</v>
      </c>
      <c r="T92">
        <v>12.179700499168053</v>
      </c>
      <c r="U92" s="156">
        <f t="shared" si="8"/>
        <v>36.6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35.6</v>
      </c>
      <c r="E93">
        <f>GT!N93</f>
        <v>0</v>
      </c>
      <c r="F93">
        <f t="shared" si="10"/>
        <v>84</v>
      </c>
      <c r="G93">
        <f t="shared" si="11"/>
        <v>35.6</v>
      </c>
      <c r="H93" s="154"/>
      <c r="I93">
        <f>BRPL_EOD!AC93+BRPL_EOD!AD93</f>
        <v>13.57</v>
      </c>
      <c r="J93">
        <f>BYPL_EOD!AC93+BYPL_EOD!AD93</f>
        <v>7.43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35.07</v>
      </c>
      <c r="O93" s="154">
        <f t="shared" si="7"/>
        <v>0.53000000000000114</v>
      </c>
      <c r="P93">
        <v>13.775078414599374</v>
      </c>
      <c r="Q93">
        <v>7.5422868548617048</v>
      </c>
      <c r="R93">
        <v>0</v>
      </c>
      <c r="S93">
        <v>2.1012831479897347</v>
      </c>
      <c r="T93">
        <v>12.181351582549187</v>
      </c>
      <c r="U93" s="156">
        <f t="shared" si="8"/>
        <v>35.599999999999994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35.6</v>
      </c>
      <c r="E94">
        <f>GT!N94</f>
        <v>0</v>
      </c>
      <c r="F94">
        <f t="shared" si="10"/>
        <v>84</v>
      </c>
      <c r="G94">
        <f t="shared" si="11"/>
        <v>35.6</v>
      </c>
      <c r="H94" s="154"/>
      <c r="I94">
        <f>BRPL_EOD!AC94+BRPL_EOD!AD94</f>
        <v>13.57</v>
      </c>
      <c r="J94">
        <f>BYPL_EOD!AC94+BYPL_EOD!AD94</f>
        <v>7.43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35.07</v>
      </c>
      <c r="O94" s="154">
        <f t="shared" si="7"/>
        <v>0.53000000000000114</v>
      </c>
      <c r="P94">
        <v>13.775078414599374</v>
      </c>
      <c r="Q94">
        <v>7.5422868548617048</v>
      </c>
      <c r="R94">
        <v>0</v>
      </c>
      <c r="S94">
        <v>2.1012831479897347</v>
      </c>
      <c r="T94">
        <v>12.181351582549187</v>
      </c>
      <c r="U94" s="156">
        <f t="shared" si="8"/>
        <v>35.599999999999994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35.6</v>
      </c>
      <c r="E95">
        <f>GT!N95</f>
        <v>0</v>
      </c>
      <c r="F95">
        <f t="shared" si="10"/>
        <v>84</v>
      </c>
      <c r="G95">
        <f t="shared" si="11"/>
        <v>35.6</v>
      </c>
      <c r="H95" s="154"/>
      <c r="I95">
        <f>BRPL_EOD!AC95+BRPL_EOD!AD95</f>
        <v>13.57</v>
      </c>
      <c r="J95">
        <f>BYPL_EOD!AC95+BYPL_EOD!AD95</f>
        <v>7.43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35.07</v>
      </c>
      <c r="O95" s="154">
        <f t="shared" si="7"/>
        <v>0.53000000000000114</v>
      </c>
      <c r="P95">
        <v>13.775078414599374</v>
      </c>
      <c r="Q95">
        <v>7.5422868548617048</v>
      </c>
      <c r="R95">
        <v>0</v>
      </c>
      <c r="S95">
        <v>2.1012831479897347</v>
      </c>
      <c r="T95">
        <v>12.181351582549187</v>
      </c>
      <c r="U95" s="156">
        <f t="shared" si="8"/>
        <v>35.599999999999994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35.6</v>
      </c>
      <c r="E96">
        <f>GT!N96</f>
        <v>0</v>
      </c>
      <c r="F96">
        <f t="shared" si="10"/>
        <v>84</v>
      </c>
      <c r="G96">
        <f t="shared" si="11"/>
        <v>35.6</v>
      </c>
      <c r="H96" s="154"/>
      <c r="I96">
        <f>BRPL_EOD!AC96+BRPL_EOD!AD96</f>
        <v>13.57</v>
      </c>
      <c r="J96">
        <f>BYPL_EOD!AC96+BYPL_EOD!AD96</f>
        <v>7.43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35.07</v>
      </c>
      <c r="O96" s="154">
        <f t="shared" si="7"/>
        <v>0.53000000000000114</v>
      </c>
      <c r="P96">
        <v>13.775078414599374</v>
      </c>
      <c r="Q96">
        <v>7.5422868548617048</v>
      </c>
      <c r="R96">
        <v>0</v>
      </c>
      <c r="S96">
        <v>2.1012831479897347</v>
      </c>
      <c r="T96">
        <v>12.181351582549187</v>
      </c>
      <c r="U96" s="156">
        <f t="shared" si="8"/>
        <v>35.599999999999994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35.6</v>
      </c>
      <c r="E97">
        <f>GT!N97</f>
        <v>0</v>
      </c>
      <c r="F97">
        <f t="shared" si="10"/>
        <v>84</v>
      </c>
      <c r="G97">
        <f t="shared" si="11"/>
        <v>35.6</v>
      </c>
      <c r="H97" s="154"/>
      <c r="I97">
        <f>BRPL_EOD!AC97+BRPL_EOD!AD97</f>
        <v>13.57</v>
      </c>
      <c r="J97">
        <f>BYPL_EOD!AC97+BYPL_EOD!AD97</f>
        <v>7.43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35.07</v>
      </c>
      <c r="O97" s="154">
        <f t="shared" si="7"/>
        <v>0.53000000000000114</v>
      </c>
      <c r="P97">
        <v>13.775078414599374</v>
      </c>
      <c r="Q97">
        <v>7.5422868548617048</v>
      </c>
      <c r="R97">
        <v>0</v>
      </c>
      <c r="S97">
        <v>2.1012831479897347</v>
      </c>
      <c r="T97">
        <v>12.181351582549187</v>
      </c>
      <c r="U97" s="156">
        <f t="shared" si="8"/>
        <v>35.599999999999994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35.6</v>
      </c>
      <c r="E98">
        <f>GT!N98</f>
        <v>0</v>
      </c>
      <c r="F98">
        <f t="shared" si="10"/>
        <v>84</v>
      </c>
      <c r="G98">
        <f t="shared" si="11"/>
        <v>35.6</v>
      </c>
      <c r="H98" s="154"/>
      <c r="I98">
        <f>BRPL_EOD!AC98+BRPL_EOD!AD98</f>
        <v>13.57</v>
      </c>
      <c r="J98">
        <f>BYPL_EOD!AC98+BYPL_EOD!AD98</f>
        <v>7.43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35.07</v>
      </c>
      <c r="O98" s="154">
        <f t="shared" si="7"/>
        <v>0.53000000000000114</v>
      </c>
      <c r="P98">
        <v>13.775078414599374</v>
      </c>
      <c r="Q98">
        <v>7.5422868548617048</v>
      </c>
      <c r="R98">
        <v>0</v>
      </c>
      <c r="S98">
        <v>2.1012831479897347</v>
      </c>
      <c r="T98">
        <v>12.181351582549187</v>
      </c>
      <c r="U98" s="156">
        <f t="shared" si="8"/>
        <v>35.599999999999994</v>
      </c>
      <c r="V98" s="154">
        <f t="shared" si="9"/>
        <v>0</v>
      </c>
      <c r="X98" s="159"/>
    </row>
    <row r="99" spans="1:24" ht="15.75" thickBot="1">
      <c r="A99" s="156" t="s">
        <v>349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0.86126749999999863</v>
      </c>
      <c r="E99" s="156">
        <f t="shared" si="12"/>
        <v>0</v>
      </c>
      <c r="F99" s="156">
        <f t="shared" si="12"/>
        <v>2.016</v>
      </c>
      <c r="G99" s="156">
        <f t="shared" si="12"/>
        <v>0.86126749999999863</v>
      </c>
      <c r="H99" s="156"/>
      <c r="I99" s="156">
        <f t="shared" si="12"/>
        <v>0.31907999999999975</v>
      </c>
      <c r="J99" s="156">
        <f t="shared" si="12"/>
        <v>0.19718999999999981</v>
      </c>
      <c r="K99" s="156">
        <f t="shared" si="12"/>
        <v>0</v>
      </c>
      <c r="L99" s="156">
        <f t="shared" si="12"/>
        <v>4.91549999999999E-2</v>
      </c>
      <c r="M99" s="156">
        <f t="shared" si="12"/>
        <v>0.28494000000000008</v>
      </c>
      <c r="N99" s="156">
        <f t="shared" si="12"/>
        <v>0.85036500000000104</v>
      </c>
      <c r="O99" s="156">
        <f t="shared" si="12"/>
        <v>1.0902500000000006E-2</v>
      </c>
      <c r="P99" s="156">
        <f t="shared" si="12"/>
        <v>0.32336277612141101</v>
      </c>
      <c r="Q99" s="156">
        <f t="shared" si="12"/>
        <v>0.19942707140944255</v>
      </c>
      <c r="R99" s="156">
        <f t="shared" si="12"/>
        <v>0</v>
      </c>
      <c r="S99" s="156">
        <f t="shared" si="12"/>
        <v>4.9799284966956583E-2</v>
      </c>
      <c r="T99" s="156">
        <f t="shared" si="12"/>
        <v>0.28867836750219011</v>
      </c>
      <c r="U99" s="156">
        <f t="shared" si="12"/>
        <v>0.86126749999999863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44864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tabSelected="1" workbookViewId="0">
      <pane xSplit="1" ySplit="2" topLeftCell="G81" activePane="bottomRight" state="frozen"/>
      <selection activeCell="Q1" sqref="Q1:Q99"/>
      <selection pane="topRight" activeCell="Q1" sqref="Q1:Q99"/>
      <selection pane="bottomLeft" activeCell="Q1" sqref="Q1:Q99"/>
      <selection pane="bottomRight" activeCell="W102" sqref="W102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  <c r="Y1" s="213" t="s">
        <v>350</v>
      </c>
      <c r="Z1" s="213"/>
      <c r="AA1" s="213" t="s">
        <v>351</v>
      </c>
      <c r="AB1" s="213"/>
      <c r="AC1" s="234" t="s">
        <v>348</v>
      </c>
      <c r="AD1" s="234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216.01760000000002</v>
      </c>
      <c r="E3">
        <f>BAWANA!AM3</f>
        <v>0</v>
      </c>
      <c r="F3">
        <f>(B3+C3)*0.8</f>
        <v>256</v>
      </c>
      <c r="G3">
        <f>(D3+E3)</f>
        <v>216.01760000000002</v>
      </c>
      <c r="H3" s="154"/>
      <c r="I3">
        <f>BRPL_EOD!AK3+BRPL_EOD!AL3</f>
        <v>84.02</v>
      </c>
      <c r="J3">
        <f>BYPL_EOD!AK3+BYPL_EOD!AL3</f>
        <v>48.58</v>
      </c>
      <c r="K3">
        <f>MES_EOD!AK3+MES_EOD!AL3</f>
        <v>5</v>
      </c>
      <c r="L3">
        <f>NDMC_EOD!AK3+NDMC_EOD!AL3</f>
        <v>19.7</v>
      </c>
      <c r="M3">
        <f>TPDDL_EOD!AK3+TPDDL_EOD!AL3</f>
        <v>58.71</v>
      </c>
      <c r="N3">
        <f t="shared" ref="N3:N66" si="0">SUM(I3:M3)</f>
        <v>216.01</v>
      </c>
      <c r="O3" s="154">
        <f t="shared" ref="O3:O66" si="1">G3-N3</f>
        <v>7.6000000000249202E-3</v>
      </c>
      <c r="P3">
        <v>84.022956122401752</v>
      </c>
      <c r="Q3">
        <v>48.581709217165873</v>
      </c>
      <c r="R3">
        <v>5.0001759177815845</v>
      </c>
      <c r="S3">
        <v>19.700693116059444</v>
      </c>
      <c r="T3">
        <v>58.712065626591368</v>
      </c>
      <c r="U3" s="156">
        <f t="shared" ref="U3:U66" si="2">SUM(P3:T3)</f>
        <v>216.01760000000002</v>
      </c>
      <c r="V3" s="154">
        <f t="shared" ref="V3:V66" si="3">G3-U3</f>
        <v>0</v>
      </c>
      <c r="Y3">
        <f>BAWANA!AW3+BAWANA!AX3</f>
        <v>26.991199999999999</v>
      </c>
      <c r="Z3">
        <f>BAWANA!BD3+BAWANA!BE3</f>
        <v>26.991199999999999</v>
      </c>
      <c r="AA3">
        <f>BAWANA!X3+BAWANA!Y3</f>
        <v>26.991199999999999</v>
      </c>
      <c r="AB3">
        <f>BAWANA!AE3+BAWANA!AF3</f>
        <v>26.991199999999999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216.01760000000002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216.01760000000002</v>
      </c>
      <c r="H4" s="154"/>
      <c r="I4">
        <f>BRPL_EOD!AK4+BRPL_EOD!AL4</f>
        <v>84.02</v>
      </c>
      <c r="J4">
        <f>BYPL_EOD!AK4+BYPL_EOD!AL4</f>
        <v>48.58</v>
      </c>
      <c r="K4">
        <f>MES_EOD!AK4+MES_EOD!AL4</f>
        <v>5</v>
      </c>
      <c r="L4">
        <f>NDMC_EOD!AK4+NDMC_EOD!AL4</f>
        <v>19.7</v>
      </c>
      <c r="M4">
        <f>TPDDL_EOD!AK4+TPDDL_EOD!AL4</f>
        <v>58.71</v>
      </c>
      <c r="N4">
        <f t="shared" si="0"/>
        <v>216.01</v>
      </c>
      <c r="O4" s="154">
        <f t="shared" si="1"/>
        <v>7.6000000000249202E-3</v>
      </c>
      <c r="P4">
        <v>84.022956122401752</v>
      </c>
      <c r="Q4">
        <v>48.581709217165873</v>
      </c>
      <c r="R4">
        <v>5.0001759177815845</v>
      </c>
      <c r="S4">
        <v>19.700693116059444</v>
      </c>
      <c r="T4">
        <v>58.712065626591368</v>
      </c>
      <c r="U4" s="156">
        <f t="shared" si="2"/>
        <v>216.01760000000002</v>
      </c>
      <c r="V4" s="154">
        <f t="shared" si="3"/>
        <v>0</v>
      </c>
      <c r="Y4">
        <f>BAWANA!AW4+BAWANA!AX4</f>
        <v>26.991199999999999</v>
      </c>
      <c r="Z4">
        <f>BAWANA!BD4+BAWANA!BE4</f>
        <v>26.991199999999999</v>
      </c>
      <c r="AA4">
        <f>BAWANA!X4+BAWANA!Y4</f>
        <v>26.991199999999999</v>
      </c>
      <c r="AB4">
        <f>BAWANA!AE4+BAWANA!AF4</f>
        <v>26.991199999999999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216.01760000000002</v>
      </c>
      <c r="E5">
        <f>BAWANA!AM5</f>
        <v>0</v>
      </c>
      <c r="F5">
        <f t="shared" si="4"/>
        <v>256</v>
      </c>
      <c r="G5">
        <f t="shared" si="5"/>
        <v>216.01760000000002</v>
      </c>
      <c r="H5" s="154"/>
      <c r="I5">
        <f>BRPL_EOD!AK5+BRPL_EOD!AL5</f>
        <v>84.02</v>
      </c>
      <c r="J5">
        <f>BYPL_EOD!AK5+BYPL_EOD!AL5</f>
        <v>48.58</v>
      </c>
      <c r="K5">
        <f>MES_EOD!AK5+MES_EOD!AL5</f>
        <v>5</v>
      </c>
      <c r="L5">
        <f>NDMC_EOD!AK5+NDMC_EOD!AL5</f>
        <v>19.7</v>
      </c>
      <c r="M5">
        <f>TPDDL_EOD!AK5+TPDDL_EOD!AL5</f>
        <v>58.71</v>
      </c>
      <c r="N5">
        <f t="shared" si="0"/>
        <v>216.01</v>
      </c>
      <c r="O5" s="154">
        <f t="shared" si="1"/>
        <v>7.6000000000249202E-3</v>
      </c>
      <c r="P5">
        <v>84.022956122401752</v>
      </c>
      <c r="Q5">
        <v>48.581709217165873</v>
      </c>
      <c r="R5">
        <v>5.0001759177815845</v>
      </c>
      <c r="S5">
        <v>19.700693116059444</v>
      </c>
      <c r="T5">
        <v>58.712065626591368</v>
      </c>
      <c r="U5" s="156">
        <f t="shared" si="2"/>
        <v>216.01760000000002</v>
      </c>
      <c r="V5" s="154">
        <f t="shared" si="3"/>
        <v>0</v>
      </c>
      <c r="Y5">
        <f>BAWANA!AW5+BAWANA!AX5</f>
        <v>26.991199999999999</v>
      </c>
      <c r="Z5">
        <f>BAWANA!BD5+BAWANA!BE5</f>
        <v>26.991199999999999</v>
      </c>
      <c r="AA5">
        <f>BAWANA!X5+BAWANA!Y5</f>
        <v>26.991199999999999</v>
      </c>
      <c r="AB5">
        <f>BAWANA!AE5+BAWANA!AF5</f>
        <v>26.991199999999999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216.01760000000002</v>
      </c>
      <c r="E6">
        <f>BAWANA!AM6</f>
        <v>0</v>
      </c>
      <c r="F6">
        <f t="shared" si="4"/>
        <v>256</v>
      </c>
      <c r="G6">
        <f t="shared" si="5"/>
        <v>216.01760000000002</v>
      </c>
      <c r="H6" s="154"/>
      <c r="I6">
        <f>BRPL_EOD!AK6+BRPL_EOD!AL6</f>
        <v>84.02</v>
      </c>
      <c r="J6">
        <f>BYPL_EOD!AK6+BYPL_EOD!AL6</f>
        <v>48.58</v>
      </c>
      <c r="K6">
        <f>MES_EOD!AK6+MES_EOD!AL6</f>
        <v>5</v>
      </c>
      <c r="L6">
        <f>NDMC_EOD!AK6+NDMC_EOD!AL6</f>
        <v>19.7</v>
      </c>
      <c r="M6">
        <f>TPDDL_EOD!AK6+TPDDL_EOD!AL6</f>
        <v>58.71</v>
      </c>
      <c r="N6">
        <f t="shared" si="0"/>
        <v>216.01</v>
      </c>
      <c r="O6" s="154">
        <f t="shared" si="1"/>
        <v>7.6000000000249202E-3</v>
      </c>
      <c r="P6">
        <v>84.022956122401752</v>
      </c>
      <c r="Q6">
        <v>48.581709217165873</v>
      </c>
      <c r="R6">
        <v>5.0001759177815845</v>
      </c>
      <c r="S6">
        <v>19.700693116059444</v>
      </c>
      <c r="T6">
        <v>58.712065626591368</v>
      </c>
      <c r="U6" s="156">
        <f t="shared" si="2"/>
        <v>216.01760000000002</v>
      </c>
      <c r="V6" s="154">
        <f t="shared" si="3"/>
        <v>0</v>
      </c>
      <c r="Y6">
        <f>BAWANA!AW6+BAWANA!AX6</f>
        <v>26.991199999999999</v>
      </c>
      <c r="Z6">
        <f>BAWANA!BD6+BAWANA!BE6</f>
        <v>26.991199999999999</v>
      </c>
      <c r="AA6">
        <f>BAWANA!X6+BAWANA!Y6</f>
        <v>26.991199999999999</v>
      </c>
      <c r="AB6">
        <f>BAWANA!AE6+BAWANA!AF6</f>
        <v>26.991199999999999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216.01760000000002</v>
      </c>
      <c r="E7">
        <f>BAWANA!AM7</f>
        <v>0</v>
      </c>
      <c r="F7">
        <f t="shared" si="4"/>
        <v>256</v>
      </c>
      <c r="G7">
        <f t="shared" si="5"/>
        <v>216.01760000000002</v>
      </c>
      <c r="H7" s="154"/>
      <c r="I7">
        <f>BRPL_EOD!AK7+BRPL_EOD!AL7</f>
        <v>84.02</v>
      </c>
      <c r="J7">
        <f>BYPL_EOD!AK7+BYPL_EOD!AL7</f>
        <v>48.58</v>
      </c>
      <c r="K7">
        <f>MES_EOD!AK7+MES_EOD!AL7</f>
        <v>5</v>
      </c>
      <c r="L7">
        <f>NDMC_EOD!AK7+NDMC_EOD!AL7</f>
        <v>19.7</v>
      </c>
      <c r="M7">
        <f>TPDDL_EOD!AK7+TPDDL_EOD!AL7</f>
        <v>58.71</v>
      </c>
      <c r="N7">
        <f t="shared" si="0"/>
        <v>216.01</v>
      </c>
      <c r="O7" s="154">
        <f t="shared" si="1"/>
        <v>7.6000000000249202E-3</v>
      </c>
      <c r="P7">
        <v>84.022956122401752</v>
      </c>
      <c r="Q7">
        <v>48.581709217165873</v>
      </c>
      <c r="R7">
        <v>5.0001759177815845</v>
      </c>
      <c r="S7">
        <v>19.700693116059444</v>
      </c>
      <c r="T7">
        <v>58.712065626591368</v>
      </c>
      <c r="U7" s="156">
        <f t="shared" si="2"/>
        <v>216.01760000000002</v>
      </c>
      <c r="V7" s="154">
        <f t="shared" si="3"/>
        <v>0</v>
      </c>
      <c r="Y7">
        <f>BAWANA!AW7+BAWANA!AX7</f>
        <v>26.991199999999999</v>
      </c>
      <c r="Z7">
        <f>BAWANA!BD7+BAWANA!BE7</f>
        <v>26.991199999999999</v>
      </c>
      <c r="AA7">
        <f>BAWANA!X7+BAWANA!Y7</f>
        <v>26.991199999999999</v>
      </c>
      <c r="AB7">
        <f>BAWANA!AE7+BAWANA!AF7</f>
        <v>26.991199999999999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216.01760000000002</v>
      </c>
      <c r="E8">
        <f>BAWANA!AM8</f>
        <v>0</v>
      </c>
      <c r="F8">
        <f t="shared" si="4"/>
        <v>256</v>
      </c>
      <c r="G8">
        <f t="shared" si="5"/>
        <v>216.01760000000002</v>
      </c>
      <c r="H8" s="154"/>
      <c r="I8">
        <f>BRPL_EOD!AK8+BRPL_EOD!AL8</f>
        <v>84.02</v>
      </c>
      <c r="J8">
        <f>BYPL_EOD!AK8+BYPL_EOD!AL8</f>
        <v>48.58</v>
      </c>
      <c r="K8">
        <f>MES_EOD!AK8+MES_EOD!AL8</f>
        <v>5</v>
      </c>
      <c r="L8">
        <f>NDMC_EOD!AK8+NDMC_EOD!AL8</f>
        <v>19.7</v>
      </c>
      <c r="M8">
        <f>TPDDL_EOD!AK8+TPDDL_EOD!AL8</f>
        <v>58.71</v>
      </c>
      <c r="N8">
        <f t="shared" si="0"/>
        <v>216.01</v>
      </c>
      <c r="O8" s="154">
        <f t="shared" si="1"/>
        <v>7.6000000000249202E-3</v>
      </c>
      <c r="P8">
        <v>84.022956122401752</v>
      </c>
      <c r="Q8">
        <v>48.581709217165873</v>
      </c>
      <c r="R8">
        <v>5.0001759177815845</v>
      </c>
      <c r="S8">
        <v>19.700693116059444</v>
      </c>
      <c r="T8">
        <v>58.712065626591368</v>
      </c>
      <c r="U8" s="156">
        <f t="shared" si="2"/>
        <v>216.01760000000002</v>
      </c>
      <c r="V8" s="154">
        <f t="shared" si="3"/>
        <v>0</v>
      </c>
      <c r="Y8">
        <f>BAWANA!AW8+BAWANA!AX8</f>
        <v>26.991199999999999</v>
      </c>
      <c r="Z8">
        <f>BAWANA!BD8+BAWANA!BE8</f>
        <v>26.991199999999999</v>
      </c>
      <c r="AA8">
        <f>BAWANA!X8+BAWANA!Y8</f>
        <v>26.991199999999999</v>
      </c>
      <c r="AB8">
        <f>BAWANA!AE8+BAWANA!AF8</f>
        <v>26.991199999999999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216.01760000000002</v>
      </c>
      <c r="E9">
        <f>BAWANA!AM9</f>
        <v>0</v>
      </c>
      <c r="F9">
        <f t="shared" si="4"/>
        <v>256</v>
      </c>
      <c r="G9">
        <f t="shared" si="5"/>
        <v>216.01760000000002</v>
      </c>
      <c r="H9" s="154"/>
      <c r="I9">
        <f>BRPL_EOD!AK9+BRPL_EOD!AL9</f>
        <v>84.02</v>
      </c>
      <c r="J9">
        <f>BYPL_EOD!AK9+BYPL_EOD!AL9</f>
        <v>48.58</v>
      </c>
      <c r="K9">
        <f>MES_EOD!AK9+MES_EOD!AL9</f>
        <v>5</v>
      </c>
      <c r="L9">
        <f>NDMC_EOD!AK9+NDMC_EOD!AL9</f>
        <v>19.7</v>
      </c>
      <c r="M9">
        <f>TPDDL_EOD!AK9+TPDDL_EOD!AL9</f>
        <v>58.71</v>
      </c>
      <c r="N9">
        <f t="shared" si="0"/>
        <v>216.01</v>
      </c>
      <c r="O9" s="154">
        <f t="shared" si="1"/>
        <v>7.6000000000249202E-3</v>
      </c>
      <c r="P9">
        <v>84.022956122401752</v>
      </c>
      <c r="Q9">
        <v>48.581709217165873</v>
      </c>
      <c r="R9">
        <v>5.0001759177815845</v>
      </c>
      <c r="S9">
        <v>19.700693116059444</v>
      </c>
      <c r="T9">
        <v>58.712065626591368</v>
      </c>
      <c r="U9" s="156">
        <f t="shared" si="2"/>
        <v>216.01760000000002</v>
      </c>
      <c r="V9" s="154">
        <f t="shared" si="3"/>
        <v>0</v>
      </c>
      <c r="Y9">
        <f>BAWANA!AW9+BAWANA!AX9</f>
        <v>26.991199999999999</v>
      </c>
      <c r="Z9">
        <f>BAWANA!BD9+BAWANA!BE9</f>
        <v>26.991199999999999</v>
      </c>
      <c r="AA9">
        <f>BAWANA!X9+BAWANA!Y9</f>
        <v>26.991199999999999</v>
      </c>
      <c r="AB9">
        <f>BAWANA!AE9+BAWANA!AF9</f>
        <v>26.991199999999999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216.01760000000002</v>
      </c>
      <c r="E10">
        <f>BAWANA!AM10</f>
        <v>0</v>
      </c>
      <c r="F10">
        <f t="shared" si="4"/>
        <v>256</v>
      </c>
      <c r="G10">
        <f t="shared" si="5"/>
        <v>216.01760000000002</v>
      </c>
      <c r="H10" s="154"/>
      <c r="I10">
        <f>BRPL_EOD!AK10+BRPL_EOD!AL10</f>
        <v>84.02</v>
      </c>
      <c r="J10">
        <f>BYPL_EOD!AK10+BYPL_EOD!AL10</f>
        <v>48.58</v>
      </c>
      <c r="K10">
        <f>MES_EOD!AK10+MES_EOD!AL10</f>
        <v>5</v>
      </c>
      <c r="L10">
        <f>NDMC_EOD!AK10+NDMC_EOD!AL10</f>
        <v>19.7</v>
      </c>
      <c r="M10">
        <f>TPDDL_EOD!AK10+TPDDL_EOD!AL10</f>
        <v>58.71</v>
      </c>
      <c r="N10">
        <f t="shared" si="0"/>
        <v>216.01</v>
      </c>
      <c r="O10" s="154">
        <f t="shared" si="1"/>
        <v>7.6000000000249202E-3</v>
      </c>
      <c r="P10">
        <v>84.022956122401752</v>
      </c>
      <c r="Q10">
        <v>48.581709217165873</v>
      </c>
      <c r="R10">
        <v>5.0001759177815845</v>
      </c>
      <c r="S10">
        <v>19.700693116059444</v>
      </c>
      <c r="T10">
        <v>58.712065626591368</v>
      </c>
      <c r="U10" s="156">
        <f t="shared" si="2"/>
        <v>216.01760000000002</v>
      </c>
      <c r="V10" s="154">
        <f t="shared" si="3"/>
        <v>0</v>
      </c>
      <c r="Y10">
        <f>BAWANA!AW10+BAWANA!AX10</f>
        <v>26.991199999999999</v>
      </c>
      <c r="Z10">
        <f>BAWANA!BD10+BAWANA!BE10</f>
        <v>26.991199999999999</v>
      </c>
      <c r="AA10">
        <f>BAWANA!X10+BAWANA!Y10</f>
        <v>26.991199999999999</v>
      </c>
      <c r="AB10">
        <f>BAWANA!AE10+BAWANA!AF10</f>
        <v>26.991199999999999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216.01760000000002</v>
      </c>
      <c r="E11">
        <f>BAWANA!AM11</f>
        <v>0</v>
      </c>
      <c r="F11">
        <f t="shared" si="4"/>
        <v>256</v>
      </c>
      <c r="G11">
        <f t="shared" si="5"/>
        <v>216.01760000000002</v>
      </c>
      <c r="H11" s="154"/>
      <c r="I11">
        <f>BRPL_EOD!AK11+BRPL_EOD!AL11</f>
        <v>84.02</v>
      </c>
      <c r="J11">
        <f>BYPL_EOD!AK11+BYPL_EOD!AL11</f>
        <v>48.58</v>
      </c>
      <c r="K11">
        <f>MES_EOD!AK11+MES_EOD!AL11</f>
        <v>5</v>
      </c>
      <c r="L11">
        <f>NDMC_EOD!AK11+NDMC_EOD!AL11</f>
        <v>19.7</v>
      </c>
      <c r="M11">
        <f>TPDDL_EOD!AK11+TPDDL_EOD!AL11</f>
        <v>58.71</v>
      </c>
      <c r="N11">
        <f t="shared" si="0"/>
        <v>216.01</v>
      </c>
      <c r="O11" s="154">
        <f t="shared" si="1"/>
        <v>7.6000000000249202E-3</v>
      </c>
      <c r="P11">
        <v>84.022956122401752</v>
      </c>
      <c r="Q11">
        <v>48.581709217165873</v>
      </c>
      <c r="R11">
        <v>5.0001759177815845</v>
      </c>
      <c r="S11">
        <v>19.700693116059444</v>
      </c>
      <c r="T11">
        <v>58.712065626591368</v>
      </c>
      <c r="U11" s="156">
        <f t="shared" si="2"/>
        <v>216.01760000000002</v>
      </c>
      <c r="V11" s="154">
        <f t="shared" si="3"/>
        <v>0</v>
      </c>
      <c r="Y11">
        <f>BAWANA!AW11+BAWANA!AX11</f>
        <v>26.991199999999999</v>
      </c>
      <c r="Z11">
        <f>BAWANA!BD11+BAWANA!BE11</f>
        <v>26.991199999999999</v>
      </c>
      <c r="AA11">
        <f>BAWANA!X11+BAWANA!Y11</f>
        <v>26.991199999999999</v>
      </c>
      <c r="AB11">
        <f>BAWANA!AE11+BAWANA!AF11</f>
        <v>26.991199999999999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216.01760000000002</v>
      </c>
      <c r="E12">
        <f>BAWANA!AM12</f>
        <v>0</v>
      </c>
      <c r="F12">
        <f t="shared" si="4"/>
        <v>256</v>
      </c>
      <c r="G12">
        <f t="shared" si="5"/>
        <v>216.01760000000002</v>
      </c>
      <c r="H12" s="154"/>
      <c r="I12">
        <f>BRPL_EOD!AK12+BRPL_EOD!AL12</f>
        <v>84.02</v>
      </c>
      <c r="J12">
        <f>BYPL_EOD!AK12+BYPL_EOD!AL12</f>
        <v>48.58</v>
      </c>
      <c r="K12">
        <f>MES_EOD!AK12+MES_EOD!AL12</f>
        <v>5</v>
      </c>
      <c r="L12">
        <f>NDMC_EOD!AK12+NDMC_EOD!AL12</f>
        <v>19.7</v>
      </c>
      <c r="M12">
        <f>TPDDL_EOD!AK12+TPDDL_EOD!AL12</f>
        <v>58.71</v>
      </c>
      <c r="N12">
        <f t="shared" si="0"/>
        <v>216.01</v>
      </c>
      <c r="O12" s="154">
        <f t="shared" si="1"/>
        <v>7.6000000000249202E-3</v>
      </c>
      <c r="P12">
        <v>84.022956122401752</v>
      </c>
      <c r="Q12">
        <v>48.581709217165873</v>
      </c>
      <c r="R12">
        <v>5.0001759177815845</v>
      </c>
      <c r="S12">
        <v>19.700693116059444</v>
      </c>
      <c r="T12">
        <v>58.712065626591368</v>
      </c>
      <c r="U12" s="156">
        <f t="shared" si="2"/>
        <v>216.01760000000002</v>
      </c>
      <c r="V12" s="154">
        <f t="shared" si="3"/>
        <v>0</v>
      </c>
      <c r="Y12">
        <f>BAWANA!AW12+BAWANA!AX12</f>
        <v>26.991199999999999</v>
      </c>
      <c r="Z12">
        <f>BAWANA!BD12+BAWANA!BE12</f>
        <v>26.991199999999999</v>
      </c>
      <c r="AA12">
        <f>BAWANA!X12+BAWANA!Y12</f>
        <v>26.991199999999999</v>
      </c>
      <c r="AB12">
        <f>BAWANA!AE12+BAWANA!AF12</f>
        <v>26.991199999999999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216.01760000000002</v>
      </c>
      <c r="E13">
        <f>BAWANA!AM13</f>
        <v>0</v>
      </c>
      <c r="F13">
        <f t="shared" si="4"/>
        <v>256</v>
      </c>
      <c r="G13">
        <f t="shared" si="5"/>
        <v>216.01760000000002</v>
      </c>
      <c r="H13" s="154"/>
      <c r="I13">
        <f>BRPL_EOD!AK13+BRPL_EOD!AL13</f>
        <v>84.02</v>
      </c>
      <c r="J13">
        <f>BYPL_EOD!AK13+BYPL_EOD!AL13</f>
        <v>48.58</v>
      </c>
      <c r="K13">
        <f>MES_EOD!AK13+MES_EOD!AL13</f>
        <v>5</v>
      </c>
      <c r="L13">
        <f>NDMC_EOD!AK13+NDMC_EOD!AL13</f>
        <v>19.7</v>
      </c>
      <c r="M13">
        <f>TPDDL_EOD!AK13+TPDDL_EOD!AL13</f>
        <v>58.71</v>
      </c>
      <c r="N13">
        <f t="shared" si="0"/>
        <v>216.01</v>
      </c>
      <c r="O13" s="154">
        <f t="shared" si="1"/>
        <v>7.6000000000249202E-3</v>
      </c>
      <c r="P13">
        <v>84.022956122401752</v>
      </c>
      <c r="Q13">
        <v>48.581709217165873</v>
      </c>
      <c r="R13">
        <v>5.0001759177815845</v>
      </c>
      <c r="S13">
        <v>19.700693116059444</v>
      </c>
      <c r="T13">
        <v>58.712065626591368</v>
      </c>
      <c r="U13" s="156">
        <f t="shared" si="2"/>
        <v>216.01760000000002</v>
      </c>
      <c r="V13" s="154">
        <f t="shared" si="3"/>
        <v>0</v>
      </c>
      <c r="Y13">
        <f>BAWANA!AW13+BAWANA!AX13</f>
        <v>26.991199999999999</v>
      </c>
      <c r="Z13">
        <f>BAWANA!BD13+BAWANA!BE13</f>
        <v>26.991199999999999</v>
      </c>
      <c r="AA13">
        <f>BAWANA!X13+BAWANA!Y13</f>
        <v>26.991199999999999</v>
      </c>
      <c r="AB13">
        <f>BAWANA!AE13+BAWANA!AF13</f>
        <v>26.991199999999999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216.01760000000002</v>
      </c>
      <c r="E14">
        <f>BAWANA!AM14</f>
        <v>0</v>
      </c>
      <c r="F14">
        <f t="shared" si="4"/>
        <v>256</v>
      </c>
      <c r="G14">
        <f t="shared" si="5"/>
        <v>216.01760000000002</v>
      </c>
      <c r="H14" s="154"/>
      <c r="I14">
        <f>BRPL_EOD!AK14+BRPL_EOD!AL14</f>
        <v>84.02</v>
      </c>
      <c r="J14">
        <f>BYPL_EOD!AK14+BYPL_EOD!AL14</f>
        <v>48.58</v>
      </c>
      <c r="K14">
        <f>MES_EOD!AK14+MES_EOD!AL14</f>
        <v>5</v>
      </c>
      <c r="L14">
        <f>NDMC_EOD!AK14+NDMC_EOD!AL14</f>
        <v>19.7</v>
      </c>
      <c r="M14">
        <f>TPDDL_EOD!AK14+TPDDL_EOD!AL14</f>
        <v>58.71</v>
      </c>
      <c r="N14">
        <f t="shared" si="0"/>
        <v>216.01</v>
      </c>
      <c r="O14" s="154">
        <f t="shared" si="1"/>
        <v>7.6000000000249202E-3</v>
      </c>
      <c r="P14">
        <v>84.022956122401752</v>
      </c>
      <c r="Q14">
        <v>48.581709217165873</v>
      </c>
      <c r="R14">
        <v>5.0001759177815845</v>
      </c>
      <c r="S14">
        <v>19.700693116059444</v>
      </c>
      <c r="T14">
        <v>58.712065626591368</v>
      </c>
      <c r="U14" s="156">
        <f t="shared" si="2"/>
        <v>216.01760000000002</v>
      </c>
      <c r="V14" s="154">
        <f t="shared" si="3"/>
        <v>0</v>
      </c>
      <c r="Y14">
        <f>BAWANA!AW14+BAWANA!AX14</f>
        <v>26.991199999999999</v>
      </c>
      <c r="Z14">
        <f>BAWANA!BD14+BAWANA!BE14</f>
        <v>26.991199999999999</v>
      </c>
      <c r="AA14">
        <f>BAWANA!X14+BAWANA!Y14</f>
        <v>26.991199999999999</v>
      </c>
      <c r="AB14">
        <f>BAWANA!AE14+BAWANA!AF14</f>
        <v>26.991199999999999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216.01760000000002</v>
      </c>
      <c r="E15">
        <f>BAWANA!AM15</f>
        <v>0</v>
      </c>
      <c r="F15">
        <f t="shared" si="4"/>
        <v>256</v>
      </c>
      <c r="G15">
        <f t="shared" si="5"/>
        <v>216.01760000000002</v>
      </c>
      <c r="H15" s="154"/>
      <c r="I15">
        <f>BRPL_EOD!AK15+BRPL_EOD!AL15</f>
        <v>84.02</v>
      </c>
      <c r="J15">
        <f>BYPL_EOD!AK15+BYPL_EOD!AL15</f>
        <v>48.58</v>
      </c>
      <c r="K15">
        <f>MES_EOD!AK15+MES_EOD!AL15</f>
        <v>5</v>
      </c>
      <c r="L15">
        <f>NDMC_EOD!AK15+NDMC_EOD!AL15</f>
        <v>19.7</v>
      </c>
      <c r="M15">
        <f>TPDDL_EOD!AK15+TPDDL_EOD!AL15</f>
        <v>58.71</v>
      </c>
      <c r="N15">
        <f t="shared" si="0"/>
        <v>216.01</v>
      </c>
      <c r="O15" s="154">
        <f t="shared" si="1"/>
        <v>7.6000000000249202E-3</v>
      </c>
      <c r="P15">
        <v>84.022956122401752</v>
      </c>
      <c r="Q15">
        <v>48.581709217165873</v>
      </c>
      <c r="R15">
        <v>5.0001759177815845</v>
      </c>
      <c r="S15">
        <v>19.700693116059444</v>
      </c>
      <c r="T15">
        <v>58.712065626591368</v>
      </c>
      <c r="U15" s="156">
        <f t="shared" si="2"/>
        <v>216.01760000000002</v>
      </c>
      <c r="V15" s="154">
        <f t="shared" si="3"/>
        <v>0</v>
      </c>
      <c r="Y15">
        <f>BAWANA!AW15+BAWANA!AX15</f>
        <v>26.991199999999999</v>
      </c>
      <c r="Z15">
        <f>BAWANA!BD15+BAWANA!BE15</f>
        <v>26.991199999999999</v>
      </c>
      <c r="AA15">
        <f>BAWANA!X15+BAWANA!Y15</f>
        <v>26.991199999999999</v>
      </c>
      <c r="AB15">
        <f>BAWANA!AE15+BAWANA!AF15</f>
        <v>26.991199999999999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216.01760000000002</v>
      </c>
      <c r="E16">
        <f>BAWANA!AM16</f>
        <v>0</v>
      </c>
      <c r="F16">
        <f t="shared" si="4"/>
        <v>256</v>
      </c>
      <c r="G16">
        <f t="shared" si="5"/>
        <v>216.01760000000002</v>
      </c>
      <c r="H16" s="154"/>
      <c r="I16">
        <f>BRPL_EOD!AK16+BRPL_EOD!AL16</f>
        <v>84.02</v>
      </c>
      <c r="J16">
        <f>BYPL_EOD!AK16+BYPL_EOD!AL16</f>
        <v>48.58</v>
      </c>
      <c r="K16">
        <f>MES_EOD!AK16+MES_EOD!AL16</f>
        <v>5</v>
      </c>
      <c r="L16">
        <f>NDMC_EOD!AK16+NDMC_EOD!AL16</f>
        <v>19.7</v>
      </c>
      <c r="M16">
        <f>TPDDL_EOD!AK16+TPDDL_EOD!AL16</f>
        <v>58.71</v>
      </c>
      <c r="N16">
        <f t="shared" si="0"/>
        <v>216.01</v>
      </c>
      <c r="O16" s="154">
        <f t="shared" si="1"/>
        <v>7.6000000000249202E-3</v>
      </c>
      <c r="P16">
        <v>84.022956122401752</v>
      </c>
      <c r="Q16">
        <v>48.581709217165873</v>
      </c>
      <c r="R16">
        <v>5.0001759177815845</v>
      </c>
      <c r="S16">
        <v>19.700693116059444</v>
      </c>
      <c r="T16">
        <v>58.712065626591368</v>
      </c>
      <c r="U16" s="156">
        <f t="shared" si="2"/>
        <v>216.01760000000002</v>
      </c>
      <c r="V16" s="154">
        <f t="shared" si="3"/>
        <v>0</v>
      </c>
      <c r="Y16">
        <f>BAWANA!AW16+BAWANA!AX16</f>
        <v>26.991199999999999</v>
      </c>
      <c r="Z16">
        <f>BAWANA!BD16+BAWANA!BE16</f>
        <v>26.991199999999999</v>
      </c>
      <c r="AA16">
        <f>BAWANA!X16+BAWANA!Y16</f>
        <v>26.991199999999999</v>
      </c>
      <c r="AB16">
        <f>BAWANA!AE16+BAWANA!AF16</f>
        <v>26.991199999999999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216.01760000000002</v>
      </c>
      <c r="E17">
        <f>BAWANA!AM17</f>
        <v>0</v>
      </c>
      <c r="F17">
        <f t="shared" si="4"/>
        <v>256</v>
      </c>
      <c r="G17">
        <f t="shared" si="5"/>
        <v>216.01760000000002</v>
      </c>
      <c r="H17" s="154"/>
      <c r="I17">
        <f>BRPL_EOD!AK17+BRPL_EOD!AL17</f>
        <v>84.02</v>
      </c>
      <c r="J17">
        <f>BYPL_EOD!AK17+BYPL_EOD!AL17</f>
        <v>48.58</v>
      </c>
      <c r="K17">
        <f>MES_EOD!AK17+MES_EOD!AL17</f>
        <v>5</v>
      </c>
      <c r="L17">
        <f>NDMC_EOD!AK17+NDMC_EOD!AL17</f>
        <v>19.7</v>
      </c>
      <c r="M17">
        <f>TPDDL_EOD!AK17+TPDDL_EOD!AL17</f>
        <v>58.71</v>
      </c>
      <c r="N17">
        <f t="shared" si="0"/>
        <v>216.01</v>
      </c>
      <c r="O17" s="154">
        <f t="shared" si="1"/>
        <v>7.6000000000249202E-3</v>
      </c>
      <c r="P17">
        <v>84.022956122401752</v>
      </c>
      <c r="Q17">
        <v>48.581709217165873</v>
      </c>
      <c r="R17">
        <v>5.0001759177815845</v>
      </c>
      <c r="S17">
        <v>19.700693116059444</v>
      </c>
      <c r="T17">
        <v>58.712065626591368</v>
      </c>
      <c r="U17" s="156">
        <f t="shared" si="2"/>
        <v>216.01760000000002</v>
      </c>
      <c r="V17" s="154">
        <f t="shared" si="3"/>
        <v>0</v>
      </c>
      <c r="Y17">
        <f>BAWANA!AW17+BAWANA!AX17</f>
        <v>26.991199999999999</v>
      </c>
      <c r="Z17">
        <f>BAWANA!BD17+BAWANA!BE17</f>
        <v>26.991199999999999</v>
      </c>
      <c r="AA17">
        <f>BAWANA!X17+BAWANA!Y17</f>
        <v>26.991199999999999</v>
      </c>
      <c r="AB17">
        <f>BAWANA!AE17+BAWANA!AF17</f>
        <v>26.991199999999999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216.01760000000002</v>
      </c>
      <c r="E18">
        <f>BAWANA!AM18</f>
        <v>0</v>
      </c>
      <c r="F18">
        <f t="shared" si="4"/>
        <v>256</v>
      </c>
      <c r="G18">
        <f t="shared" si="5"/>
        <v>216.01760000000002</v>
      </c>
      <c r="H18" s="154"/>
      <c r="I18">
        <f>BRPL_EOD!AK18+BRPL_EOD!AL18</f>
        <v>84.02</v>
      </c>
      <c r="J18">
        <f>BYPL_EOD!AK18+BYPL_EOD!AL18</f>
        <v>48.58</v>
      </c>
      <c r="K18">
        <f>MES_EOD!AK18+MES_EOD!AL18</f>
        <v>5</v>
      </c>
      <c r="L18">
        <f>NDMC_EOD!AK18+NDMC_EOD!AL18</f>
        <v>19.7</v>
      </c>
      <c r="M18">
        <f>TPDDL_EOD!AK18+TPDDL_EOD!AL18</f>
        <v>58.71</v>
      </c>
      <c r="N18">
        <f t="shared" si="0"/>
        <v>216.01</v>
      </c>
      <c r="O18" s="154">
        <f t="shared" si="1"/>
        <v>7.6000000000249202E-3</v>
      </c>
      <c r="P18">
        <v>84.022956122401752</v>
      </c>
      <c r="Q18">
        <v>48.581709217165873</v>
      </c>
      <c r="R18">
        <v>5.0001759177815845</v>
      </c>
      <c r="S18">
        <v>19.700693116059444</v>
      </c>
      <c r="T18">
        <v>58.712065626591368</v>
      </c>
      <c r="U18" s="156">
        <f t="shared" si="2"/>
        <v>216.01760000000002</v>
      </c>
      <c r="V18" s="154">
        <f t="shared" si="3"/>
        <v>0</v>
      </c>
      <c r="Y18">
        <f>BAWANA!AW18+BAWANA!AX18</f>
        <v>26.991199999999999</v>
      </c>
      <c r="Z18">
        <f>BAWANA!BD18+BAWANA!BE18</f>
        <v>26.991199999999999</v>
      </c>
      <c r="AA18">
        <f>BAWANA!X18+BAWANA!Y18</f>
        <v>26.991199999999999</v>
      </c>
      <c r="AB18">
        <f>BAWANA!AE18+BAWANA!AF18</f>
        <v>26.991199999999999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216.01760000000002</v>
      </c>
      <c r="E19">
        <f>BAWANA!AM19</f>
        <v>0</v>
      </c>
      <c r="F19">
        <f t="shared" si="4"/>
        <v>256</v>
      </c>
      <c r="G19">
        <f t="shared" si="5"/>
        <v>216.01760000000002</v>
      </c>
      <c r="H19" s="154"/>
      <c r="I19">
        <f>BRPL_EOD!AK19+BRPL_EOD!AL19</f>
        <v>84.02</v>
      </c>
      <c r="J19">
        <f>BYPL_EOD!AK19+BYPL_EOD!AL19</f>
        <v>48.58</v>
      </c>
      <c r="K19">
        <f>MES_EOD!AK19+MES_EOD!AL19</f>
        <v>5</v>
      </c>
      <c r="L19">
        <f>NDMC_EOD!AK19+NDMC_EOD!AL19</f>
        <v>19.7</v>
      </c>
      <c r="M19">
        <f>TPDDL_EOD!AK19+TPDDL_EOD!AL19</f>
        <v>58.71</v>
      </c>
      <c r="N19">
        <f t="shared" si="0"/>
        <v>216.01</v>
      </c>
      <c r="O19" s="154">
        <f t="shared" si="1"/>
        <v>7.6000000000249202E-3</v>
      </c>
      <c r="P19">
        <v>84.022956122401752</v>
      </c>
      <c r="Q19">
        <v>48.581709217165873</v>
      </c>
      <c r="R19">
        <v>5.0001759177815845</v>
      </c>
      <c r="S19">
        <v>19.700693116059444</v>
      </c>
      <c r="T19">
        <v>58.712065626591368</v>
      </c>
      <c r="U19" s="156">
        <f t="shared" si="2"/>
        <v>216.01760000000002</v>
      </c>
      <c r="V19" s="154">
        <f t="shared" si="3"/>
        <v>0</v>
      </c>
      <c r="Y19">
        <f>BAWANA!AW19+BAWANA!AX19</f>
        <v>26.991199999999999</v>
      </c>
      <c r="Z19">
        <f>BAWANA!BD19+BAWANA!BE19</f>
        <v>26.991199999999999</v>
      </c>
      <c r="AA19">
        <f>BAWANA!X19+BAWANA!Y19</f>
        <v>26.991199999999999</v>
      </c>
      <c r="AB19">
        <f>BAWANA!AE19+BAWANA!AF19</f>
        <v>26.991199999999999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216.01760000000002</v>
      </c>
      <c r="E20">
        <f>BAWANA!AM20</f>
        <v>0</v>
      </c>
      <c r="F20">
        <f t="shared" si="4"/>
        <v>256</v>
      </c>
      <c r="G20">
        <f t="shared" si="5"/>
        <v>216.01760000000002</v>
      </c>
      <c r="H20" s="154"/>
      <c r="I20">
        <f>BRPL_EOD!AK20+BRPL_EOD!AL20</f>
        <v>84.02</v>
      </c>
      <c r="J20">
        <f>BYPL_EOD!AK20+BYPL_EOD!AL20</f>
        <v>48.58</v>
      </c>
      <c r="K20">
        <f>MES_EOD!AK20+MES_EOD!AL20</f>
        <v>5</v>
      </c>
      <c r="L20">
        <f>NDMC_EOD!AK20+NDMC_EOD!AL20</f>
        <v>19.7</v>
      </c>
      <c r="M20">
        <f>TPDDL_EOD!AK20+TPDDL_EOD!AL20</f>
        <v>58.71</v>
      </c>
      <c r="N20">
        <f t="shared" si="0"/>
        <v>216.01</v>
      </c>
      <c r="O20" s="154">
        <f t="shared" si="1"/>
        <v>7.6000000000249202E-3</v>
      </c>
      <c r="P20">
        <v>84.022956122401752</v>
      </c>
      <c r="Q20">
        <v>48.581709217165873</v>
      </c>
      <c r="R20">
        <v>5.0001759177815845</v>
      </c>
      <c r="S20">
        <v>19.700693116059444</v>
      </c>
      <c r="T20">
        <v>58.712065626591368</v>
      </c>
      <c r="U20" s="156">
        <f t="shared" si="2"/>
        <v>216.01760000000002</v>
      </c>
      <c r="V20" s="154">
        <f t="shared" si="3"/>
        <v>0</v>
      </c>
      <c r="Y20">
        <f>BAWANA!AW20+BAWANA!AX20</f>
        <v>26.991199999999999</v>
      </c>
      <c r="Z20">
        <f>BAWANA!BD20+BAWANA!BE20</f>
        <v>26.991199999999999</v>
      </c>
      <c r="AA20">
        <f>BAWANA!X20+BAWANA!Y20</f>
        <v>26.991199999999999</v>
      </c>
      <c r="AB20">
        <f>BAWANA!AE20+BAWANA!AF20</f>
        <v>26.991199999999999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216.01760000000002</v>
      </c>
      <c r="E21">
        <f>BAWANA!AM21</f>
        <v>0</v>
      </c>
      <c r="F21">
        <f t="shared" si="4"/>
        <v>256</v>
      </c>
      <c r="G21">
        <f t="shared" si="5"/>
        <v>216.01760000000002</v>
      </c>
      <c r="H21" s="154"/>
      <c r="I21">
        <f>BRPL_EOD!AK21+BRPL_EOD!AL21</f>
        <v>84.02</v>
      </c>
      <c r="J21">
        <f>BYPL_EOD!AK21+BYPL_EOD!AL21</f>
        <v>48.58</v>
      </c>
      <c r="K21">
        <f>MES_EOD!AK21+MES_EOD!AL21</f>
        <v>5</v>
      </c>
      <c r="L21">
        <f>NDMC_EOD!AK21+NDMC_EOD!AL21</f>
        <v>19.7</v>
      </c>
      <c r="M21">
        <f>TPDDL_EOD!AK21+TPDDL_EOD!AL21</f>
        <v>58.71</v>
      </c>
      <c r="N21">
        <f t="shared" si="0"/>
        <v>216.01</v>
      </c>
      <c r="O21" s="154">
        <f t="shared" si="1"/>
        <v>7.6000000000249202E-3</v>
      </c>
      <c r="P21">
        <v>84.022956122401752</v>
      </c>
      <c r="Q21">
        <v>48.581709217165873</v>
      </c>
      <c r="R21">
        <v>5.0001759177815845</v>
      </c>
      <c r="S21">
        <v>19.700693116059444</v>
      </c>
      <c r="T21">
        <v>58.712065626591368</v>
      </c>
      <c r="U21" s="156">
        <f t="shared" si="2"/>
        <v>216.01760000000002</v>
      </c>
      <c r="V21" s="154">
        <f t="shared" si="3"/>
        <v>0</v>
      </c>
      <c r="Y21">
        <f>BAWANA!AW21+BAWANA!AX21</f>
        <v>26.991199999999999</v>
      </c>
      <c r="Z21">
        <f>BAWANA!BD21+BAWANA!BE21</f>
        <v>26.991199999999999</v>
      </c>
      <c r="AA21">
        <f>BAWANA!X21+BAWANA!Y21</f>
        <v>26.991199999999999</v>
      </c>
      <c r="AB21">
        <f>BAWANA!AE21+BAWANA!AF21</f>
        <v>26.991199999999999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216.01760000000002</v>
      </c>
      <c r="E22">
        <f>BAWANA!AM22</f>
        <v>0</v>
      </c>
      <c r="F22">
        <f t="shared" si="4"/>
        <v>256</v>
      </c>
      <c r="G22">
        <f t="shared" si="5"/>
        <v>216.01760000000002</v>
      </c>
      <c r="H22" s="154"/>
      <c r="I22">
        <f>BRPL_EOD!AK22+BRPL_EOD!AL22</f>
        <v>84.02</v>
      </c>
      <c r="J22">
        <f>BYPL_EOD!AK22+BYPL_EOD!AL22</f>
        <v>48.58</v>
      </c>
      <c r="K22">
        <f>MES_EOD!AK22+MES_EOD!AL22</f>
        <v>5</v>
      </c>
      <c r="L22">
        <f>NDMC_EOD!AK22+NDMC_EOD!AL22</f>
        <v>19.7</v>
      </c>
      <c r="M22">
        <f>TPDDL_EOD!AK22+TPDDL_EOD!AL22</f>
        <v>58.71</v>
      </c>
      <c r="N22">
        <f t="shared" si="0"/>
        <v>216.01</v>
      </c>
      <c r="O22" s="154">
        <f t="shared" si="1"/>
        <v>7.6000000000249202E-3</v>
      </c>
      <c r="P22">
        <v>84.022956122401752</v>
      </c>
      <c r="Q22">
        <v>48.581709217165873</v>
      </c>
      <c r="R22">
        <v>5.0001759177815845</v>
      </c>
      <c r="S22">
        <v>19.700693116059444</v>
      </c>
      <c r="T22">
        <v>58.712065626591368</v>
      </c>
      <c r="U22" s="156">
        <f t="shared" si="2"/>
        <v>216.01760000000002</v>
      </c>
      <c r="V22" s="154">
        <f t="shared" si="3"/>
        <v>0</v>
      </c>
      <c r="Y22">
        <f>BAWANA!AW22+BAWANA!AX22</f>
        <v>26.991199999999999</v>
      </c>
      <c r="Z22">
        <f>BAWANA!BD22+BAWANA!BE22</f>
        <v>26.991199999999999</v>
      </c>
      <c r="AA22">
        <f>BAWANA!X22+BAWANA!Y22</f>
        <v>26.991199999999999</v>
      </c>
      <c r="AB22">
        <f>BAWANA!AE22+BAWANA!AF22</f>
        <v>26.991199999999999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211.57679999999999</v>
      </c>
      <c r="E23">
        <f>BAWANA!AM23</f>
        <v>0</v>
      </c>
      <c r="F23">
        <f t="shared" si="4"/>
        <v>256</v>
      </c>
      <c r="G23">
        <f t="shared" si="5"/>
        <v>211.57679999999999</v>
      </c>
      <c r="H23" s="154"/>
      <c r="I23">
        <f>BRPL_EOD!AK23+BRPL_EOD!AL23</f>
        <v>82.26</v>
      </c>
      <c r="J23">
        <f>BYPL_EOD!AK23+BYPL_EOD!AL23</f>
        <v>47.56</v>
      </c>
      <c r="K23">
        <f>MES_EOD!AK23+MES_EOD!AL23</f>
        <v>5</v>
      </c>
      <c r="L23">
        <f>NDMC_EOD!AK23+NDMC_EOD!AL23</f>
        <v>19.29</v>
      </c>
      <c r="M23">
        <f>TPDDL_EOD!AK23+TPDDL_EOD!AL23</f>
        <v>57.47</v>
      </c>
      <c r="N23">
        <f t="shared" si="0"/>
        <v>211.57999999999998</v>
      </c>
      <c r="O23" s="154">
        <f t="shared" si="1"/>
        <v>-3.1999999999925421E-3</v>
      </c>
      <c r="P23">
        <v>82.258755874846401</v>
      </c>
      <c r="Q23">
        <v>47.559280688155788</v>
      </c>
      <c r="R23">
        <v>4.9999243784856793</v>
      </c>
      <c r="S23">
        <v>19.289708252197752</v>
      </c>
      <c r="T23">
        <v>57.469130806314396</v>
      </c>
      <c r="U23" s="156">
        <f t="shared" si="2"/>
        <v>211.57679999999999</v>
      </c>
      <c r="V23" s="154">
        <f t="shared" si="3"/>
        <v>0</v>
      </c>
      <c r="Y23">
        <f>BAWANA!AW23+BAWANA!AX23</f>
        <v>26.423200000000001</v>
      </c>
      <c r="Z23">
        <f>BAWANA!BD23+BAWANA!BE23</f>
        <v>32</v>
      </c>
      <c r="AA23">
        <f>BAWANA!X23+BAWANA!Y23</f>
        <v>26.423200000000001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211.57679999999999</v>
      </c>
      <c r="E24">
        <f>BAWANA!AM24</f>
        <v>0</v>
      </c>
      <c r="F24">
        <f t="shared" si="4"/>
        <v>256</v>
      </c>
      <c r="G24">
        <f t="shared" si="5"/>
        <v>211.57679999999999</v>
      </c>
      <c r="H24" s="154"/>
      <c r="I24">
        <f>BRPL_EOD!AK24+BRPL_EOD!AL24</f>
        <v>82.26</v>
      </c>
      <c r="J24">
        <f>BYPL_EOD!AK24+BYPL_EOD!AL24</f>
        <v>47.56</v>
      </c>
      <c r="K24">
        <f>MES_EOD!AK24+MES_EOD!AL24</f>
        <v>5</v>
      </c>
      <c r="L24">
        <f>NDMC_EOD!AK24+NDMC_EOD!AL24</f>
        <v>19.29</v>
      </c>
      <c r="M24">
        <f>TPDDL_EOD!AK24+TPDDL_EOD!AL24</f>
        <v>57.47</v>
      </c>
      <c r="N24">
        <f t="shared" si="0"/>
        <v>211.57999999999998</v>
      </c>
      <c r="O24" s="154">
        <f t="shared" si="1"/>
        <v>-3.1999999999925421E-3</v>
      </c>
      <c r="P24">
        <v>82.258755874846401</v>
      </c>
      <c r="Q24">
        <v>47.559280688155788</v>
      </c>
      <c r="R24">
        <v>4.9999243784856793</v>
      </c>
      <c r="S24">
        <v>19.289708252197752</v>
      </c>
      <c r="T24">
        <v>57.469130806314396</v>
      </c>
      <c r="U24" s="156">
        <f t="shared" si="2"/>
        <v>211.57679999999999</v>
      </c>
      <c r="V24" s="154">
        <f t="shared" si="3"/>
        <v>0</v>
      </c>
      <c r="Y24">
        <f>BAWANA!AW24+BAWANA!AX24</f>
        <v>26.423200000000001</v>
      </c>
      <c r="Z24">
        <f>BAWANA!BD24+BAWANA!BE24</f>
        <v>32</v>
      </c>
      <c r="AA24">
        <f>BAWANA!X24+BAWANA!Y24</f>
        <v>26.423200000000001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206</v>
      </c>
      <c r="E25">
        <f>BAWANA!AM25</f>
        <v>0</v>
      </c>
      <c r="F25">
        <f t="shared" si="4"/>
        <v>256</v>
      </c>
      <c r="G25">
        <f t="shared" si="5"/>
        <v>206</v>
      </c>
      <c r="H25" s="154"/>
      <c r="I25">
        <f>BRPL_EOD!AK25+BRPL_EOD!AL25</f>
        <v>80.03</v>
      </c>
      <c r="J25">
        <f>BYPL_EOD!AK25+BYPL_EOD!AL25</f>
        <v>46.28</v>
      </c>
      <c r="K25">
        <f>MES_EOD!AK25+MES_EOD!AL25</f>
        <v>5</v>
      </c>
      <c r="L25">
        <f>NDMC_EOD!AK25+NDMC_EOD!AL25</f>
        <v>18.77</v>
      </c>
      <c r="M25">
        <f>TPDDL_EOD!AK25+TPDDL_EOD!AL25</f>
        <v>55.92</v>
      </c>
      <c r="N25">
        <f t="shared" si="0"/>
        <v>206</v>
      </c>
      <c r="O25" s="154">
        <f t="shared" si="1"/>
        <v>0</v>
      </c>
      <c r="P25">
        <v>80.03</v>
      </c>
      <c r="Q25">
        <v>46.28</v>
      </c>
      <c r="R25">
        <v>5</v>
      </c>
      <c r="S25">
        <v>18.77</v>
      </c>
      <c r="T25">
        <v>55.92</v>
      </c>
      <c r="U25" s="156">
        <f t="shared" si="2"/>
        <v>206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206</v>
      </c>
      <c r="E26">
        <f>BAWANA!AM26</f>
        <v>0</v>
      </c>
      <c r="F26">
        <f t="shared" si="4"/>
        <v>256</v>
      </c>
      <c r="G26">
        <f t="shared" si="5"/>
        <v>206</v>
      </c>
      <c r="H26" s="154"/>
      <c r="I26">
        <f>BRPL_EOD!AK26+BRPL_EOD!AL26</f>
        <v>80.03</v>
      </c>
      <c r="J26">
        <f>BYPL_EOD!AK26+BYPL_EOD!AL26</f>
        <v>46.28</v>
      </c>
      <c r="K26">
        <f>MES_EOD!AK26+MES_EOD!AL26</f>
        <v>5</v>
      </c>
      <c r="L26">
        <f>NDMC_EOD!AK26+NDMC_EOD!AL26</f>
        <v>18.77</v>
      </c>
      <c r="M26">
        <f>TPDDL_EOD!AK26+TPDDL_EOD!AL26</f>
        <v>55.92</v>
      </c>
      <c r="N26">
        <f t="shared" si="0"/>
        <v>206</v>
      </c>
      <c r="O26" s="154">
        <f t="shared" si="1"/>
        <v>0</v>
      </c>
      <c r="P26">
        <v>80.03</v>
      </c>
      <c r="Q26">
        <v>46.28</v>
      </c>
      <c r="R26">
        <v>5</v>
      </c>
      <c r="S26">
        <v>18.77</v>
      </c>
      <c r="T26">
        <v>55.92</v>
      </c>
      <c r="U26" s="156">
        <f t="shared" si="2"/>
        <v>206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206</v>
      </c>
      <c r="E27">
        <f>BAWANA!AM27</f>
        <v>0</v>
      </c>
      <c r="F27">
        <f t="shared" si="4"/>
        <v>256</v>
      </c>
      <c r="G27">
        <f t="shared" si="5"/>
        <v>206</v>
      </c>
      <c r="H27" s="154"/>
      <c r="I27">
        <f>BRPL_EOD!AK27+BRPL_EOD!AL27</f>
        <v>80.03</v>
      </c>
      <c r="J27">
        <f>BYPL_EOD!AK27+BYPL_EOD!AL27</f>
        <v>46.28</v>
      </c>
      <c r="K27">
        <f>MES_EOD!AK27+MES_EOD!AL27</f>
        <v>5</v>
      </c>
      <c r="L27">
        <f>NDMC_EOD!AK27+NDMC_EOD!AL27</f>
        <v>18.77</v>
      </c>
      <c r="M27">
        <f>TPDDL_EOD!AK27+TPDDL_EOD!AL27</f>
        <v>55.92</v>
      </c>
      <c r="N27">
        <f t="shared" si="0"/>
        <v>206</v>
      </c>
      <c r="O27" s="154">
        <f t="shared" si="1"/>
        <v>0</v>
      </c>
      <c r="P27">
        <v>80.03</v>
      </c>
      <c r="Q27">
        <v>46.28</v>
      </c>
      <c r="R27">
        <v>5</v>
      </c>
      <c r="S27">
        <v>18.77</v>
      </c>
      <c r="T27">
        <v>55.92</v>
      </c>
      <c r="U27" s="156">
        <f t="shared" si="2"/>
        <v>206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206</v>
      </c>
      <c r="E28">
        <f>BAWANA!AM28</f>
        <v>0</v>
      </c>
      <c r="F28">
        <f t="shared" si="4"/>
        <v>256</v>
      </c>
      <c r="G28">
        <f t="shared" si="5"/>
        <v>206</v>
      </c>
      <c r="H28" s="154"/>
      <c r="I28">
        <f>BRPL_EOD!AK28+BRPL_EOD!AL28</f>
        <v>80.03</v>
      </c>
      <c r="J28">
        <f>BYPL_EOD!AK28+BYPL_EOD!AL28</f>
        <v>46.28</v>
      </c>
      <c r="K28">
        <f>MES_EOD!AK28+MES_EOD!AL28</f>
        <v>5</v>
      </c>
      <c r="L28">
        <f>NDMC_EOD!AK28+NDMC_EOD!AL28</f>
        <v>18.77</v>
      </c>
      <c r="M28">
        <f>TPDDL_EOD!AK28+TPDDL_EOD!AL28</f>
        <v>55.92</v>
      </c>
      <c r="N28">
        <f t="shared" si="0"/>
        <v>206</v>
      </c>
      <c r="O28" s="154">
        <f t="shared" si="1"/>
        <v>0</v>
      </c>
      <c r="P28">
        <v>80.03</v>
      </c>
      <c r="Q28">
        <v>46.28</v>
      </c>
      <c r="R28">
        <v>5</v>
      </c>
      <c r="S28">
        <v>18.77</v>
      </c>
      <c r="T28">
        <v>55.92</v>
      </c>
      <c r="U28" s="156">
        <f t="shared" si="2"/>
        <v>206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206</v>
      </c>
      <c r="E29">
        <f>BAWANA!AM29</f>
        <v>0</v>
      </c>
      <c r="F29">
        <f t="shared" si="4"/>
        <v>256</v>
      </c>
      <c r="G29">
        <f t="shared" si="5"/>
        <v>206</v>
      </c>
      <c r="H29" s="154"/>
      <c r="I29">
        <f>BRPL_EOD!AK29+BRPL_EOD!AL29</f>
        <v>80.03</v>
      </c>
      <c r="J29">
        <f>BYPL_EOD!AK29+BYPL_EOD!AL29</f>
        <v>46.28</v>
      </c>
      <c r="K29">
        <f>MES_EOD!AK29+MES_EOD!AL29</f>
        <v>5</v>
      </c>
      <c r="L29">
        <f>NDMC_EOD!AK29+NDMC_EOD!AL29</f>
        <v>18.77</v>
      </c>
      <c r="M29">
        <f>TPDDL_EOD!AK29+TPDDL_EOD!AL29</f>
        <v>55.92</v>
      </c>
      <c r="N29">
        <f t="shared" si="0"/>
        <v>206</v>
      </c>
      <c r="O29" s="154">
        <f t="shared" si="1"/>
        <v>0</v>
      </c>
      <c r="P29">
        <v>80.03</v>
      </c>
      <c r="Q29">
        <v>46.28</v>
      </c>
      <c r="R29">
        <v>5</v>
      </c>
      <c r="S29">
        <v>18.77</v>
      </c>
      <c r="T29">
        <v>55.92</v>
      </c>
      <c r="U29" s="156">
        <f t="shared" si="2"/>
        <v>206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206</v>
      </c>
      <c r="E30">
        <f>BAWANA!AM30</f>
        <v>0</v>
      </c>
      <c r="F30">
        <f t="shared" si="4"/>
        <v>256</v>
      </c>
      <c r="G30">
        <f t="shared" si="5"/>
        <v>206</v>
      </c>
      <c r="H30" s="154"/>
      <c r="I30">
        <f>BRPL_EOD!AK30+BRPL_EOD!AL30</f>
        <v>75.349999999999994</v>
      </c>
      <c r="J30">
        <f>BYPL_EOD!AK30+BYPL_EOD!AL30</f>
        <v>55</v>
      </c>
      <c r="K30">
        <f>MES_EOD!AK30+MES_EOD!AL30</f>
        <v>5</v>
      </c>
      <c r="L30">
        <f>NDMC_EOD!AK30+NDMC_EOD!AL30</f>
        <v>18</v>
      </c>
      <c r="M30">
        <f>TPDDL_EOD!AK30+TPDDL_EOD!AL30</f>
        <v>52.65</v>
      </c>
      <c r="N30">
        <f t="shared" si="0"/>
        <v>206</v>
      </c>
      <c r="O30" s="154">
        <f t="shared" si="1"/>
        <v>0</v>
      </c>
      <c r="P30">
        <v>75.349999999999994</v>
      </c>
      <c r="Q30">
        <v>55</v>
      </c>
      <c r="R30">
        <v>5</v>
      </c>
      <c r="S30">
        <v>18</v>
      </c>
      <c r="T30">
        <v>52.65</v>
      </c>
      <c r="U30" s="156">
        <f t="shared" si="2"/>
        <v>206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217.61779999999999</v>
      </c>
      <c r="E31">
        <f>BAWANA!AM31</f>
        <v>0</v>
      </c>
      <c r="F31">
        <f t="shared" si="4"/>
        <v>256</v>
      </c>
      <c r="G31">
        <f t="shared" si="5"/>
        <v>217.61779999999999</v>
      </c>
      <c r="H31" s="154"/>
      <c r="I31">
        <f>BRPL_EOD!AK31+BRPL_EOD!AL31</f>
        <v>81.53</v>
      </c>
      <c r="J31">
        <f>BYPL_EOD!AK31+BYPL_EOD!AL31</f>
        <v>55</v>
      </c>
      <c r="K31">
        <f>MES_EOD!AK31+MES_EOD!AL31</f>
        <v>5</v>
      </c>
      <c r="L31">
        <f>NDMC_EOD!AK31+NDMC_EOD!AL31</f>
        <v>19.12</v>
      </c>
      <c r="M31">
        <f>TPDDL_EOD!AK31+TPDDL_EOD!AL31</f>
        <v>56.97</v>
      </c>
      <c r="N31">
        <f t="shared" si="0"/>
        <v>217.62</v>
      </c>
      <c r="O31" s="154">
        <f t="shared" si="1"/>
        <v>-2.200000000016189E-3</v>
      </c>
      <c r="P31">
        <v>81.529175783475779</v>
      </c>
      <c r="Q31">
        <v>54.999443984927851</v>
      </c>
      <c r="R31">
        <v>4.9999494531752591</v>
      </c>
      <c r="S31">
        <v>19.119806708942193</v>
      </c>
      <c r="T31">
        <v>56.969424069478904</v>
      </c>
      <c r="U31" s="156">
        <f t="shared" si="2"/>
        <v>217.61779999999999</v>
      </c>
      <c r="V31" s="154">
        <f t="shared" si="3"/>
        <v>0</v>
      </c>
      <c r="Y31">
        <f>BAWANA!AW31+BAWANA!AX31</f>
        <v>26.191099999999999</v>
      </c>
      <c r="Z31">
        <f>BAWANA!BD31+BAWANA!BE31</f>
        <v>26.191099999999999</v>
      </c>
      <c r="AA31">
        <f>BAWANA!X31+BAWANA!Y31</f>
        <v>26.191099999999999</v>
      </c>
      <c r="AB31">
        <f>BAWANA!AE31+BAWANA!AF31</f>
        <v>26.191099999999999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217.61779999999999</v>
      </c>
      <c r="E32">
        <f>BAWANA!AM32</f>
        <v>0</v>
      </c>
      <c r="F32">
        <f t="shared" si="4"/>
        <v>256</v>
      </c>
      <c r="G32">
        <f t="shared" si="5"/>
        <v>217.61779999999999</v>
      </c>
      <c r="H32" s="154"/>
      <c r="I32">
        <f>BRPL_EOD!AK32+BRPL_EOD!AL32</f>
        <v>81.53</v>
      </c>
      <c r="J32">
        <f>BYPL_EOD!AK32+BYPL_EOD!AL32</f>
        <v>55</v>
      </c>
      <c r="K32">
        <f>MES_EOD!AK32+MES_EOD!AL32</f>
        <v>5</v>
      </c>
      <c r="L32">
        <f>NDMC_EOD!AK32+NDMC_EOD!AL32</f>
        <v>19.12</v>
      </c>
      <c r="M32">
        <f>TPDDL_EOD!AK32+TPDDL_EOD!AL32</f>
        <v>56.97</v>
      </c>
      <c r="N32">
        <f t="shared" si="0"/>
        <v>217.62</v>
      </c>
      <c r="O32" s="154">
        <f t="shared" si="1"/>
        <v>-2.200000000016189E-3</v>
      </c>
      <c r="P32">
        <v>81.529175783475779</v>
      </c>
      <c r="Q32">
        <v>54.999443984927851</v>
      </c>
      <c r="R32">
        <v>4.9999494531752591</v>
      </c>
      <c r="S32">
        <v>19.119806708942193</v>
      </c>
      <c r="T32">
        <v>56.969424069478904</v>
      </c>
      <c r="U32" s="156">
        <f t="shared" si="2"/>
        <v>217.61779999999999</v>
      </c>
      <c r="V32" s="154">
        <f t="shared" si="3"/>
        <v>0</v>
      </c>
      <c r="Y32">
        <f>BAWANA!AW32+BAWANA!AX32</f>
        <v>26.191099999999999</v>
      </c>
      <c r="Z32">
        <f>BAWANA!BD32+BAWANA!BE32</f>
        <v>26.191099999999999</v>
      </c>
      <c r="AA32">
        <f>BAWANA!X32+BAWANA!Y32</f>
        <v>26.191099999999999</v>
      </c>
      <c r="AB32">
        <f>BAWANA!AE32+BAWANA!AF32</f>
        <v>26.191099999999999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217.61779999999999</v>
      </c>
      <c r="E33">
        <f>BAWANA!AM33</f>
        <v>0</v>
      </c>
      <c r="F33">
        <f t="shared" si="4"/>
        <v>256</v>
      </c>
      <c r="G33">
        <f t="shared" si="5"/>
        <v>217.61779999999999</v>
      </c>
      <c r="H33" s="154"/>
      <c r="I33">
        <f>BRPL_EOD!AK33+BRPL_EOD!AL33</f>
        <v>81.53</v>
      </c>
      <c r="J33">
        <f>BYPL_EOD!AK33+BYPL_EOD!AL33</f>
        <v>55</v>
      </c>
      <c r="K33">
        <f>MES_EOD!AK33+MES_EOD!AL33</f>
        <v>5</v>
      </c>
      <c r="L33">
        <f>NDMC_EOD!AK33+NDMC_EOD!AL33</f>
        <v>19.12</v>
      </c>
      <c r="M33">
        <f>TPDDL_EOD!AK33+TPDDL_EOD!AL33</f>
        <v>56.97</v>
      </c>
      <c r="N33">
        <f t="shared" si="0"/>
        <v>217.62</v>
      </c>
      <c r="O33" s="154">
        <f t="shared" si="1"/>
        <v>-2.200000000016189E-3</v>
      </c>
      <c r="P33">
        <v>81.529175783475779</v>
      </c>
      <c r="Q33">
        <v>54.999443984927851</v>
      </c>
      <c r="R33">
        <v>4.9999494531752591</v>
      </c>
      <c r="S33">
        <v>19.119806708942193</v>
      </c>
      <c r="T33">
        <v>56.969424069478904</v>
      </c>
      <c r="U33" s="156">
        <f t="shared" si="2"/>
        <v>217.61779999999999</v>
      </c>
      <c r="V33" s="154">
        <f t="shared" si="3"/>
        <v>0</v>
      </c>
      <c r="Y33">
        <f>BAWANA!AW33+BAWANA!AX33</f>
        <v>26.191099999999999</v>
      </c>
      <c r="Z33">
        <f>BAWANA!BD33+BAWANA!BE33</f>
        <v>26.191099999999999</v>
      </c>
      <c r="AA33">
        <f>BAWANA!X33+BAWANA!Y33</f>
        <v>26.191099999999999</v>
      </c>
      <c r="AB33">
        <f>BAWANA!AE33+BAWANA!AF33</f>
        <v>26.191099999999999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217.61779999999999</v>
      </c>
      <c r="E34">
        <f>BAWANA!AM34</f>
        <v>0</v>
      </c>
      <c r="F34">
        <f t="shared" si="4"/>
        <v>256</v>
      </c>
      <c r="G34">
        <f t="shared" si="5"/>
        <v>217.61779999999999</v>
      </c>
      <c r="H34" s="154"/>
      <c r="I34">
        <f>BRPL_EOD!AK34+BRPL_EOD!AL34</f>
        <v>81.53</v>
      </c>
      <c r="J34">
        <f>BYPL_EOD!AK34+BYPL_EOD!AL34</f>
        <v>55</v>
      </c>
      <c r="K34">
        <f>MES_EOD!AK34+MES_EOD!AL34</f>
        <v>5</v>
      </c>
      <c r="L34">
        <f>NDMC_EOD!AK34+NDMC_EOD!AL34</f>
        <v>19.12</v>
      </c>
      <c r="M34">
        <f>TPDDL_EOD!AK34+TPDDL_EOD!AL34</f>
        <v>56.97</v>
      </c>
      <c r="N34">
        <f t="shared" si="0"/>
        <v>217.62</v>
      </c>
      <c r="O34" s="154">
        <f t="shared" si="1"/>
        <v>-2.200000000016189E-3</v>
      </c>
      <c r="P34">
        <v>81.529175783475779</v>
      </c>
      <c r="Q34">
        <v>54.999443984927851</v>
      </c>
      <c r="R34">
        <v>4.9999494531752591</v>
      </c>
      <c r="S34">
        <v>19.119806708942193</v>
      </c>
      <c r="T34">
        <v>56.969424069478904</v>
      </c>
      <c r="U34" s="156">
        <f t="shared" si="2"/>
        <v>217.61779999999999</v>
      </c>
      <c r="V34" s="154">
        <f t="shared" si="3"/>
        <v>0</v>
      </c>
      <c r="Y34">
        <f>BAWANA!AW34+BAWANA!AX34</f>
        <v>26.191099999999999</v>
      </c>
      <c r="Z34">
        <f>BAWANA!BD34+BAWANA!BE34</f>
        <v>26.191099999999999</v>
      </c>
      <c r="AA34">
        <f>BAWANA!X34+BAWANA!Y34</f>
        <v>26.191099999999999</v>
      </c>
      <c r="AB34">
        <f>BAWANA!AE34+BAWANA!AF34</f>
        <v>26.191099999999999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217.61779999999999</v>
      </c>
      <c r="E35">
        <f>BAWANA!AM35</f>
        <v>0</v>
      </c>
      <c r="F35">
        <f t="shared" si="4"/>
        <v>256</v>
      </c>
      <c r="G35">
        <f t="shared" si="5"/>
        <v>217.61779999999999</v>
      </c>
      <c r="H35" s="154"/>
      <c r="I35">
        <f>BRPL_EOD!AK35+BRPL_EOD!AL35</f>
        <v>81.53</v>
      </c>
      <c r="J35">
        <f>BYPL_EOD!AK35+BYPL_EOD!AL35</f>
        <v>55</v>
      </c>
      <c r="K35">
        <f>MES_EOD!AK35+MES_EOD!AL35</f>
        <v>5</v>
      </c>
      <c r="L35">
        <f>NDMC_EOD!AK35+NDMC_EOD!AL35</f>
        <v>19.12</v>
      </c>
      <c r="M35">
        <f>TPDDL_EOD!AK35+TPDDL_EOD!AL35</f>
        <v>56.97</v>
      </c>
      <c r="N35">
        <f t="shared" si="0"/>
        <v>217.62</v>
      </c>
      <c r="O35" s="154">
        <f t="shared" si="1"/>
        <v>-2.200000000016189E-3</v>
      </c>
      <c r="P35">
        <v>81.529175783475779</v>
      </c>
      <c r="Q35">
        <v>54.999443984927851</v>
      </c>
      <c r="R35">
        <v>4.9999494531752591</v>
      </c>
      <c r="S35">
        <v>19.119806708942193</v>
      </c>
      <c r="T35">
        <v>56.969424069478904</v>
      </c>
      <c r="U35" s="156">
        <f t="shared" si="2"/>
        <v>217.61779999999999</v>
      </c>
      <c r="V35" s="154">
        <f t="shared" si="3"/>
        <v>0</v>
      </c>
      <c r="Y35">
        <f>BAWANA!AW35+BAWANA!AX35</f>
        <v>26.191099999999999</v>
      </c>
      <c r="Z35">
        <f>BAWANA!BD35+BAWANA!BE35</f>
        <v>26.191099999999999</v>
      </c>
      <c r="AA35">
        <f>BAWANA!X35+BAWANA!Y35</f>
        <v>26.191099999999999</v>
      </c>
      <c r="AB35">
        <f>BAWANA!AE35+BAWANA!AF35</f>
        <v>26.191099999999999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217.61779999999999</v>
      </c>
      <c r="E36">
        <f>BAWANA!AM36</f>
        <v>0</v>
      </c>
      <c r="F36">
        <f t="shared" si="4"/>
        <v>256</v>
      </c>
      <c r="G36">
        <f t="shared" si="5"/>
        <v>217.61779999999999</v>
      </c>
      <c r="H36" s="154"/>
      <c r="I36">
        <f>BRPL_EOD!AK36+BRPL_EOD!AL36</f>
        <v>81.53</v>
      </c>
      <c r="J36">
        <f>BYPL_EOD!AK36+BYPL_EOD!AL36</f>
        <v>55</v>
      </c>
      <c r="K36">
        <f>MES_EOD!AK36+MES_EOD!AL36</f>
        <v>5</v>
      </c>
      <c r="L36">
        <f>NDMC_EOD!AK36+NDMC_EOD!AL36</f>
        <v>19.12</v>
      </c>
      <c r="M36">
        <f>TPDDL_EOD!AK36+TPDDL_EOD!AL36</f>
        <v>56.97</v>
      </c>
      <c r="N36">
        <f t="shared" si="0"/>
        <v>217.62</v>
      </c>
      <c r="O36" s="154">
        <f t="shared" si="1"/>
        <v>-2.200000000016189E-3</v>
      </c>
      <c r="P36">
        <v>81.529175783475779</v>
      </c>
      <c r="Q36">
        <v>54.999443984927851</v>
      </c>
      <c r="R36">
        <v>4.9999494531752591</v>
      </c>
      <c r="S36">
        <v>19.119806708942193</v>
      </c>
      <c r="T36">
        <v>56.969424069478904</v>
      </c>
      <c r="U36" s="156">
        <f t="shared" si="2"/>
        <v>217.61779999999999</v>
      </c>
      <c r="V36" s="154">
        <f t="shared" si="3"/>
        <v>0</v>
      </c>
      <c r="Y36">
        <f>BAWANA!AW36+BAWANA!AX36</f>
        <v>26.191099999999999</v>
      </c>
      <c r="Z36">
        <f>BAWANA!BD36+BAWANA!BE36</f>
        <v>26.191099999999999</v>
      </c>
      <c r="AA36">
        <f>BAWANA!X36+BAWANA!Y36</f>
        <v>26.191099999999999</v>
      </c>
      <c r="AB36">
        <f>BAWANA!AE36+BAWANA!AF36</f>
        <v>26.191099999999999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216.01760000000002</v>
      </c>
      <c r="E37">
        <f>BAWANA!AM37</f>
        <v>0</v>
      </c>
      <c r="F37">
        <f t="shared" si="4"/>
        <v>256</v>
      </c>
      <c r="G37">
        <f t="shared" si="5"/>
        <v>216.01760000000002</v>
      </c>
      <c r="H37" s="154"/>
      <c r="I37">
        <f>BRPL_EOD!AK37+BRPL_EOD!AL37</f>
        <v>84.02</v>
      </c>
      <c r="J37">
        <f>BYPL_EOD!AK37+BYPL_EOD!AL37</f>
        <v>48.58</v>
      </c>
      <c r="K37">
        <f>MES_EOD!AK37+MES_EOD!AL37</f>
        <v>5</v>
      </c>
      <c r="L37">
        <f>NDMC_EOD!AK37+NDMC_EOD!AL37</f>
        <v>19.7</v>
      </c>
      <c r="M37">
        <f>TPDDL_EOD!AK37+TPDDL_EOD!AL37</f>
        <v>58.71</v>
      </c>
      <c r="N37">
        <f t="shared" si="0"/>
        <v>216.01</v>
      </c>
      <c r="O37" s="154">
        <f t="shared" si="1"/>
        <v>7.6000000000249202E-3</v>
      </c>
      <c r="P37">
        <v>84.022956122401752</v>
      </c>
      <c r="Q37">
        <v>48.581709217165873</v>
      </c>
      <c r="R37">
        <v>5.0001759177815845</v>
      </c>
      <c r="S37">
        <v>19.700693116059444</v>
      </c>
      <c r="T37">
        <v>58.712065626591368</v>
      </c>
      <c r="U37" s="156">
        <f t="shared" si="2"/>
        <v>216.01760000000002</v>
      </c>
      <c r="V37" s="154">
        <f t="shared" si="3"/>
        <v>0</v>
      </c>
      <c r="Y37">
        <f>BAWANA!AW37+BAWANA!AX37</f>
        <v>26.991199999999999</v>
      </c>
      <c r="Z37">
        <f>BAWANA!BD37+BAWANA!BE37</f>
        <v>26.991199999999999</v>
      </c>
      <c r="AA37">
        <f>BAWANA!X37+BAWANA!Y37</f>
        <v>26.991199999999999</v>
      </c>
      <c r="AB37">
        <f>BAWANA!AE37+BAWANA!AF37</f>
        <v>26.991199999999999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216.01760000000002</v>
      </c>
      <c r="E38">
        <f>BAWANA!AM38</f>
        <v>0</v>
      </c>
      <c r="F38">
        <f t="shared" si="4"/>
        <v>256</v>
      </c>
      <c r="G38">
        <f t="shared" si="5"/>
        <v>216.01760000000002</v>
      </c>
      <c r="H38" s="154"/>
      <c r="I38">
        <f>BRPL_EOD!AK38+BRPL_EOD!AL38</f>
        <v>84.02</v>
      </c>
      <c r="J38">
        <f>BYPL_EOD!AK38+BYPL_EOD!AL38</f>
        <v>48.58</v>
      </c>
      <c r="K38">
        <f>MES_EOD!AK38+MES_EOD!AL38</f>
        <v>5</v>
      </c>
      <c r="L38">
        <f>NDMC_EOD!AK38+NDMC_EOD!AL38</f>
        <v>19.7</v>
      </c>
      <c r="M38">
        <f>TPDDL_EOD!AK38+TPDDL_EOD!AL38</f>
        <v>58.71</v>
      </c>
      <c r="N38">
        <f t="shared" si="0"/>
        <v>216.01</v>
      </c>
      <c r="O38" s="154">
        <f t="shared" si="1"/>
        <v>7.6000000000249202E-3</v>
      </c>
      <c r="P38">
        <v>84.022956122401752</v>
      </c>
      <c r="Q38">
        <v>48.581709217165873</v>
      </c>
      <c r="R38">
        <v>5.0001759177815845</v>
      </c>
      <c r="S38">
        <v>19.700693116059444</v>
      </c>
      <c r="T38">
        <v>58.712065626591368</v>
      </c>
      <c r="U38" s="156">
        <f t="shared" si="2"/>
        <v>216.01760000000002</v>
      </c>
      <c r="V38" s="154">
        <f t="shared" si="3"/>
        <v>0</v>
      </c>
      <c r="Y38">
        <f>BAWANA!AW38+BAWANA!AX38</f>
        <v>26.991199999999999</v>
      </c>
      <c r="Z38">
        <f>BAWANA!BD38+BAWANA!BE38</f>
        <v>26.991199999999999</v>
      </c>
      <c r="AA38">
        <f>BAWANA!X38+BAWANA!Y38</f>
        <v>26.991199999999999</v>
      </c>
      <c r="AB38">
        <f>BAWANA!AE38+BAWANA!AF38</f>
        <v>26.991199999999999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216.01760000000002</v>
      </c>
      <c r="E39">
        <f>BAWANA!AM39</f>
        <v>0</v>
      </c>
      <c r="F39">
        <f t="shared" si="4"/>
        <v>256</v>
      </c>
      <c r="G39">
        <f t="shared" si="5"/>
        <v>216.01760000000002</v>
      </c>
      <c r="H39" s="154"/>
      <c r="I39">
        <f>BRPL_EOD!AK39+BRPL_EOD!AL39</f>
        <v>84.02</v>
      </c>
      <c r="J39">
        <f>BYPL_EOD!AK39+BYPL_EOD!AL39</f>
        <v>48.58</v>
      </c>
      <c r="K39">
        <f>MES_EOD!AK39+MES_EOD!AL39</f>
        <v>5</v>
      </c>
      <c r="L39">
        <f>NDMC_EOD!AK39+NDMC_EOD!AL39</f>
        <v>19.7</v>
      </c>
      <c r="M39">
        <f>TPDDL_EOD!AK39+TPDDL_EOD!AL39</f>
        <v>58.71</v>
      </c>
      <c r="N39">
        <f t="shared" si="0"/>
        <v>216.01</v>
      </c>
      <c r="O39" s="154">
        <f t="shared" si="1"/>
        <v>7.6000000000249202E-3</v>
      </c>
      <c r="P39">
        <v>84.022956122401752</v>
      </c>
      <c r="Q39">
        <v>48.581709217165873</v>
      </c>
      <c r="R39">
        <v>5.0001759177815845</v>
      </c>
      <c r="S39">
        <v>19.700693116059444</v>
      </c>
      <c r="T39">
        <v>58.712065626591368</v>
      </c>
      <c r="U39" s="156">
        <f t="shared" si="2"/>
        <v>216.01760000000002</v>
      </c>
      <c r="V39" s="154">
        <f t="shared" si="3"/>
        <v>0</v>
      </c>
      <c r="Y39">
        <f>BAWANA!AW39+BAWANA!AX39</f>
        <v>26.991199999999999</v>
      </c>
      <c r="Z39">
        <f>BAWANA!BD39+BAWANA!BE39</f>
        <v>26.991199999999999</v>
      </c>
      <c r="AA39">
        <f>BAWANA!X39+BAWANA!Y39</f>
        <v>26.991199999999999</v>
      </c>
      <c r="AB39">
        <f>BAWANA!AE39+BAWANA!AF39</f>
        <v>26.991199999999999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216.01760000000002</v>
      </c>
      <c r="E40">
        <f>BAWANA!AM40</f>
        <v>0</v>
      </c>
      <c r="F40">
        <f t="shared" si="4"/>
        <v>256</v>
      </c>
      <c r="G40">
        <f t="shared" si="5"/>
        <v>216.01760000000002</v>
      </c>
      <c r="H40" s="154"/>
      <c r="I40">
        <f>BRPL_EOD!AK40+BRPL_EOD!AL40</f>
        <v>84.02</v>
      </c>
      <c r="J40">
        <f>BYPL_EOD!AK40+BYPL_EOD!AL40</f>
        <v>48.58</v>
      </c>
      <c r="K40">
        <f>MES_EOD!AK40+MES_EOD!AL40</f>
        <v>5</v>
      </c>
      <c r="L40">
        <f>NDMC_EOD!AK40+NDMC_EOD!AL40</f>
        <v>19.7</v>
      </c>
      <c r="M40">
        <f>TPDDL_EOD!AK40+TPDDL_EOD!AL40</f>
        <v>58.71</v>
      </c>
      <c r="N40">
        <f t="shared" si="0"/>
        <v>216.01</v>
      </c>
      <c r="O40" s="154">
        <f t="shared" si="1"/>
        <v>7.6000000000249202E-3</v>
      </c>
      <c r="P40">
        <v>84.022956122401752</v>
      </c>
      <c r="Q40">
        <v>48.581709217165873</v>
      </c>
      <c r="R40">
        <v>5.0001759177815845</v>
      </c>
      <c r="S40">
        <v>19.700693116059444</v>
      </c>
      <c r="T40">
        <v>58.712065626591368</v>
      </c>
      <c r="U40" s="156">
        <f t="shared" si="2"/>
        <v>216.01760000000002</v>
      </c>
      <c r="V40" s="154">
        <f t="shared" si="3"/>
        <v>0</v>
      </c>
      <c r="Y40">
        <f>BAWANA!AW40+BAWANA!AX40</f>
        <v>26.991199999999999</v>
      </c>
      <c r="Z40">
        <f>BAWANA!BD40+BAWANA!BE40</f>
        <v>26.991199999999999</v>
      </c>
      <c r="AA40">
        <f>BAWANA!X40+BAWANA!Y40</f>
        <v>26.991199999999999</v>
      </c>
      <c r="AB40">
        <f>BAWANA!AE40+BAWANA!AF40</f>
        <v>26.991199999999999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218.86880000000002</v>
      </c>
      <c r="E41">
        <f>BAWANA!AM41</f>
        <v>0</v>
      </c>
      <c r="F41">
        <f t="shared" si="4"/>
        <v>256</v>
      </c>
      <c r="G41">
        <f t="shared" si="5"/>
        <v>218.86880000000002</v>
      </c>
      <c r="H41" s="154"/>
      <c r="I41">
        <f>BRPL_EOD!AK41+BRPL_EOD!AL41</f>
        <v>79.59</v>
      </c>
      <c r="J41">
        <f>BYPL_EOD!AK41+BYPL_EOD!AL41</f>
        <v>46.02</v>
      </c>
      <c r="K41">
        <f>MES_EOD!AK41+MES_EOD!AL41</f>
        <v>5</v>
      </c>
      <c r="L41">
        <f>NDMC_EOD!AK41+NDMC_EOD!AL41</f>
        <v>18.66</v>
      </c>
      <c r="M41">
        <f>TPDDL_EOD!AK41+TPDDL_EOD!AL41</f>
        <v>69.599999999999994</v>
      </c>
      <c r="N41">
        <f t="shared" si="0"/>
        <v>218.87</v>
      </c>
      <c r="O41" s="154">
        <f t="shared" si="1"/>
        <v>-1.1999999999829924E-3</v>
      </c>
      <c r="P41">
        <v>79.589563631379363</v>
      </c>
      <c r="Q41">
        <v>46.019747685840919</v>
      </c>
      <c r="R41">
        <v>4.9999725864668525</v>
      </c>
      <c r="S41">
        <v>18.659897692694294</v>
      </c>
      <c r="T41">
        <v>69.599618403618592</v>
      </c>
      <c r="U41" s="156">
        <f t="shared" si="2"/>
        <v>218.86880000000002</v>
      </c>
      <c r="V41" s="154">
        <f t="shared" si="3"/>
        <v>0</v>
      </c>
      <c r="Y41">
        <f>BAWANA!AW41+BAWANA!AX41</f>
        <v>25.5656</v>
      </c>
      <c r="Z41">
        <f>BAWANA!BD41+BAWANA!BE41</f>
        <v>25.5656</v>
      </c>
      <c r="AA41">
        <f>BAWANA!X41+BAWANA!Y41</f>
        <v>25.5656</v>
      </c>
      <c r="AB41">
        <f>BAWANA!AE41+BAWANA!AF41</f>
        <v>25.5656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218.86880000000002</v>
      </c>
      <c r="E42">
        <f>BAWANA!AM42</f>
        <v>0</v>
      </c>
      <c r="F42">
        <f t="shared" si="4"/>
        <v>256</v>
      </c>
      <c r="G42">
        <f t="shared" si="5"/>
        <v>218.86880000000002</v>
      </c>
      <c r="H42" s="154"/>
      <c r="I42">
        <f>BRPL_EOD!AK42+BRPL_EOD!AL42</f>
        <v>79.59</v>
      </c>
      <c r="J42">
        <f>BYPL_EOD!AK42+BYPL_EOD!AL42</f>
        <v>46.02</v>
      </c>
      <c r="K42">
        <f>MES_EOD!AK42+MES_EOD!AL42</f>
        <v>5</v>
      </c>
      <c r="L42">
        <f>NDMC_EOD!AK42+NDMC_EOD!AL42</f>
        <v>18.66</v>
      </c>
      <c r="M42">
        <f>TPDDL_EOD!AK42+TPDDL_EOD!AL42</f>
        <v>69.599999999999994</v>
      </c>
      <c r="N42">
        <f t="shared" si="0"/>
        <v>218.87</v>
      </c>
      <c r="O42" s="154">
        <f t="shared" si="1"/>
        <v>-1.1999999999829924E-3</v>
      </c>
      <c r="P42">
        <v>79.589563631379363</v>
      </c>
      <c r="Q42">
        <v>46.019747685840919</v>
      </c>
      <c r="R42">
        <v>4.9999725864668525</v>
      </c>
      <c r="S42">
        <v>18.659897692694294</v>
      </c>
      <c r="T42">
        <v>69.599618403618592</v>
      </c>
      <c r="U42" s="156">
        <f t="shared" si="2"/>
        <v>218.86880000000002</v>
      </c>
      <c r="V42" s="154">
        <f t="shared" si="3"/>
        <v>0</v>
      </c>
      <c r="Y42">
        <f>BAWANA!AW42+BAWANA!AX42</f>
        <v>25.5656</v>
      </c>
      <c r="Z42">
        <f>BAWANA!BD42+BAWANA!BE42</f>
        <v>25.5656</v>
      </c>
      <c r="AA42">
        <f>BAWANA!X42+BAWANA!Y42</f>
        <v>25.5656</v>
      </c>
      <c r="AB42">
        <f>BAWANA!AE42+BAWANA!AF42</f>
        <v>25.5656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218.86880000000002</v>
      </c>
      <c r="E43">
        <f>BAWANA!AM43</f>
        <v>0</v>
      </c>
      <c r="F43">
        <f t="shared" si="4"/>
        <v>256</v>
      </c>
      <c r="G43">
        <f t="shared" si="5"/>
        <v>218.86880000000002</v>
      </c>
      <c r="H43" s="154"/>
      <c r="I43">
        <f>BRPL_EOD!AK43+BRPL_EOD!AL43</f>
        <v>79.59</v>
      </c>
      <c r="J43">
        <f>BYPL_EOD!AK43+BYPL_EOD!AL43</f>
        <v>46.02</v>
      </c>
      <c r="K43">
        <f>MES_EOD!AK43+MES_EOD!AL43</f>
        <v>5</v>
      </c>
      <c r="L43">
        <f>NDMC_EOD!AK43+NDMC_EOD!AL43</f>
        <v>18.66</v>
      </c>
      <c r="M43">
        <f>TPDDL_EOD!AK43+TPDDL_EOD!AL43</f>
        <v>69.599999999999994</v>
      </c>
      <c r="N43">
        <f t="shared" si="0"/>
        <v>218.87</v>
      </c>
      <c r="O43" s="154">
        <f t="shared" si="1"/>
        <v>-1.1999999999829924E-3</v>
      </c>
      <c r="P43">
        <v>79.589563631379363</v>
      </c>
      <c r="Q43">
        <v>46.019747685840919</v>
      </c>
      <c r="R43">
        <v>4.9999725864668525</v>
      </c>
      <c r="S43">
        <v>18.659897692694294</v>
      </c>
      <c r="T43">
        <v>69.599618403618592</v>
      </c>
      <c r="U43" s="156">
        <f t="shared" si="2"/>
        <v>218.86880000000002</v>
      </c>
      <c r="V43" s="154">
        <f t="shared" si="3"/>
        <v>0</v>
      </c>
      <c r="Y43">
        <f>BAWANA!AW43+BAWANA!AX43</f>
        <v>25.5656</v>
      </c>
      <c r="Z43">
        <f>BAWANA!BD43+BAWANA!BE43</f>
        <v>25.5656</v>
      </c>
      <c r="AA43">
        <f>BAWANA!X43+BAWANA!Y43</f>
        <v>25.5656</v>
      </c>
      <c r="AB43">
        <f>BAWANA!AE43+BAWANA!AF43</f>
        <v>25.5656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218.86880000000002</v>
      </c>
      <c r="E44">
        <f>BAWANA!AM44</f>
        <v>0</v>
      </c>
      <c r="F44">
        <f t="shared" si="4"/>
        <v>256</v>
      </c>
      <c r="G44">
        <f t="shared" si="5"/>
        <v>218.86880000000002</v>
      </c>
      <c r="H44" s="154"/>
      <c r="I44">
        <f>BRPL_EOD!AK44+BRPL_EOD!AL44</f>
        <v>79.59</v>
      </c>
      <c r="J44">
        <f>BYPL_EOD!AK44+BYPL_EOD!AL44</f>
        <v>46.02</v>
      </c>
      <c r="K44">
        <f>MES_EOD!AK44+MES_EOD!AL44</f>
        <v>5</v>
      </c>
      <c r="L44">
        <f>NDMC_EOD!AK44+NDMC_EOD!AL44</f>
        <v>18.66</v>
      </c>
      <c r="M44">
        <f>TPDDL_EOD!AK44+TPDDL_EOD!AL44</f>
        <v>69.599999999999994</v>
      </c>
      <c r="N44">
        <f t="shared" si="0"/>
        <v>218.87</v>
      </c>
      <c r="O44" s="154">
        <f t="shared" si="1"/>
        <v>-1.1999999999829924E-3</v>
      </c>
      <c r="P44">
        <v>79.589563631379363</v>
      </c>
      <c r="Q44">
        <v>46.019747685840919</v>
      </c>
      <c r="R44">
        <v>4.9999725864668525</v>
      </c>
      <c r="S44">
        <v>18.659897692694294</v>
      </c>
      <c r="T44">
        <v>69.599618403618592</v>
      </c>
      <c r="U44" s="156">
        <f t="shared" si="2"/>
        <v>218.86880000000002</v>
      </c>
      <c r="V44" s="154">
        <f t="shared" si="3"/>
        <v>0</v>
      </c>
      <c r="Y44">
        <f>BAWANA!AW44+BAWANA!AX44</f>
        <v>25.5656</v>
      </c>
      <c r="Z44">
        <f>BAWANA!BD44+BAWANA!BE44</f>
        <v>25.5656</v>
      </c>
      <c r="AA44">
        <f>BAWANA!X44+BAWANA!Y44</f>
        <v>25.5656</v>
      </c>
      <c r="AB44">
        <f>BAWANA!AE44+BAWANA!AF44</f>
        <v>25.5656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218.86880000000002</v>
      </c>
      <c r="E45">
        <f>BAWANA!AM45</f>
        <v>0</v>
      </c>
      <c r="F45">
        <f t="shared" si="4"/>
        <v>256</v>
      </c>
      <c r="G45">
        <f t="shared" si="5"/>
        <v>218.86880000000002</v>
      </c>
      <c r="H45" s="154"/>
      <c r="I45">
        <f>BRPL_EOD!AK45+BRPL_EOD!AL45</f>
        <v>79.59</v>
      </c>
      <c r="J45">
        <f>BYPL_EOD!AK45+BYPL_EOD!AL45</f>
        <v>46.02</v>
      </c>
      <c r="K45">
        <f>MES_EOD!AK45+MES_EOD!AL45</f>
        <v>5</v>
      </c>
      <c r="L45">
        <f>NDMC_EOD!AK45+NDMC_EOD!AL45</f>
        <v>18.66</v>
      </c>
      <c r="M45">
        <f>TPDDL_EOD!AK45+TPDDL_EOD!AL45</f>
        <v>69.599999999999994</v>
      </c>
      <c r="N45">
        <f t="shared" si="0"/>
        <v>218.87</v>
      </c>
      <c r="O45" s="154">
        <f t="shared" si="1"/>
        <v>-1.1999999999829924E-3</v>
      </c>
      <c r="P45">
        <v>79.589563631379363</v>
      </c>
      <c r="Q45">
        <v>46.019747685840919</v>
      </c>
      <c r="R45">
        <v>4.9999725864668525</v>
      </c>
      <c r="S45">
        <v>18.659897692694294</v>
      </c>
      <c r="T45">
        <v>69.599618403618592</v>
      </c>
      <c r="U45" s="156">
        <f t="shared" si="2"/>
        <v>218.86880000000002</v>
      </c>
      <c r="V45" s="154">
        <f t="shared" si="3"/>
        <v>0</v>
      </c>
      <c r="Y45">
        <f>BAWANA!AW45+BAWANA!AX45</f>
        <v>25.5656</v>
      </c>
      <c r="Z45">
        <f>BAWANA!BD45+BAWANA!BE45</f>
        <v>25.5656</v>
      </c>
      <c r="AA45">
        <f>BAWANA!X45+BAWANA!Y45</f>
        <v>25.5656</v>
      </c>
      <c r="AB45">
        <f>BAWANA!AE45+BAWANA!AF45</f>
        <v>25.5656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218.86880000000002</v>
      </c>
      <c r="E46">
        <f>BAWANA!AM46</f>
        <v>0</v>
      </c>
      <c r="F46">
        <f t="shared" si="4"/>
        <v>256</v>
      </c>
      <c r="G46">
        <f t="shared" si="5"/>
        <v>218.86880000000002</v>
      </c>
      <c r="H46" s="154"/>
      <c r="I46">
        <f>BRPL_EOD!AK46+BRPL_EOD!AL46</f>
        <v>79.59</v>
      </c>
      <c r="J46">
        <f>BYPL_EOD!AK46+BYPL_EOD!AL46</f>
        <v>46.02</v>
      </c>
      <c r="K46">
        <f>MES_EOD!AK46+MES_EOD!AL46</f>
        <v>5</v>
      </c>
      <c r="L46">
        <f>NDMC_EOD!AK46+NDMC_EOD!AL46</f>
        <v>18.66</v>
      </c>
      <c r="M46">
        <f>TPDDL_EOD!AK46+TPDDL_EOD!AL46</f>
        <v>69.599999999999994</v>
      </c>
      <c r="N46">
        <f t="shared" si="0"/>
        <v>218.87</v>
      </c>
      <c r="O46" s="154">
        <f t="shared" si="1"/>
        <v>-1.1999999999829924E-3</v>
      </c>
      <c r="P46">
        <v>79.589563631379363</v>
      </c>
      <c r="Q46">
        <v>46.019747685840919</v>
      </c>
      <c r="R46">
        <v>4.9999725864668525</v>
      </c>
      <c r="S46">
        <v>18.659897692694294</v>
      </c>
      <c r="T46">
        <v>69.599618403618592</v>
      </c>
      <c r="U46" s="156">
        <f t="shared" si="2"/>
        <v>218.86880000000002</v>
      </c>
      <c r="V46" s="154">
        <f t="shared" si="3"/>
        <v>0</v>
      </c>
      <c r="Y46">
        <f>BAWANA!AW46+BAWANA!AX46</f>
        <v>25.5656</v>
      </c>
      <c r="Z46">
        <f>BAWANA!BD46+BAWANA!BE46</f>
        <v>25.5656</v>
      </c>
      <c r="AA46">
        <f>BAWANA!X46+BAWANA!Y46</f>
        <v>25.5656</v>
      </c>
      <c r="AB46">
        <f>BAWANA!AE46+BAWANA!AF46</f>
        <v>25.5656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218.86880000000002</v>
      </c>
      <c r="E47">
        <f>BAWANA!AM47</f>
        <v>0</v>
      </c>
      <c r="F47">
        <f t="shared" si="4"/>
        <v>256</v>
      </c>
      <c r="G47">
        <f t="shared" si="5"/>
        <v>218.86880000000002</v>
      </c>
      <c r="H47" s="154"/>
      <c r="I47">
        <f>BRPL_EOD!AK47+BRPL_EOD!AL47</f>
        <v>79.59</v>
      </c>
      <c r="J47">
        <f>BYPL_EOD!AK47+BYPL_EOD!AL47</f>
        <v>46.02</v>
      </c>
      <c r="K47">
        <f>MES_EOD!AK47+MES_EOD!AL47</f>
        <v>5</v>
      </c>
      <c r="L47">
        <f>NDMC_EOD!AK47+NDMC_EOD!AL47</f>
        <v>18.66</v>
      </c>
      <c r="M47">
        <f>TPDDL_EOD!AK47+TPDDL_EOD!AL47</f>
        <v>69.599999999999994</v>
      </c>
      <c r="N47">
        <f t="shared" si="0"/>
        <v>218.87</v>
      </c>
      <c r="O47" s="154">
        <f t="shared" si="1"/>
        <v>-1.1999999999829924E-3</v>
      </c>
      <c r="P47">
        <v>79.589563631379363</v>
      </c>
      <c r="Q47">
        <v>46.019747685840919</v>
      </c>
      <c r="R47">
        <v>4.9999725864668525</v>
      </c>
      <c r="S47">
        <v>18.659897692694294</v>
      </c>
      <c r="T47">
        <v>69.599618403618592</v>
      </c>
      <c r="U47" s="156">
        <f t="shared" si="2"/>
        <v>218.86880000000002</v>
      </c>
      <c r="V47" s="154">
        <f t="shared" si="3"/>
        <v>0</v>
      </c>
      <c r="Y47">
        <f>BAWANA!AW47+BAWANA!AX47</f>
        <v>25.5656</v>
      </c>
      <c r="Z47">
        <f>BAWANA!BD47+BAWANA!BE47</f>
        <v>25.5656</v>
      </c>
      <c r="AA47">
        <f>BAWANA!X47+BAWANA!Y47</f>
        <v>25.5656</v>
      </c>
      <c r="AB47">
        <f>BAWANA!AE47+BAWANA!AF47</f>
        <v>25.5656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218.86880000000002</v>
      </c>
      <c r="E48">
        <f>BAWANA!AM48</f>
        <v>0</v>
      </c>
      <c r="F48">
        <f t="shared" si="4"/>
        <v>256</v>
      </c>
      <c r="G48">
        <f t="shared" si="5"/>
        <v>218.86880000000002</v>
      </c>
      <c r="H48" s="154"/>
      <c r="I48">
        <f>BRPL_EOD!AK48+BRPL_EOD!AL48</f>
        <v>79.59</v>
      </c>
      <c r="J48">
        <f>BYPL_EOD!AK48+BYPL_EOD!AL48</f>
        <v>46.02</v>
      </c>
      <c r="K48">
        <f>MES_EOD!AK48+MES_EOD!AL48</f>
        <v>5</v>
      </c>
      <c r="L48">
        <f>NDMC_EOD!AK48+NDMC_EOD!AL48</f>
        <v>18.66</v>
      </c>
      <c r="M48">
        <f>TPDDL_EOD!AK48+TPDDL_EOD!AL48</f>
        <v>69.599999999999994</v>
      </c>
      <c r="N48">
        <f t="shared" si="0"/>
        <v>218.87</v>
      </c>
      <c r="O48" s="154">
        <f t="shared" si="1"/>
        <v>-1.1999999999829924E-3</v>
      </c>
      <c r="P48">
        <v>79.589563631379363</v>
      </c>
      <c r="Q48">
        <v>46.019747685840919</v>
      </c>
      <c r="R48">
        <v>4.9999725864668525</v>
      </c>
      <c r="S48">
        <v>18.659897692694294</v>
      </c>
      <c r="T48">
        <v>69.599618403618592</v>
      </c>
      <c r="U48" s="156">
        <f t="shared" si="2"/>
        <v>218.86880000000002</v>
      </c>
      <c r="V48" s="154">
        <f t="shared" si="3"/>
        <v>0</v>
      </c>
      <c r="Y48">
        <f>BAWANA!AW48+BAWANA!AX48</f>
        <v>25.5656</v>
      </c>
      <c r="Z48">
        <f>BAWANA!BD48+BAWANA!BE48</f>
        <v>25.5656</v>
      </c>
      <c r="AA48">
        <f>BAWANA!X48+BAWANA!Y48</f>
        <v>25.5656</v>
      </c>
      <c r="AB48">
        <f>BAWANA!AE48+BAWANA!AF48</f>
        <v>25.5656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218.86880000000002</v>
      </c>
      <c r="E49">
        <f>BAWANA!AM49</f>
        <v>0</v>
      </c>
      <c r="F49">
        <f t="shared" si="4"/>
        <v>256</v>
      </c>
      <c r="G49">
        <f t="shared" si="5"/>
        <v>218.86880000000002</v>
      </c>
      <c r="H49" s="154"/>
      <c r="I49">
        <f>BRPL_EOD!AK49+BRPL_EOD!AL49</f>
        <v>79.59</v>
      </c>
      <c r="J49">
        <f>BYPL_EOD!AK49+BYPL_EOD!AL49</f>
        <v>46.02</v>
      </c>
      <c r="K49">
        <f>MES_EOD!AK49+MES_EOD!AL49</f>
        <v>5</v>
      </c>
      <c r="L49">
        <f>NDMC_EOD!AK49+NDMC_EOD!AL49</f>
        <v>18.66</v>
      </c>
      <c r="M49">
        <f>TPDDL_EOD!AK49+TPDDL_EOD!AL49</f>
        <v>69.599999999999994</v>
      </c>
      <c r="N49">
        <f t="shared" si="0"/>
        <v>218.87</v>
      </c>
      <c r="O49" s="154">
        <f t="shared" si="1"/>
        <v>-1.1999999999829924E-3</v>
      </c>
      <c r="P49">
        <v>79.589563631379363</v>
      </c>
      <c r="Q49">
        <v>46.019747685840919</v>
      </c>
      <c r="R49">
        <v>4.9999725864668525</v>
      </c>
      <c r="S49">
        <v>18.659897692694294</v>
      </c>
      <c r="T49">
        <v>69.599618403618592</v>
      </c>
      <c r="U49" s="156">
        <f t="shared" si="2"/>
        <v>218.86880000000002</v>
      </c>
      <c r="V49" s="154">
        <f t="shared" si="3"/>
        <v>0</v>
      </c>
      <c r="Y49">
        <f>BAWANA!AW49+BAWANA!AX49</f>
        <v>25.5656</v>
      </c>
      <c r="Z49">
        <f>BAWANA!BD49+BAWANA!BE49</f>
        <v>25.5656</v>
      </c>
      <c r="AA49">
        <f>BAWANA!X49+BAWANA!Y49</f>
        <v>25.5656</v>
      </c>
      <c r="AB49">
        <f>BAWANA!AE49+BAWANA!AF49</f>
        <v>25.5656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218.86880000000002</v>
      </c>
      <c r="E50">
        <f>BAWANA!AM50</f>
        <v>0</v>
      </c>
      <c r="F50">
        <f t="shared" si="4"/>
        <v>256</v>
      </c>
      <c r="G50">
        <f t="shared" si="5"/>
        <v>218.86880000000002</v>
      </c>
      <c r="H50" s="154"/>
      <c r="I50">
        <f>BRPL_EOD!AK50+BRPL_EOD!AL50</f>
        <v>79.59</v>
      </c>
      <c r="J50">
        <f>BYPL_EOD!AK50+BYPL_EOD!AL50</f>
        <v>46.02</v>
      </c>
      <c r="K50">
        <f>MES_EOD!AK50+MES_EOD!AL50</f>
        <v>5</v>
      </c>
      <c r="L50">
        <f>NDMC_EOD!AK50+NDMC_EOD!AL50</f>
        <v>18.66</v>
      </c>
      <c r="M50">
        <f>TPDDL_EOD!AK50+TPDDL_EOD!AL50</f>
        <v>69.599999999999994</v>
      </c>
      <c r="N50">
        <f t="shared" si="0"/>
        <v>218.87</v>
      </c>
      <c r="O50" s="154">
        <f t="shared" si="1"/>
        <v>-1.1999999999829924E-3</v>
      </c>
      <c r="P50">
        <v>79.589563631379363</v>
      </c>
      <c r="Q50">
        <v>46.019747685840919</v>
      </c>
      <c r="R50">
        <v>4.9999725864668525</v>
      </c>
      <c r="S50">
        <v>18.659897692694294</v>
      </c>
      <c r="T50">
        <v>69.599618403618592</v>
      </c>
      <c r="U50" s="156">
        <f t="shared" si="2"/>
        <v>218.86880000000002</v>
      </c>
      <c r="V50" s="154">
        <f t="shared" si="3"/>
        <v>0</v>
      </c>
      <c r="Y50">
        <f>BAWANA!AW50+BAWANA!AX50</f>
        <v>25.5656</v>
      </c>
      <c r="Z50">
        <f>BAWANA!BD50+BAWANA!BE50</f>
        <v>25.5656</v>
      </c>
      <c r="AA50">
        <f>BAWANA!X50+BAWANA!Y50</f>
        <v>25.5656</v>
      </c>
      <c r="AB50">
        <f>BAWANA!AE50+BAWANA!AF50</f>
        <v>25.5656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218.86880000000002</v>
      </c>
      <c r="E51">
        <f>BAWANA!AM51</f>
        <v>0</v>
      </c>
      <c r="F51">
        <f t="shared" si="4"/>
        <v>256</v>
      </c>
      <c r="G51">
        <f t="shared" si="5"/>
        <v>218.86880000000002</v>
      </c>
      <c r="H51" s="154"/>
      <c r="I51">
        <f>BRPL_EOD!AK51+BRPL_EOD!AL51</f>
        <v>79.59</v>
      </c>
      <c r="J51">
        <f>BYPL_EOD!AK51+BYPL_EOD!AL51</f>
        <v>46.02</v>
      </c>
      <c r="K51">
        <f>MES_EOD!AK51+MES_EOD!AL51</f>
        <v>5</v>
      </c>
      <c r="L51">
        <f>NDMC_EOD!AK51+NDMC_EOD!AL51</f>
        <v>18.66</v>
      </c>
      <c r="M51">
        <f>TPDDL_EOD!AK51+TPDDL_EOD!AL51</f>
        <v>69.599999999999994</v>
      </c>
      <c r="N51">
        <f t="shared" si="0"/>
        <v>218.87</v>
      </c>
      <c r="O51" s="154">
        <f t="shared" si="1"/>
        <v>-1.1999999999829924E-3</v>
      </c>
      <c r="P51">
        <v>79.589563631379363</v>
      </c>
      <c r="Q51">
        <v>46.019747685840919</v>
      </c>
      <c r="R51">
        <v>4.9999725864668525</v>
      </c>
      <c r="S51">
        <v>18.659897692694294</v>
      </c>
      <c r="T51">
        <v>69.599618403618592</v>
      </c>
      <c r="U51" s="156">
        <f t="shared" si="2"/>
        <v>218.86880000000002</v>
      </c>
      <c r="V51" s="154">
        <f t="shared" si="3"/>
        <v>0</v>
      </c>
      <c r="Y51">
        <f>BAWANA!AW51+BAWANA!AX51</f>
        <v>25.5656</v>
      </c>
      <c r="Z51">
        <f>BAWANA!BD51+BAWANA!BE51</f>
        <v>25.5656</v>
      </c>
      <c r="AA51">
        <f>BAWANA!X51+BAWANA!Y51</f>
        <v>25.5656</v>
      </c>
      <c r="AB51">
        <f>BAWANA!AE51+BAWANA!AF51</f>
        <v>25.5656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218.86880000000002</v>
      </c>
      <c r="E52">
        <f>BAWANA!AM52</f>
        <v>0</v>
      </c>
      <c r="F52">
        <f t="shared" si="4"/>
        <v>256</v>
      </c>
      <c r="G52">
        <f t="shared" si="5"/>
        <v>218.86880000000002</v>
      </c>
      <c r="H52" s="154"/>
      <c r="I52">
        <f>BRPL_EOD!AK52+BRPL_EOD!AL52</f>
        <v>79.59</v>
      </c>
      <c r="J52">
        <f>BYPL_EOD!AK52+BYPL_EOD!AL52</f>
        <v>46.02</v>
      </c>
      <c r="K52">
        <f>MES_EOD!AK52+MES_EOD!AL52</f>
        <v>5</v>
      </c>
      <c r="L52">
        <f>NDMC_EOD!AK52+NDMC_EOD!AL52</f>
        <v>18.66</v>
      </c>
      <c r="M52">
        <f>TPDDL_EOD!AK52+TPDDL_EOD!AL52</f>
        <v>69.599999999999994</v>
      </c>
      <c r="N52">
        <f t="shared" si="0"/>
        <v>218.87</v>
      </c>
      <c r="O52" s="154">
        <f t="shared" si="1"/>
        <v>-1.1999999999829924E-3</v>
      </c>
      <c r="P52">
        <v>79.589563631379363</v>
      </c>
      <c r="Q52">
        <v>46.019747685840919</v>
      </c>
      <c r="R52">
        <v>4.9999725864668525</v>
      </c>
      <c r="S52">
        <v>18.659897692694294</v>
      </c>
      <c r="T52">
        <v>69.599618403618592</v>
      </c>
      <c r="U52" s="156">
        <f t="shared" si="2"/>
        <v>218.86880000000002</v>
      </c>
      <c r="V52" s="154">
        <f t="shared" si="3"/>
        <v>0</v>
      </c>
      <c r="Y52">
        <f>BAWANA!AW52+BAWANA!AX52</f>
        <v>25.5656</v>
      </c>
      <c r="Z52">
        <f>BAWANA!BD52+BAWANA!BE52</f>
        <v>25.5656</v>
      </c>
      <c r="AA52">
        <f>BAWANA!X52+BAWANA!Y52</f>
        <v>25.5656</v>
      </c>
      <c r="AB52">
        <f>BAWANA!AE52+BAWANA!AF52</f>
        <v>25.5656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218.86880000000002</v>
      </c>
      <c r="E53">
        <f>BAWANA!AM53</f>
        <v>0</v>
      </c>
      <c r="F53">
        <f t="shared" si="4"/>
        <v>256</v>
      </c>
      <c r="G53">
        <f t="shared" si="5"/>
        <v>218.86880000000002</v>
      </c>
      <c r="H53" s="154"/>
      <c r="I53">
        <f>BRPL_EOD!AK53+BRPL_EOD!AL53</f>
        <v>79.59</v>
      </c>
      <c r="J53">
        <f>BYPL_EOD!AK53+BYPL_EOD!AL53</f>
        <v>46.02</v>
      </c>
      <c r="K53">
        <f>MES_EOD!AK53+MES_EOD!AL53</f>
        <v>5</v>
      </c>
      <c r="L53">
        <f>NDMC_EOD!AK53+NDMC_EOD!AL53</f>
        <v>18.66</v>
      </c>
      <c r="M53">
        <f>TPDDL_EOD!AK53+TPDDL_EOD!AL53</f>
        <v>69.599999999999994</v>
      </c>
      <c r="N53">
        <f t="shared" si="0"/>
        <v>218.87</v>
      </c>
      <c r="O53" s="154">
        <f t="shared" si="1"/>
        <v>-1.1999999999829924E-3</v>
      </c>
      <c r="P53">
        <v>79.589563631379363</v>
      </c>
      <c r="Q53">
        <v>46.019747685840919</v>
      </c>
      <c r="R53">
        <v>4.9999725864668525</v>
      </c>
      <c r="S53">
        <v>18.659897692694294</v>
      </c>
      <c r="T53">
        <v>69.599618403618592</v>
      </c>
      <c r="U53" s="156">
        <f t="shared" si="2"/>
        <v>218.86880000000002</v>
      </c>
      <c r="V53" s="154">
        <f t="shared" si="3"/>
        <v>0</v>
      </c>
      <c r="Y53">
        <f>BAWANA!AW53+BAWANA!AX53</f>
        <v>25.5656</v>
      </c>
      <c r="Z53">
        <f>BAWANA!BD53+BAWANA!BE53</f>
        <v>25.5656</v>
      </c>
      <c r="AA53">
        <f>BAWANA!X53+BAWANA!Y53</f>
        <v>25.5656</v>
      </c>
      <c r="AB53">
        <f>BAWANA!AE53+BAWANA!AF53</f>
        <v>25.5656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216.01760000000002</v>
      </c>
      <c r="E54">
        <f>BAWANA!AM54</f>
        <v>0</v>
      </c>
      <c r="F54">
        <f t="shared" si="4"/>
        <v>256</v>
      </c>
      <c r="G54">
        <f t="shared" si="5"/>
        <v>216.01760000000002</v>
      </c>
      <c r="H54" s="154"/>
      <c r="I54">
        <f>BRPL_EOD!AK54+BRPL_EOD!AL54</f>
        <v>84.02</v>
      </c>
      <c r="J54">
        <f>BYPL_EOD!AK54+BYPL_EOD!AL54</f>
        <v>48.58</v>
      </c>
      <c r="K54">
        <f>MES_EOD!AK54+MES_EOD!AL54</f>
        <v>5</v>
      </c>
      <c r="L54">
        <f>NDMC_EOD!AK54+NDMC_EOD!AL54</f>
        <v>19.7</v>
      </c>
      <c r="M54">
        <f>TPDDL_EOD!AK54+TPDDL_EOD!AL54</f>
        <v>58.71</v>
      </c>
      <c r="N54">
        <f t="shared" si="0"/>
        <v>216.01</v>
      </c>
      <c r="O54" s="154">
        <f t="shared" si="1"/>
        <v>7.6000000000249202E-3</v>
      </c>
      <c r="P54">
        <v>84.022956122401752</v>
      </c>
      <c r="Q54">
        <v>48.581709217165873</v>
      </c>
      <c r="R54">
        <v>5.0001759177815845</v>
      </c>
      <c r="S54">
        <v>19.700693116059444</v>
      </c>
      <c r="T54">
        <v>58.712065626591368</v>
      </c>
      <c r="U54" s="156">
        <f t="shared" si="2"/>
        <v>216.01760000000002</v>
      </c>
      <c r="V54" s="154">
        <f t="shared" si="3"/>
        <v>0</v>
      </c>
      <c r="Y54">
        <f>BAWANA!AW54+BAWANA!AX54</f>
        <v>26.991199999999999</v>
      </c>
      <c r="Z54">
        <f>BAWANA!BD54+BAWANA!BE54</f>
        <v>26.991199999999999</v>
      </c>
      <c r="AA54">
        <f>BAWANA!X54+BAWANA!Y54</f>
        <v>26.991199999999999</v>
      </c>
      <c r="AB54">
        <f>BAWANA!AE54+BAWANA!AF54</f>
        <v>26.991199999999999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216.01760000000002</v>
      </c>
      <c r="E55">
        <f>BAWANA!AM55</f>
        <v>0</v>
      </c>
      <c r="F55">
        <f t="shared" si="4"/>
        <v>256</v>
      </c>
      <c r="G55">
        <f t="shared" si="5"/>
        <v>216.01760000000002</v>
      </c>
      <c r="H55" s="154"/>
      <c r="I55">
        <f>BRPL_EOD!AK55+BRPL_EOD!AL55</f>
        <v>84.02</v>
      </c>
      <c r="J55">
        <f>BYPL_EOD!AK55+BYPL_EOD!AL55</f>
        <v>48.58</v>
      </c>
      <c r="K55">
        <f>MES_EOD!AK55+MES_EOD!AL55</f>
        <v>5</v>
      </c>
      <c r="L55">
        <f>NDMC_EOD!AK55+NDMC_EOD!AL55</f>
        <v>19.7</v>
      </c>
      <c r="M55">
        <f>TPDDL_EOD!AK55+TPDDL_EOD!AL55</f>
        <v>58.71</v>
      </c>
      <c r="N55">
        <f t="shared" si="0"/>
        <v>216.01</v>
      </c>
      <c r="O55" s="154">
        <f t="shared" si="1"/>
        <v>7.6000000000249202E-3</v>
      </c>
      <c r="P55">
        <v>84.022956122401752</v>
      </c>
      <c r="Q55">
        <v>48.581709217165873</v>
      </c>
      <c r="R55">
        <v>5.0001759177815845</v>
      </c>
      <c r="S55">
        <v>19.700693116059444</v>
      </c>
      <c r="T55">
        <v>58.712065626591368</v>
      </c>
      <c r="U55" s="156">
        <f t="shared" si="2"/>
        <v>216.01760000000002</v>
      </c>
      <c r="V55" s="154">
        <f t="shared" si="3"/>
        <v>0</v>
      </c>
      <c r="Y55">
        <f>BAWANA!AW55+BAWANA!AX55</f>
        <v>26.991199999999999</v>
      </c>
      <c r="Z55">
        <f>BAWANA!BD55+BAWANA!BE55</f>
        <v>26.991199999999999</v>
      </c>
      <c r="AA55">
        <f>BAWANA!X55+BAWANA!Y55</f>
        <v>26.991199999999999</v>
      </c>
      <c r="AB55">
        <f>BAWANA!AE55+BAWANA!AF55</f>
        <v>26.991199999999999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216.01760000000002</v>
      </c>
      <c r="E56">
        <f>BAWANA!AM56</f>
        <v>0</v>
      </c>
      <c r="F56">
        <f t="shared" si="4"/>
        <v>256</v>
      </c>
      <c r="G56">
        <f t="shared" si="5"/>
        <v>216.01760000000002</v>
      </c>
      <c r="H56" s="154"/>
      <c r="I56">
        <f>BRPL_EOD!AK56+BRPL_EOD!AL56</f>
        <v>84.02</v>
      </c>
      <c r="J56">
        <f>BYPL_EOD!AK56+BYPL_EOD!AL56</f>
        <v>48.58</v>
      </c>
      <c r="K56">
        <f>MES_EOD!AK56+MES_EOD!AL56</f>
        <v>5</v>
      </c>
      <c r="L56">
        <f>NDMC_EOD!AK56+NDMC_EOD!AL56</f>
        <v>19.7</v>
      </c>
      <c r="M56">
        <f>TPDDL_EOD!AK56+TPDDL_EOD!AL56</f>
        <v>58.71</v>
      </c>
      <c r="N56">
        <f t="shared" si="0"/>
        <v>216.01</v>
      </c>
      <c r="O56" s="154">
        <f t="shared" si="1"/>
        <v>7.6000000000249202E-3</v>
      </c>
      <c r="P56">
        <v>84.022956122401752</v>
      </c>
      <c r="Q56">
        <v>48.581709217165873</v>
      </c>
      <c r="R56">
        <v>5.0001759177815845</v>
      </c>
      <c r="S56">
        <v>19.700693116059444</v>
      </c>
      <c r="T56">
        <v>58.712065626591368</v>
      </c>
      <c r="U56" s="156">
        <f t="shared" si="2"/>
        <v>216.01760000000002</v>
      </c>
      <c r="V56" s="154">
        <f t="shared" si="3"/>
        <v>0</v>
      </c>
      <c r="Y56">
        <f>BAWANA!AW56+BAWANA!AX56</f>
        <v>26.991199999999999</v>
      </c>
      <c r="Z56">
        <f>BAWANA!BD56+BAWANA!BE56</f>
        <v>26.991199999999999</v>
      </c>
      <c r="AA56">
        <f>BAWANA!X56+BAWANA!Y56</f>
        <v>26.991199999999999</v>
      </c>
      <c r="AB56">
        <f>BAWANA!AE56+BAWANA!AF56</f>
        <v>26.991199999999999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216.01760000000002</v>
      </c>
      <c r="E57">
        <f>BAWANA!AM57</f>
        <v>0</v>
      </c>
      <c r="F57">
        <f t="shared" si="4"/>
        <v>256</v>
      </c>
      <c r="G57">
        <f t="shared" si="5"/>
        <v>216.01760000000002</v>
      </c>
      <c r="H57" s="154"/>
      <c r="I57">
        <f>BRPL_EOD!AK57+BRPL_EOD!AL57</f>
        <v>84.02</v>
      </c>
      <c r="J57">
        <f>BYPL_EOD!AK57+BYPL_EOD!AL57</f>
        <v>48.58</v>
      </c>
      <c r="K57">
        <f>MES_EOD!AK57+MES_EOD!AL57</f>
        <v>5</v>
      </c>
      <c r="L57">
        <f>NDMC_EOD!AK57+NDMC_EOD!AL57</f>
        <v>19.7</v>
      </c>
      <c r="M57">
        <f>TPDDL_EOD!AK57+TPDDL_EOD!AL57</f>
        <v>58.71</v>
      </c>
      <c r="N57">
        <f t="shared" si="0"/>
        <v>216.01</v>
      </c>
      <c r="O57" s="154">
        <f t="shared" si="1"/>
        <v>7.6000000000249202E-3</v>
      </c>
      <c r="P57">
        <v>84.022956122401752</v>
      </c>
      <c r="Q57">
        <v>48.581709217165873</v>
      </c>
      <c r="R57">
        <v>5.0001759177815845</v>
      </c>
      <c r="S57">
        <v>19.700693116059444</v>
      </c>
      <c r="T57">
        <v>58.712065626591368</v>
      </c>
      <c r="U57" s="156">
        <f t="shared" si="2"/>
        <v>216.01760000000002</v>
      </c>
      <c r="V57" s="154">
        <f t="shared" si="3"/>
        <v>0</v>
      </c>
      <c r="Y57">
        <f>BAWANA!AW57+BAWANA!AX57</f>
        <v>26.991199999999999</v>
      </c>
      <c r="Z57">
        <f>BAWANA!BD57+BAWANA!BE57</f>
        <v>26.991199999999999</v>
      </c>
      <c r="AA57">
        <f>BAWANA!X57+BAWANA!Y57</f>
        <v>26.991199999999999</v>
      </c>
      <c r="AB57">
        <f>BAWANA!AE57+BAWANA!AF57</f>
        <v>26.991199999999999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216.01760000000002</v>
      </c>
      <c r="E58">
        <f>BAWANA!AM58</f>
        <v>0</v>
      </c>
      <c r="F58">
        <f t="shared" si="4"/>
        <v>256</v>
      </c>
      <c r="G58">
        <f t="shared" si="5"/>
        <v>216.01760000000002</v>
      </c>
      <c r="H58" s="154"/>
      <c r="I58">
        <f>BRPL_EOD!AK58+BRPL_EOD!AL58</f>
        <v>84.02</v>
      </c>
      <c r="J58">
        <f>BYPL_EOD!AK58+BYPL_EOD!AL58</f>
        <v>48.58</v>
      </c>
      <c r="K58">
        <f>MES_EOD!AK58+MES_EOD!AL58</f>
        <v>5</v>
      </c>
      <c r="L58">
        <f>NDMC_EOD!AK58+NDMC_EOD!AL58</f>
        <v>19.7</v>
      </c>
      <c r="M58">
        <f>TPDDL_EOD!AK58+TPDDL_EOD!AL58</f>
        <v>58.71</v>
      </c>
      <c r="N58">
        <f t="shared" si="0"/>
        <v>216.01</v>
      </c>
      <c r="O58" s="154">
        <f t="shared" si="1"/>
        <v>7.6000000000249202E-3</v>
      </c>
      <c r="P58">
        <v>84.022956122401752</v>
      </c>
      <c r="Q58">
        <v>48.581709217165873</v>
      </c>
      <c r="R58">
        <v>5.0001759177815845</v>
      </c>
      <c r="S58">
        <v>19.700693116059444</v>
      </c>
      <c r="T58">
        <v>58.712065626591368</v>
      </c>
      <c r="U58" s="156">
        <f t="shared" si="2"/>
        <v>216.01760000000002</v>
      </c>
      <c r="V58" s="154">
        <f t="shared" si="3"/>
        <v>0</v>
      </c>
      <c r="Y58">
        <f>BAWANA!AW58+BAWANA!AX58</f>
        <v>26.991199999999999</v>
      </c>
      <c r="Z58">
        <f>BAWANA!BD58+BAWANA!BE58</f>
        <v>26.991199999999999</v>
      </c>
      <c r="AA58">
        <f>BAWANA!X58+BAWANA!Y58</f>
        <v>26.991199999999999</v>
      </c>
      <c r="AB58">
        <f>BAWANA!AE58+BAWANA!AF58</f>
        <v>26.991199999999999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216.01760000000002</v>
      </c>
      <c r="E59">
        <f>BAWANA!AM59</f>
        <v>0</v>
      </c>
      <c r="F59">
        <f t="shared" si="4"/>
        <v>256</v>
      </c>
      <c r="G59">
        <f t="shared" si="5"/>
        <v>216.01760000000002</v>
      </c>
      <c r="H59" s="154"/>
      <c r="I59">
        <f>BRPL_EOD!AK59+BRPL_EOD!AL59</f>
        <v>84.02</v>
      </c>
      <c r="J59">
        <f>BYPL_EOD!AK59+BYPL_EOD!AL59</f>
        <v>48.58</v>
      </c>
      <c r="K59">
        <f>MES_EOD!AK59+MES_EOD!AL59</f>
        <v>5</v>
      </c>
      <c r="L59">
        <f>NDMC_EOD!AK59+NDMC_EOD!AL59</f>
        <v>19.7</v>
      </c>
      <c r="M59">
        <f>TPDDL_EOD!AK59+TPDDL_EOD!AL59</f>
        <v>58.71</v>
      </c>
      <c r="N59">
        <f t="shared" si="0"/>
        <v>216.01</v>
      </c>
      <c r="O59" s="154">
        <f t="shared" si="1"/>
        <v>7.6000000000249202E-3</v>
      </c>
      <c r="P59">
        <v>84.022956122401752</v>
      </c>
      <c r="Q59">
        <v>48.581709217165873</v>
      </c>
      <c r="R59">
        <v>5.0001759177815845</v>
      </c>
      <c r="S59">
        <v>19.700693116059444</v>
      </c>
      <c r="T59">
        <v>58.712065626591368</v>
      </c>
      <c r="U59" s="156">
        <f t="shared" si="2"/>
        <v>216.01760000000002</v>
      </c>
      <c r="V59" s="154">
        <f t="shared" si="3"/>
        <v>0</v>
      </c>
      <c r="Y59">
        <f>BAWANA!AW59+BAWANA!AX59</f>
        <v>26.991199999999999</v>
      </c>
      <c r="Z59">
        <f>BAWANA!BD59+BAWANA!BE59</f>
        <v>26.991199999999999</v>
      </c>
      <c r="AA59">
        <f>BAWANA!X59+BAWANA!Y59</f>
        <v>26.991199999999999</v>
      </c>
      <c r="AB59">
        <f>BAWANA!AE59+BAWANA!AF59</f>
        <v>26.991199999999999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216.01760000000002</v>
      </c>
      <c r="E60">
        <f>BAWANA!AM60</f>
        <v>0</v>
      </c>
      <c r="F60">
        <f t="shared" si="4"/>
        <v>256</v>
      </c>
      <c r="G60">
        <f t="shared" si="5"/>
        <v>216.01760000000002</v>
      </c>
      <c r="H60" s="154"/>
      <c r="I60">
        <f>BRPL_EOD!AK60+BRPL_EOD!AL60</f>
        <v>84.02</v>
      </c>
      <c r="J60">
        <f>BYPL_EOD!AK60+BYPL_EOD!AL60</f>
        <v>48.58</v>
      </c>
      <c r="K60">
        <f>MES_EOD!AK60+MES_EOD!AL60</f>
        <v>5</v>
      </c>
      <c r="L60">
        <f>NDMC_EOD!AK60+NDMC_EOD!AL60</f>
        <v>19.7</v>
      </c>
      <c r="M60">
        <f>TPDDL_EOD!AK60+TPDDL_EOD!AL60</f>
        <v>58.71</v>
      </c>
      <c r="N60">
        <f t="shared" si="0"/>
        <v>216.01</v>
      </c>
      <c r="O60" s="154">
        <f t="shared" si="1"/>
        <v>7.6000000000249202E-3</v>
      </c>
      <c r="P60">
        <v>84.022956122401752</v>
      </c>
      <c r="Q60">
        <v>48.581709217165873</v>
      </c>
      <c r="R60">
        <v>5.0001759177815845</v>
      </c>
      <c r="S60">
        <v>19.700693116059444</v>
      </c>
      <c r="T60">
        <v>58.712065626591368</v>
      </c>
      <c r="U60" s="156">
        <f t="shared" si="2"/>
        <v>216.01760000000002</v>
      </c>
      <c r="V60" s="154">
        <f t="shared" si="3"/>
        <v>0</v>
      </c>
      <c r="Y60">
        <f>BAWANA!AW60+BAWANA!AX60</f>
        <v>26.991199999999999</v>
      </c>
      <c r="Z60">
        <f>BAWANA!BD60+BAWANA!BE60</f>
        <v>26.991199999999999</v>
      </c>
      <c r="AA60">
        <f>BAWANA!X60+BAWANA!Y60</f>
        <v>26.991199999999999</v>
      </c>
      <c r="AB60">
        <f>BAWANA!AE60+BAWANA!AF60</f>
        <v>26.991199999999999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216.01760000000002</v>
      </c>
      <c r="E61">
        <f>BAWANA!AM61</f>
        <v>0</v>
      </c>
      <c r="F61">
        <f t="shared" si="4"/>
        <v>256</v>
      </c>
      <c r="G61">
        <f t="shared" si="5"/>
        <v>216.01760000000002</v>
      </c>
      <c r="H61" s="154"/>
      <c r="I61">
        <f>BRPL_EOD!AK61+BRPL_EOD!AL61</f>
        <v>84.02</v>
      </c>
      <c r="J61">
        <f>BYPL_EOD!AK61+BYPL_EOD!AL61</f>
        <v>48.58</v>
      </c>
      <c r="K61">
        <f>MES_EOD!AK61+MES_EOD!AL61</f>
        <v>5</v>
      </c>
      <c r="L61">
        <f>NDMC_EOD!AK61+NDMC_EOD!AL61</f>
        <v>19.7</v>
      </c>
      <c r="M61">
        <f>TPDDL_EOD!AK61+TPDDL_EOD!AL61</f>
        <v>58.71</v>
      </c>
      <c r="N61">
        <f t="shared" si="0"/>
        <v>216.01</v>
      </c>
      <c r="O61" s="154">
        <f t="shared" si="1"/>
        <v>7.6000000000249202E-3</v>
      </c>
      <c r="P61">
        <v>84.022956122401752</v>
      </c>
      <c r="Q61">
        <v>48.581709217165873</v>
      </c>
      <c r="R61">
        <v>5.0001759177815845</v>
      </c>
      <c r="S61">
        <v>19.700693116059444</v>
      </c>
      <c r="T61">
        <v>58.712065626591368</v>
      </c>
      <c r="U61" s="156">
        <f t="shared" si="2"/>
        <v>216.01760000000002</v>
      </c>
      <c r="V61" s="154">
        <f t="shared" si="3"/>
        <v>0</v>
      </c>
      <c r="Y61">
        <f>BAWANA!AW61+BAWANA!AX61</f>
        <v>26.991199999999999</v>
      </c>
      <c r="Z61">
        <f>BAWANA!BD61+BAWANA!BE61</f>
        <v>26.991199999999999</v>
      </c>
      <c r="AA61">
        <f>BAWANA!X61+BAWANA!Y61</f>
        <v>26.991199999999999</v>
      </c>
      <c r="AB61">
        <f>BAWANA!AE61+BAWANA!AF61</f>
        <v>26.991199999999999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218.86880000000002</v>
      </c>
      <c r="E62">
        <f>BAWANA!AM62</f>
        <v>0</v>
      </c>
      <c r="F62">
        <f t="shared" si="4"/>
        <v>256</v>
      </c>
      <c r="G62">
        <f t="shared" si="5"/>
        <v>218.86880000000002</v>
      </c>
      <c r="H62" s="154"/>
      <c r="I62">
        <f>BRPL_EOD!AK62+BRPL_EOD!AL62</f>
        <v>79.59</v>
      </c>
      <c r="J62">
        <f>BYPL_EOD!AK62+BYPL_EOD!AL62</f>
        <v>46.02</v>
      </c>
      <c r="K62">
        <f>MES_EOD!AK62+MES_EOD!AL62</f>
        <v>5</v>
      </c>
      <c r="L62">
        <f>NDMC_EOD!AK62+NDMC_EOD!AL62</f>
        <v>18.66</v>
      </c>
      <c r="M62">
        <f>TPDDL_EOD!AK62+TPDDL_EOD!AL62</f>
        <v>69.599999999999994</v>
      </c>
      <c r="N62">
        <f t="shared" si="0"/>
        <v>218.87</v>
      </c>
      <c r="O62" s="154">
        <f t="shared" si="1"/>
        <v>-1.1999999999829924E-3</v>
      </c>
      <c r="P62">
        <v>79.589563631379363</v>
      </c>
      <c r="Q62">
        <v>46.019747685840919</v>
      </c>
      <c r="R62">
        <v>4.9999725864668525</v>
      </c>
      <c r="S62">
        <v>18.659897692694294</v>
      </c>
      <c r="T62">
        <v>69.599618403618592</v>
      </c>
      <c r="U62" s="156">
        <f t="shared" si="2"/>
        <v>218.86880000000002</v>
      </c>
      <c r="V62" s="154">
        <f t="shared" si="3"/>
        <v>0</v>
      </c>
      <c r="Y62">
        <f>BAWANA!AW62+BAWANA!AX62</f>
        <v>25.5656</v>
      </c>
      <c r="Z62">
        <f>BAWANA!BD62+BAWANA!BE62</f>
        <v>25.5656</v>
      </c>
      <c r="AA62">
        <f>BAWANA!X62+BAWANA!Y62</f>
        <v>25.5656</v>
      </c>
      <c r="AB62">
        <f>BAWANA!AE62+BAWANA!AF62</f>
        <v>25.5656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218.86880000000002</v>
      </c>
      <c r="E63">
        <f>BAWANA!AM63</f>
        <v>0</v>
      </c>
      <c r="F63">
        <f t="shared" si="4"/>
        <v>256</v>
      </c>
      <c r="G63">
        <f t="shared" si="5"/>
        <v>218.86880000000002</v>
      </c>
      <c r="H63" s="154"/>
      <c r="I63">
        <f>BRPL_EOD!AK63+BRPL_EOD!AL63</f>
        <v>79.59</v>
      </c>
      <c r="J63">
        <f>BYPL_EOD!AK63+BYPL_EOD!AL63</f>
        <v>46.02</v>
      </c>
      <c r="K63">
        <f>MES_EOD!AK63+MES_EOD!AL63</f>
        <v>5</v>
      </c>
      <c r="L63">
        <f>NDMC_EOD!AK63+NDMC_EOD!AL63</f>
        <v>18.66</v>
      </c>
      <c r="M63">
        <f>TPDDL_EOD!AK63+TPDDL_EOD!AL63</f>
        <v>69.599999999999994</v>
      </c>
      <c r="N63">
        <f t="shared" si="0"/>
        <v>218.87</v>
      </c>
      <c r="O63" s="154">
        <f t="shared" si="1"/>
        <v>-1.1999999999829924E-3</v>
      </c>
      <c r="P63">
        <v>79.589563631379363</v>
      </c>
      <c r="Q63">
        <v>46.019747685840919</v>
      </c>
      <c r="R63">
        <v>4.9999725864668525</v>
      </c>
      <c r="S63">
        <v>18.659897692694294</v>
      </c>
      <c r="T63">
        <v>69.599618403618592</v>
      </c>
      <c r="U63" s="156">
        <f t="shared" si="2"/>
        <v>218.86880000000002</v>
      </c>
      <c r="V63" s="154">
        <f t="shared" si="3"/>
        <v>0</v>
      </c>
      <c r="Y63">
        <f>BAWANA!AW63+BAWANA!AX63</f>
        <v>25.5656</v>
      </c>
      <c r="Z63">
        <f>BAWANA!BD63+BAWANA!BE63</f>
        <v>25.5656</v>
      </c>
      <c r="AA63">
        <f>BAWANA!X63+BAWANA!Y63</f>
        <v>25.5656</v>
      </c>
      <c r="AB63">
        <f>BAWANA!AE63+BAWANA!AF63</f>
        <v>25.5656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218.86880000000002</v>
      </c>
      <c r="E64">
        <f>BAWANA!AM64</f>
        <v>0</v>
      </c>
      <c r="F64">
        <f t="shared" si="4"/>
        <v>256</v>
      </c>
      <c r="G64">
        <f t="shared" si="5"/>
        <v>218.86880000000002</v>
      </c>
      <c r="H64" s="154"/>
      <c r="I64">
        <f>BRPL_EOD!AK64+BRPL_EOD!AL64</f>
        <v>79.59</v>
      </c>
      <c r="J64">
        <f>BYPL_EOD!AK64+BYPL_EOD!AL64</f>
        <v>46.02</v>
      </c>
      <c r="K64">
        <f>MES_EOD!AK64+MES_EOD!AL64</f>
        <v>5</v>
      </c>
      <c r="L64">
        <f>NDMC_EOD!AK64+NDMC_EOD!AL64</f>
        <v>18.66</v>
      </c>
      <c r="M64">
        <f>TPDDL_EOD!AK64+TPDDL_EOD!AL64</f>
        <v>69.599999999999994</v>
      </c>
      <c r="N64">
        <f t="shared" si="0"/>
        <v>218.87</v>
      </c>
      <c r="O64" s="154">
        <f t="shared" si="1"/>
        <v>-1.1999999999829924E-3</v>
      </c>
      <c r="P64">
        <v>79.589563631379363</v>
      </c>
      <c r="Q64">
        <v>46.019747685840919</v>
      </c>
      <c r="R64">
        <v>4.9999725864668525</v>
      </c>
      <c r="S64">
        <v>18.659897692694294</v>
      </c>
      <c r="T64">
        <v>69.599618403618592</v>
      </c>
      <c r="U64" s="156">
        <f t="shared" si="2"/>
        <v>218.86880000000002</v>
      </c>
      <c r="V64" s="154">
        <f t="shared" si="3"/>
        <v>0</v>
      </c>
      <c r="Y64">
        <f>BAWANA!AW64+BAWANA!AX64</f>
        <v>25.5656</v>
      </c>
      <c r="Z64">
        <f>BAWANA!BD64+BAWANA!BE64</f>
        <v>25.5656</v>
      </c>
      <c r="AA64">
        <f>BAWANA!X64+BAWANA!Y64</f>
        <v>25.5656</v>
      </c>
      <c r="AB64">
        <f>BAWANA!AE64+BAWANA!AF64</f>
        <v>25.5656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222.60000000000002</v>
      </c>
      <c r="E65">
        <f>BAWANA!AM65</f>
        <v>0</v>
      </c>
      <c r="F65">
        <f t="shared" si="4"/>
        <v>256</v>
      </c>
      <c r="G65">
        <f t="shared" si="5"/>
        <v>222.60000000000002</v>
      </c>
      <c r="H65" s="154"/>
      <c r="I65">
        <f>BRPL_EOD!AK65+BRPL_EOD!AL65</f>
        <v>75</v>
      </c>
      <c r="J65">
        <f>BYPL_EOD!AK65+BYPL_EOD!AL65</f>
        <v>55</v>
      </c>
      <c r="K65">
        <f>MES_EOD!AK65+MES_EOD!AL65</f>
        <v>5</v>
      </c>
      <c r="L65">
        <f>NDMC_EOD!AK65+NDMC_EOD!AL65</f>
        <v>18</v>
      </c>
      <c r="M65">
        <f>TPDDL_EOD!AK65+TPDDL_EOD!AL65</f>
        <v>69.599999999999994</v>
      </c>
      <c r="N65">
        <f t="shared" si="0"/>
        <v>222.6</v>
      </c>
      <c r="O65" s="154">
        <f t="shared" si="1"/>
        <v>0</v>
      </c>
      <c r="P65">
        <v>75.000000000000014</v>
      </c>
      <c r="Q65">
        <v>55.000000000000007</v>
      </c>
      <c r="R65">
        <v>5.0000000000000009</v>
      </c>
      <c r="S65">
        <v>18.000000000000004</v>
      </c>
      <c r="T65">
        <v>69.600000000000009</v>
      </c>
      <c r="U65" s="156">
        <f t="shared" si="2"/>
        <v>222.60000000000002</v>
      </c>
      <c r="V65" s="154">
        <f t="shared" si="3"/>
        <v>0</v>
      </c>
      <c r="Y65">
        <f>BAWANA!AW65+BAWANA!AX65</f>
        <v>23.7</v>
      </c>
      <c r="Z65">
        <f>BAWANA!BD65+BAWANA!BE65</f>
        <v>23.7</v>
      </c>
      <c r="AA65">
        <f>BAWANA!X65+BAWANA!Y65</f>
        <v>23.7</v>
      </c>
      <c r="AB65">
        <f>BAWANA!AE65+BAWANA!AF65</f>
        <v>23.7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222.60000000000002</v>
      </c>
      <c r="E66">
        <f>BAWANA!AM66</f>
        <v>0</v>
      </c>
      <c r="F66">
        <f t="shared" si="4"/>
        <v>256</v>
      </c>
      <c r="G66">
        <f t="shared" si="5"/>
        <v>222.60000000000002</v>
      </c>
      <c r="H66" s="154"/>
      <c r="I66">
        <f>BRPL_EOD!AK66+BRPL_EOD!AL66</f>
        <v>75</v>
      </c>
      <c r="J66">
        <f>BYPL_EOD!AK66+BYPL_EOD!AL66</f>
        <v>55</v>
      </c>
      <c r="K66">
        <f>MES_EOD!AK66+MES_EOD!AL66</f>
        <v>5</v>
      </c>
      <c r="L66">
        <f>NDMC_EOD!AK66+NDMC_EOD!AL66</f>
        <v>18</v>
      </c>
      <c r="M66">
        <f>TPDDL_EOD!AK66+TPDDL_EOD!AL66</f>
        <v>69.599999999999994</v>
      </c>
      <c r="N66">
        <f t="shared" si="0"/>
        <v>222.6</v>
      </c>
      <c r="O66" s="154">
        <f t="shared" si="1"/>
        <v>0</v>
      </c>
      <c r="P66">
        <v>75.000000000000014</v>
      </c>
      <c r="Q66">
        <v>55.000000000000007</v>
      </c>
      <c r="R66">
        <v>5.0000000000000009</v>
      </c>
      <c r="S66">
        <v>18.000000000000004</v>
      </c>
      <c r="T66">
        <v>69.600000000000009</v>
      </c>
      <c r="U66" s="156">
        <f t="shared" si="2"/>
        <v>222.60000000000002</v>
      </c>
      <c r="V66" s="154">
        <f t="shared" si="3"/>
        <v>0</v>
      </c>
      <c r="Y66">
        <f>BAWANA!AW66+BAWANA!AX66</f>
        <v>23.7</v>
      </c>
      <c r="Z66">
        <f>BAWANA!BD66+BAWANA!BE66</f>
        <v>23.7</v>
      </c>
      <c r="AA66">
        <f>BAWANA!X66+BAWANA!Y66</f>
        <v>23.7</v>
      </c>
      <c r="AB66">
        <f>BAWANA!AE66+BAWANA!AF66</f>
        <v>23.7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222.60000000000002</v>
      </c>
      <c r="E67">
        <f>BAWANA!AM67</f>
        <v>0</v>
      </c>
      <c r="F67">
        <f t="shared" si="4"/>
        <v>256</v>
      </c>
      <c r="G67">
        <f t="shared" si="5"/>
        <v>222.60000000000002</v>
      </c>
      <c r="H67" s="154"/>
      <c r="I67">
        <f>BRPL_EOD!AK67+BRPL_EOD!AL67</f>
        <v>75</v>
      </c>
      <c r="J67">
        <f>BYPL_EOD!AK67+BYPL_EOD!AL67</f>
        <v>55</v>
      </c>
      <c r="K67">
        <f>MES_EOD!AK67+MES_EOD!AL67</f>
        <v>5</v>
      </c>
      <c r="L67">
        <f>NDMC_EOD!AK67+NDMC_EOD!AL67</f>
        <v>18</v>
      </c>
      <c r="M67">
        <f>TPDDL_EOD!AK67+TPDDL_EOD!AL67</f>
        <v>69.599999999999994</v>
      </c>
      <c r="N67">
        <f t="shared" ref="N67:N98" si="7">SUM(I67:M67)</f>
        <v>222.6</v>
      </c>
      <c r="O67" s="154">
        <f t="shared" ref="O67:O98" si="8">G67-N67</f>
        <v>0</v>
      </c>
      <c r="P67">
        <v>75.000000000000014</v>
      </c>
      <c r="Q67">
        <v>55.000000000000007</v>
      </c>
      <c r="R67">
        <v>5.0000000000000009</v>
      </c>
      <c r="S67">
        <v>18.000000000000004</v>
      </c>
      <c r="T67">
        <v>69.600000000000009</v>
      </c>
      <c r="U67" s="156">
        <f t="shared" ref="U67:U98" si="9">SUM(P67:T67)</f>
        <v>222.60000000000002</v>
      </c>
      <c r="V67" s="154">
        <f t="shared" ref="V67:V99" si="10">G67-U67</f>
        <v>0</v>
      </c>
      <c r="Y67">
        <f>BAWANA!AW67+BAWANA!AX67</f>
        <v>23.7</v>
      </c>
      <c r="Z67">
        <f>BAWANA!BD67+BAWANA!BE67</f>
        <v>23.7</v>
      </c>
      <c r="AA67">
        <f>BAWANA!X67+BAWANA!Y67</f>
        <v>23.7</v>
      </c>
      <c r="AB67">
        <f>BAWANA!AE67+BAWANA!AF67</f>
        <v>23.7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222.60000000000002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222.60000000000002</v>
      </c>
      <c r="H68" s="154"/>
      <c r="I68">
        <f>BRPL_EOD!AK68+BRPL_EOD!AL68</f>
        <v>75</v>
      </c>
      <c r="J68">
        <f>BYPL_EOD!AK68+BYPL_EOD!AL68</f>
        <v>55</v>
      </c>
      <c r="K68">
        <f>MES_EOD!AK68+MES_EOD!AL68</f>
        <v>5</v>
      </c>
      <c r="L68">
        <f>NDMC_EOD!AK68+NDMC_EOD!AL68</f>
        <v>18</v>
      </c>
      <c r="M68">
        <f>TPDDL_EOD!AK68+TPDDL_EOD!AL68</f>
        <v>69.599999999999994</v>
      </c>
      <c r="N68">
        <f t="shared" si="7"/>
        <v>222.6</v>
      </c>
      <c r="O68" s="154">
        <f t="shared" si="8"/>
        <v>0</v>
      </c>
      <c r="P68">
        <v>75.000000000000014</v>
      </c>
      <c r="Q68">
        <v>55.000000000000007</v>
      </c>
      <c r="R68">
        <v>5.0000000000000009</v>
      </c>
      <c r="S68">
        <v>18.000000000000004</v>
      </c>
      <c r="T68">
        <v>69.600000000000009</v>
      </c>
      <c r="U68" s="156">
        <f t="shared" si="9"/>
        <v>222.60000000000002</v>
      </c>
      <c r="V68" s="154">
        <f t="shared" si="10"/>
        <v>0</v>
      </c>
      <c r="Y68">
        <f>BAWANA!AW68+BAWANA!AX68</f>
        <v>23.7</v>
      </c>
      <c r="Z68">
        <f>BAWANA!BD68+BAWANA!BE68</f>
        <v>23.7</v>
      </c>
      <c r="AA68">
        <f>BAWANA!X68+BAWANA!Y68</f>
        <v>23.7</v>
      </c>
      <c r="AB68">
        <f>BAWANA!AE68+BAWANA!AF68</f>
        <v>23.7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222.60000000000002</v>
      </c>
      <c r="E69">
        <f>BAWANA!AM69</f>
        <v>0</v>
      </c>
      <c r="F69">
        <f t="shared" si="11"/>
        <v>256</v>
      </c>
      <c r="G69">
        <f t="shared" si="12"/>
        <v>222.60000000000002</v>
      </c>
      <c r="H69" s="154"/>
      <c r="I69">
        <f>BRPL_EOD!AK69+BRPL_EOD!AL69</f>
        <v>75</v>
      </c>
      <c r="J69">
        <f>BYPL_EOD!AK69+BYPL_EOD!AL69</f>
        <v>55</v>
      </c>
      <c r="K69">
        <f>MES_EOD!AK69+MES_EOD!AL69</f>
        <v>5</v>
      </c>
      <c r="L69">
        <f>NDMC_EOD!AK69+NDMC_EOD!AL69</f>
        <v>18</v>
      </c>
      <c r="M69">
        <f>TPDDL_EOD!AK69+TPDDL_EOD!AL69</f>
        <v>69.599999999999994</v>
      </c>
      <c r="N69">
        <f t="shared" si="7"/>
        <v>222.6</v>
      </c>
      <c r="O69" s="154">
        <f t="shared" si="8"/>
        <v>0</v>
      </c>
      <c r="P69">
        <v>75.000000000000014</v>
      </c>
      <c r="Q69">
        <v>55.000000000000007</v>
      </c>
      <c r="R69">
        <v>5.0000000000000009</v>
      </c>
      <c r="S69">
        <v>18.000000000000004</v>
      </c>
      <c r="T69">
        <v>69.600000000000009</v>
      </c>
      <c r="U69" s="156">
        <f t="shared" si="9"/>
        <v>222.60000000000002</v>
      </c>
      <c r="V69" s="154">
        <f t="shared" si="10"/>
        <v>0</v>
      </c>
      <c r="Y69">
        <f>BAWANA!AW69+BAWANA!AX69</f>
        <v>23.7</v>
      </c>
      <c r="Z69">
        <f>BAWANA!BD69+BAWANA!BE69</f>
        <v>23.7</v>
      </c>
      <c r="AA69">
        <f>BAWANA!X69+BAWANA!Y69</f>
        <v>23.7</v>
      </c>
      <c r="AB69">
        <f>BAWANA!AE69+BAWANA!AF69</f>
        <v>23.7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222.60000000000002</v>
      </c>
      <c r="E70">
        <f>BAWANA!AM70</f>
        <v>0</v>
      </c>
      <c r="F70">
        <f t="shared" si="11"/>
        <v>256</v>
      </c>
      <c r="G70">
        <f t="shared" si="12"/>
        <v>222.60000000000002</v>
      </c>
      <c r="H70" s="154"/>
      <c r="I70">
        <f>BRPL_EOD!AK70+BRPL_EOD!AL70</f>
        <v>75</v>
      </c>
      <c r="J70">
        <f>BYPL_EOD!AK70+BYPL_EOD!AL70</f>
        <v>55</v>
      </c>
      <c r="K70">
        <f>MES_EOD!AK70+MES_EOD!AL70</f>
        <v>5</v>
      </c>
      <c r="L70">
        <f>NDMC_EOD!AK70+NDMC_EOD!AL70</f>
        <v>18</v>
      </c>
      <c r="M70">
        <f>TPDDL_EOD!AK70+TPDDL_EOD!AL70</f>
        <v>69.599999999999994</v>
      </c>
      <c r="N70">
        <f t="shared" si="7"/>
        <v>222.6</v>
      </c>
      <c r="O70" s="154">
        <f t="shared" si="8"/>
        <v>0</v>
      </c>
      <c r="P70">
        <v>75.000000000000014</v>
      </c>
      <c r="Q70">
        <v>55.000000000000007</v>
      </c>
      <c r="R70">
        <v>5.0000000000000009</v>
      </c>
      <c r="S70">
        <v>18.000000000000004</v>
      </c>
      <c r="T70">
        <v>69.600000000000009</v>
      </c>
      <c r="U70" s="156">
        <f t="shared" si="9"/>
        <v>222.60000000000002</v>
      </c>
      <c r="V70" s="154">
        <f t="shared" si="10"/>
        <v>0</v>
      </c>
      <c r="Y70">
        <f>BAWANA!AW70+BAWANA!AX70</f>
        <v>23.7</v>
      </c>
      <c r="Z70">
        <f>BAWANA!BD70+BAWANA!BE70</f>
        <v>23.7</v>
      </c>
      <c r="AA70">
        <f>BAWANA!X70+BAWANA!Y70</f>
        <v>23.7</v>
      </c>
      <c r="AB70">
        <f>BAWANA!AE70+BAWANA!AF70</f>
        <v>23.7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226.60000000000002</v>
      </c>
      <c r="E71">
        <f>BAWANA!AM71</f>
        <v>0</v>
      </c>
      <c r="F71">
        <f t="shared" si="11"/>
        <v>256</v>
      </c>
      <c r="G71">
        <f t="shared" si="12"/>
        <v>226.60000000000002</v>
      </c>
      <c r="H71" s="154"/>
      <c r="I71">
        <f>BRPL_EOD!AK71+BRPL_EOD!AL71</f>
        <v>75</v>
      </c>
      <c r="J71">
        <f>BYPL_EOD!AK71+BYPL_EOD!AL71</f>
        <v>55</v>
      </c>
      <c r="K71">
        <f>MES_EOD!AK71+MES_EOD!AL71</f>
        <v>9</v>
      </c>
      <c r="L71">
        <f>NDMC_EOD!AK71+NDMC_EOD!AL71</f>
        <v>18</v>
      </c>
      <c r="M71">
        <f>TPDDL_EOD!AK71+TPDDL_EOD!AL71</f>
        <v>69.599999999999994</v>
      </c>
      <c r="N71">
        <f t="shared" si="7"/>
        <v>226.6</v>
      </c>
      <c r="O71" s="154">
        <f t="shared" si="8"/>
        <v>0</v>
      </c>
      <c r="P71">
        <v>75.000000000000014</v>
      </c>
      <c r="Q71">
        <v>55.000000000000007</v>
      </c>
      <c r="R71">
        <v>9.0000000000000018</v>
      </c>
      <c r="S71">
        <v>18.000000000000004</v>
      </c>
      <c r="T71">
        <v>69.600000000000009</v>
      </c>
      <c r="U71" s="156">
        <f t="shared" si="9"/>
        <v>226.60000000000002</v>
      </c>
      <c r="V71" s="154">
        <f t="shared" si="10"/>
        <v>0</v>
      </c>
      <c r="Y71">
        <f>BAWANA!AW71+BAWANA!AX71</f>
        <v>21.7</v>
      </c>
      <c r="Z71">
        <f>BAWANA!BD71+BAWANA!BE71</f>
        <v>21.7</v>
      </c>
      <c r="AA71">
        <f>BAWANA!X71+BAWANA!Y71</f>
        <v>21.7</v>
      </c>
      <c r="AB71">
        <f>BAWANA!AE71+BAWANA!AF71</f>
        <v>21.7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222.60000000000002</v>
      </c>
      <c r="E72">
        <f>BAWANA!AM72</f>
        <v>0</v>
      </c>
      <c r="F72">
        <f t="shared" si="11"/>
        <v>256</v>
      </c>
      <c r="G72">
        <f t="shared" si="12"/>
        <v>222.60000000000002</v>
      </c>
      <c r="H72" s="154"/>
      <c r="I72">
        <f>BRPL_EOD!AK72+BRPL_EOD!AL72</f>
        <v>75</v>
      </c>
      <c r="J72">
        <f>BYPL_EOD!AK72+BYPL_EOD!AL72</f>
        <v>55</v>
      </c>
      <c r="K72">
        <f>MES_EOD!AK72+MES_EOD!AL72</f>
        <v>5</v>
      </c>
      <c r="L72">
        <f>NDMC_EOD!AK72+NDMC_EOD!AL72</f>
        <v>18</v>
      </c>
      <c r="M72">
        <f>TPDDL_EOD!AK72+TPDDL_EOD!AL72</f>
        <v>69.599999999999994</v>
      </c>
      <c r="N72">
        <f t="shared" si="7"/>
        <v>222.6</v>
      </c>
      <c r="O72" s="154">
        <f t="shared" si="8"/>
        <v>0</v>
      </c>
      <c r="P72">
        <v>75.000000000000014</v>
      </c>
      <c r="Q72">
        <v>55.000000000000007</v>
      </c>
      <c r="R72">
        <v>5.0000000000000009</v>
      </c>
      <c r="S72">
        <v>18.000000000000004</v>
      </c>
      <c r="T72">
        <v>69.600000000000009</v>
      </c>
      <c r="U72" s="156">
        <f t="shared" si="9"/>
        <v>222.60000000000002</v>
      </c>
      <c r="V72" s="154">
        <f t="shared" si="10"/>
        <v>0</v>
      </c>
      <c r="Y72">
        <f>BAWANA!AW72+BAWANA!AX72</f>
        <v>23.7</v>
      </c>
      <c r="Z72">
        <f>BAWANA!BD72+BAWANA!BE72</f>
        <v>23.7</v>
      </c>
      <c r="AA72">
        <f>BAWANA!X72+BAWANA!Y72</f>
        <v>23.7</v>
      </c>
      <c r="AB72">
        <f>BAWANA!AE72+BAWANA!AF72</f>
        <v>23.7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233.60000000000002</v>
      </c>
      <c r="E73">
        <f>BAWANA!AM73</f>
        <v>0</v>
      </c>
      <c r="F73">
        <f t="shared" si="11"/>
        <v>256</v>
      </c>
      <c r="G73">
        <f t="shared" si="12"/>
        <v>233.60000000000002</v>
      </c>
      <c r="H73" s="154"/>
      <c r="I73">
        <f>BRPL_EOD!AK73+BRPL_EOD!AL73</f>
        <v>75</v>
      </c>
      <c r="J73">
        <f>BYPL_EOD!AK73+BYPL_EOD!AL73</f>
        <v>55</v>
      </c>
      <c r="K73">
        <f>MES_EOD!AK73+MES_EOD!AL73</f>
        <v>16</v>
      </c>
      <c r="L73">
        <f>NDMC_EOD!AK73+NDMC_EOD!AL73</f>
        <v>18</v>
      </c>
      <c r="M73">
        <f>TPDDL_EOD!AK73+TPDDL_EOD!AL73</f>
        <v>69.599999999999994</v>
      </c>
      <c r="N73">
        <f t="shared" si="7"/>
        <v>233.6</v>
      </c>
      <c r="O73" s="154">
        <f t="shared" si="8"/>
        <v>0</v>
      </c>
      <c r="P73">
        <v>75.000000000000014</v>
      </c>
      <c r="Q73">
        <v>55.000000000000007</v>
      </c>
      <c r="R73">
        <v>16.000000000000004</v>
      </c>
      <c r="S73">
        <v>18.000000000000004</v>
      </c>
      <c r="T73">
        <v>69.600000000000009</v>
      </c>
      <c r="U73" s="156">
        <f t="shared" si="9"/>
        <v>233.60000000000002</v>
      </c>
      <c r="V73" s="154">
        <f t="shared" si="10"/>
        <v>0</v>
      </c>
      <c r="Y73">
        <f>BAWANA!AW73+BAWANA!AX73</f>
        <v>18.2</v>
      </c>
      <c r="Z73">
        <f>BAWANA!BD73+BAWANA!BE73</f>
        <v>18.2</v>
      </c>
      <c r="AA73">
        <f>BAWANA!X73+BAWANA!Y73</f>
        <v>18.2</v>
      </c>
      <c r="AB73">
        <f>BAWANA!AE73+BAWANA!AF73</f>
        <v>18.2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226.10000000000002</v>
      </c>
      <c r="E74">
        <f>BAWANA!AM74</f>
        <v>0</v>
      </c>
      <c r="F74">
        <f t="shared" si="11"/>
        <v>256</v>
      </c>
      <c r="G74">
        <f t="shared" si="12"/>
        <v>226.10000000000002</v>
      </c>
      <c r="H74" s="154"/>
      <c r="I74">
        <f>BRPL_EOD!AK74+BRPL_EOD!AL74</f>
        <v>75</v>
      </c>
      <c r="J74">
        <f>BYPL_EOD!AK74+BYPL_EOD!AL74</f>
        <v>55</v>
      </c>
      <c r="K74">
        <f>MES_EOD!AK74+MES_EOD!AL74</f>
        <v>8.5</v>
      </c>
      <c r="L74">
        <f>NDMC_EOD!AK74+NDMC_EOD!AL74</f>
        <v>18</v>
      </c>
      <c r="M74">
        <f>TPDDL_EOD!AK74+TPDDL_EOD!AL74</f>
        <v>69.599999999999994</v>
      </c>
      <c r="N74">
        <f t="shared" si="7"/>
        <v>226.1</v>
      </c>
      <c r="O74" s="154">
        <f t="shared" si="8"/>
        <v>0</v>
      </c>
      <c r="P74">
        <v>75.000000000000014</v>
      </c>
      <c r="Q74">
        <v>55.000000000000007</v>
      </c>
      <c r="R74">
        <v>8.5000000000000018</v>
      </c>
      <c r="S74">
        <v>18.000000000000004</v>
      </c>
      <c r="T74">
        <v>69.600000000000009</v>
      </c>
      <c r="U74" s="156">
        <f t="shared" si="9"/>
        <v>226.10000000000002</v>
      </c>
      <c r="V74" s="154">
        <f t="shared" si="10"/>
        <v>0</v>
      </c>
      <c r="Y74">
        <f>BAWANA!AW74+BAWANA!AX74</f>
        <v>21.95</v>
      </c>
      <c r="Z74">
        <f>BAWANA!BD74+BAWANA!BE74</f>
        <v>21.95</v>
      </c>
      <c r="AA74">
        <f>BAWANA!X74+BAWANA!Y74</f>
        <v>21.95</v>
      </c>
      <c r="AB74">
        <f>BAWANA!AE74+BAWANA!AF74</f>
        <v>21.95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230.4</v>
      </c>
      <c r="E75">
        <f>BAWANA!AM75</f>
        <v>0</v>
      </c>
      <c r="F75">
        <f t="shared" si="11"/>
        <v>256</v>
      </c>
      <c r="G75">
        <f t="shared" si="12"/>
        <v>230.4</v>
      </c>
      <c r="H75" s="154"/>
      <c r="I75">
        <f>BRPL_EOD!AK75+BRPL_EOD!AL75</f>
        <v>75</v>
      </c>
      <c r="J75">
        <f>BYPL_EOD!AK75+BYPL_EOD!AL75</f>
        <v>55</v>
      </c>
      <c r="K75">
        <f>MES_EOD!AK75+MES_EOD!AL75</f>
        <v>12.8</v>
      </c>
      <c r="L75">
        <f>NDMC_EOD!AK75+NDMC_EOD!AL75</f>
        <v>18</v>
      </c>
      <c r="M75">
        <f>TPDDL_EOD!AK75+TPDDL_EOD!AL75</f>
        <v>69.599999999999994</v>
      </c>
      <c r="N75">
        <f t="shared" si="7"/>
        <v>230.4</v>
      </c>
      <c r="O75" s="154">
        <f t="shared" si="8"/>
        <v>0</v>
      </c>
      <c r="P75">
        <v>75</v>
      </c>
      <c r="Q75">
        <v>55</v>
      </c>
      <c r="R75">
        <v>12.8</v>
      </c>
      <c r="S75">
        <v>18</v>
      </c>
      <c r="T75">
        <v>69.599999999999994</v>
      </c>
      <c r="U75" s="156">
        <f t="shared" si="9"/>
        <v>230.4</v>
      </c>
      <c r="V75" s="154">
        <f t="shared" si="10"/>
        <v>0</v>
      </c>
      <c r="Y75">
        <f>BAWANA!AW75+BAWANA!AX75</f>
        <v>32</v>
      </c>
      <c r="Z75">
        <f>BAWANA!BD75+BAWANA!BE75</f>
        <v>7.6</v>
      </c>
      <c r="AA75">
        <f>BAWANA!X75+BAWANA!Y75</f>
        <v>32</v>
      </c>
      <c r="AB75">
        <f>BAWANA!AE75+BAWANA!AF75</f>
        <v>7.6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230.3</v>
      </c>
      <c r="E76">
        <f>BAWANA!AM76</f>
        <v>0</v>
      </c>
      <c r="F76">
        <f t="shared" si="11"/>
        <v>256</v>
      </c>
      <c r="G76">
        <f t="shared" si="12"/>
        <v>230.3</v>
      </c>
      <c r="H76" s="154"/>
      <c r="I76">
        <f>BRPL_EOD!AK76+BRPL_EOD!AL76</f>
        <v>75</v>
      </c>
      <c r="J76">
        <f>BYPL_EOD!AK76+BYPL_EOD!AL76</f>
        <v>55</v>
      </c>
      <c r="K76">
        <f>MES_EOD!AK76+MES_EOD!AL76</f>
        <v>12.7</v>
      </c>
      <c r="L76">
        <f>NDMC_EOD!AK76+NDMC_EOD!AL76</f>
        <v>18</v>
      </c>
      <c r="M76">
        <f>TPDDL_EOD!AK76+TPDDL_EOD!AL76</f>
        <v>69.599999999999994</v>
      </c>
      <c r="N76">
        <f t="shared" si="7"/>
        <v>230.29999999999998</v>
      </c>
      <c r="O76" s="154">
        <f t="shared" si="8"/>
        <v>0</v>
      </c>
      <c r="P76">
        <v>75.000000000000014</v>
      </c>
      <c r="Q76">
        <v>55.000000000000007</v>
      </c>
      <c r="R76">
        <v>12.700000000000001</v>
      </c>
      <c r="S76">
        <v>18.000000000000004</v>
      </c>
      <c r="T76">
        <v>69.600000000000009</v>
      </c>
      <c r="U76" s="156">
        <f t="shared" si="9"/>
        <v>230.3</v>
      </c>
      <c r="V76" s="154">
        <f t="shared" si="10"/>
        <v>0</v>
      </c>
      <c r="Y76">
        <f>BAWANA!AW76+BAWANA!AX76</f>
        <v>32</v>
      </c>
      <c r="Z76">
        <f>BAWANA!BD76+BAWANA!BE76</f>
        <v>7.7</v>
      </c>
      <c r="AA76">
        <f>BAWANA!X76+BAWANA!Y76</f>
        <v>32</v>
      </c>
      <c r="AB76">
        <f>BAWANA!AE76+BAWANA!AF76</f>
        <v>7.7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222.6</v>
      </c>
      <c r="E77">
        <f>BAWANA!AM77</f>
        <v>0</v>
      </c>
      <c r="F77">
        <f t="shared" si="11"/>
        <v>256</v>
      </c>
      <c r="G77">
        <f t="shared" si="12"/>
        <v>222.6</v>
      </c>
      <c r="H77" s="154"/>
      <c r="I77">
        <f>BRPL_EOD!AK77+BRPL_EOD!AL77</f>
        <v>75</v>
      </c>
      <c r="J77">
        <f>BYPL_EOD!AK77+BYPL_EOD!AL77</f>
        <v>55</v>
      </c>
      <c r="K77">
        <f>MES_EOD!AK77+MES_EOD!AL77</f>
        <v>5</v>
      </c>
      <c r="L77">
        <f>NDMC_EOD!AK77+NDMC_EOD!AL77</f>
        <v>18</v>
      </c>
      <c r="M77">
        <f>TPDDL_EOD!AK77+TPDDL_EOD!AL77</f>
        <v>69.599999999999994</v>
      </c>
      <c r="N77">
        <f t="shared" si="7"/>
        <v>222.6</v>
      </c>
      <c r="O77" s="154">
        <f t="shared" si="8"/>
        <v>0</v>
      </c>
      <c r="P77">
        <v>75</v>
      </c>
      <c r="Q77">
        <v>55</v>
      </c>
      <c r="R77">
        <v>5</v>
      </c>
      <c r="S77">
        <v>18</v>
      </c>
      <c r="T77">
        <v>69.599999999999994</v>
      </c>
      <c r="U77" s="156">
        <f t="shared" si="9"/>
        <v>222.6</v>
      </c>
      <c r="V77" s="154">
        <f t="shared" si="10"/>
        <v>0</v>
      </c>
      <c r="Y77">
        <f>BAWANA!AW77+BAWANA!AX77</f>
        <v>32</v>
      </c>
      <c r="Z77">
        <f>BAWANA!BD77+BAWANA!BE77</f>
        <v>15.4</v>
      </c>
      <c r="AA77">
        <f>BAWANA!X77+BAWANA!Y77</f>
        <v>32</v>
      </c>
      <c r="AB77">
        <f>BAWANA!AE77+BAWANA!AF77</f>
        <v>15.4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222.6</v>
      </c>
      <c r="E78">
        <f>BAWANA!AM78</f>
        <v>0</v>
      </c>
      <c r="F78">
        <f t="shared" si="11"/>
        <v>256</v>
      </c>
      <c r="G78">
        <f t="shared" si="12"/>
        <v>222.6</v>
      </c>
      <c r="H78" s="154"/>
      <c r="I78">
        <f>BRPL_EOD!AK78+BRPL_EOD!AL78</f>
        <v>75</v>
      </c>
      <c r="J78">
        <f>BYPL_EOD!AK78+BYPL_EOD!AL78</f>
        <v>55</v>
      </c>
      <c r="K78">
        <f>MES_EOD!AK78+MES_EOD!AL78</f>
        <v>5</v>
      </c>
      <c r="L78">
        <f>NDMC_EOD!AK78+NDMC_EOD!AL78</f>
        <v>18</v>
      </c>
      <c r="M78">
        <f>TPDDL_EOD!AK78+TPDDL_EOD!AL78</f>
        <v>69.599999999999994</v>
      </c>
      <c r="N78">
        <f t="shared" si="7"/>
        <v>222.6</v>
      </c>
      <c r="O78" s="154">
        <f t="shared" si="8"/>
        <v>0</v>
      </c>
      <c r="P78">
        <v>75</v>
      </c>
      <c r="Q78">
        <v>55</v>
      </c>
      <c r="R78">
        <v>5</v>
      </c>
      <c r="S78">
        <v>18</v>
      </c>
      <c r="T78">
        <v>69.599999999999994</v>
      </c>
      <c r="U78" s="156">
        <f t="shared" si="9"/>
        <v>222.6</v>
      </c>
      <c r="V78" s="154">
        <f t="shared" si="10"/>
        <v>0</v>
      </c>
      <c r="Y78">
        <f>BAWANA!AW78+BAWANA!AX78</f>
        <v>32</v>
      </c>
      <c r="Z78">
        <f>BAWANA!BD78+BAWANA!BE78</f>
        <v>15.4</v>
      </c>
      <c r="AA78">
        <f>BAWANA!X78+BAWANA!Y78</f>
        <v>32</v>
      </c>
      <c r="AB78">
        <f>BAWANA!AE78+BAWANA!AF78</f>
        <v>15.4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233.6</v>
      </c>
      <c r="E79">
        <f>BAWANA!AM79</f>
        <v>0</v>
      </c>
      <c r="F79">
        <f t="shared" si="11"/>
        <v>256</v>
      </c>
      <c r="G79">
        <f t="shared" si="12"/>
        <v>233.6</v>
      </c>
      <c r="H79" s="154"/>
      <c r="I79">
        <f>BRPL_EOD!AK79+BRPL_EOD!AL79</f>
        <v>75</v>
      </c>
      <c r="J79">
        <f>BYPL_EOD!AK79+BYPL_EOD!AL79</f>
        <v>55</v>
      </c>
      <c r="K79">
        <f>MES_EOD!AK79+MES_EOD!AL79</f>
        <v>16</v>
      </c>
      <c r="L79">
        <f>NDMC_EOD!AK79+NDMC_EOD!AL79</f>
        <v>18</v>
      </c>
      <c r="M79">
        <f>TPDDL_EOD!AK79+TPDDL_EOD!AL79</f>
        <v>69.599999999999994</v>
      </c>
      <c r="N79">
        <f t="shared" si="7"/>
        <v>233.6</v>
      </c>
      <c r="O79" s="154">
        <f t="shared" si="8"/>
        <v>0</v>
      </c>
      <c r="P79">
        <v>75</v>
      </c>
      <c r="Q79">
        <v>55</v>
      </c>
      <c r="R79">
        <v>16</v>
      </c>
      <c r="S79">
        <v>18</v>
      </c>
      <c r="T79">
        <v>69.599999999999994</v>
      </c>
      <c r="U79" s="156">
        <f t="shared" si="9"/>
        <v>233.6</v>
      </c>
      <c r="V79" s="154">
        <f t="shared" si="10"/>
        <v>0</v>
      </c>
      <c r="Y79">
        <f>BAWANA!AW79+BAWANA!AX79</f>
        <v>32</v>
      </c>
      <c r="Z79">
        <f>BAWANA!BD79+BAWANA!BE79</f>
        <v>4.4000000000000004</v>
      </c>
      <c r="AA79">
        <f>BAWANA!X79+BAWANA!Y79</f>
        <v>32</v>
      </c>
      <c r="AB79">
        <f>BAWANA!AE79+BAWANA!AF79</f>
        <v>4.4000000000000004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222.60000000000002</v>
      </c>
      <c r="E80">
        <f>BAWANA!AM80</f>
        <v>0</v>
      </c>
      <c r="F80">
        <f t="shared" si="11"/>
        <v>256</v>
      </c>
      <c r="G80">
        <f t="shared" si="12"/>
        <v>222.60000000000002</v>
      </c>
      <c r="H80" s="154"/>
      <c r="I80">
        <f>BRPL_EOD!AK80+BRPL_EOD!AL80</f>
        <v>75</v>
      </c>
      <c r="J80">
        <f>BYPL_EOD!AK80+BYPL_EOD!AL80</f>
        <v>55</v>
      </c>
      <c r="K80">
        <f>MES_EOD!AK80+MES_EOD!AL80</f>
        <v>5</v>
      </c>
      <c r="L80">
        <f>NDMC_EOD!AK80+NDMC_EOD!AL80</f>
        <v>18</v>
      </c>
      <c r="M80">
        <f>TPDDL_EOD!AK80+TPDDL_EOD!AL80</f>
        <v>69.599999999999994</v>
      </c>
      <c r="N80">
        <f t="shared" si="7"/>
        <v>222.6</v>
      </c>
      <c r="O80" s="154">
        <f t="shared" si="8"/>
        <v>0</v>
      </c>
      <c r="P80">
        <v>75.000000000000014</v>
      </c>
      <c r="Q80">
        <v>55.000000000000007</v>
      </c>
      <c r="R80">
        <v>5.0000000000000009</v>
      </c>
      <c r="S80">
        <v>18.000000000000004</v>
      </c>
      <c r="T80">
        <v>69.600000000000009</v>
      </c>
      <c r="U80" s="156">
        <f t="shared" si="9"/>
        <v>222.60000000000002</v>
      </c>
      <c r="V80" s="154">
        <f t="shared" si="10"/>
        <v>0</v>
      </c>
      <c r="Y80">
        <f>BAWANA!AW80+BAWANA!AX80</f>
        <v>23.7</v>
      </c>
      <c r="Z80">
        <f>BAWANA!BD80+BAWANA!BE80</f>
        <v>23.7</v>
      </c>
      <c r="AA80">
        <f>BAWANA!X80+BAWANA!Y80</f>
        <v>23.7</v>
      </c>
      <c r="AB80">
        <f>BAWANA!AE80+BAWANA!AF80</f>
        <v>23.7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222.60000000000002</v>
      </c>
      <c r="E81">
        <f>BAWANA!AM81</f>
        <v>0</v>
      </c>
      <c r="F81">
        <f t="shared" si="11"/>
        <v>256</v>
      </c>
      <c r="G81">
        <f t="shared" si="12"/>
        <v>222.60000000000002</v>
      </c>
      <c r="H81" s="154"/>
      <c r="I81">
        <f>BRPL_EOD!AK81+BRPL_EOD!AL81</f>
        <v>75</v>
      </c>
      <c r="J81">
        <f>BYPL_EOD!AK81+BYPL_EOD!AL81</f>
        <v>55</v>
      </c>
      <c r="K81">
        <f>MES_EOD!AK81+MES_EOD!AL81</f>
        <v>5</v>
      </c>
      <c r="L81">
        <f>NDMC_EOD!AK81+NDMC_EOD!AL81</f>
        <v>18</v>
      </c>
      <c r="M81">
        <f>TPDDL_EOD!AK81+TPDDL_EOD!AL81</f>
        <v>69.599999999999994</v>
      </c>
      <c r="N81">
        <f t="shared" si="7"/>
        <v>222.6</v>
      </c>
      <c r="O81" s="154">
        <f t="shared" si="8"/>
        <v>0</v>
      </c>
      <c r="P81">
        <v>75.000000000000014</v>
      </c>
      <c r="Q81">
        <v>55.000000000000007</v>
      </c>
      <c r="R81">
        <v>5.0000000000000009</v>
      </c>
      <c r="S81">
        <v>18.000000000000004</v>
      </c>
      <c r="T81">
        <v>69.600000000000009</v>
      </c>
      <c r="U81" s="156">
        <f t="shared" si="9"/>
        <v>222.60000000000002</v>
      </c>
      <c r="V81" s="154">
        <f t="shared" si="10"/>
        <v>0</v>
      </c>
      <c r="Y81">
        <f>BAWANA!AW81+BAWANA!AX81</f>
        <v>23.7</v>
      </c>
      <c r="Z81">
        <f>BAWANA!BD81+BAWANA!BE81</f>
        <v>23.7</v>
      </c>
      <c r="AA81">
        <f>BAWANA!X81+BAWANA!Y81</f>
        <v>23.7</v>
      </c>
      <c r="AB81">
        <f>BAWANA!AE81+BAWANA!AF81</f>
        <v>23.7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222.60000000000002</v>
      </c>
      <c r="E82">
        <f>BAWANA!AM82</f>
        <v>0</v>
      </c>
      <c r="F82">
        <f t="shared" si="11"/>
        <v>256</v>
      </c>
      <c r="G82">
        <f t="shared" si="12"/>
        <v>222.60000000000002</v>
      </c>
      <c r="H82" s="154"/>
      <c r="I82">
        <f>BRPL_EOD!AK82+BRPL_EOD!AL82</f>
        <v>75</v>
      </c>
      <c r="J82">
        <f>BYPL_EOD!AK82+BYPL_EOD!AL82</f>
        <v>55</v>
      </c>
      <c r="K82">
        <f>MES_EOD!AK82+MES_EOD!AL82</f>
        <v>5</v>
      </c>
      <c r="L82">
        <f>NDMC_EOD!AK82+NDMC_EOD!AL82</f>
        <v>18</v>
      </c>
      <c r="M82">
        <f>TPDDL_EOD!AK82+TPDDL_EOD!AL82</f>
        <v>69.599999999999994</v>
      </c>
      <c r="N82">
        <f t="shared" si="7"/>
        <v>222.6</v>
      </c>
      <c r="O82" s="154">
        <f t="shared" si="8"/>
        <v>0</v>
      </c>
      <c r="P82">
        <v>75.000000000000014</v>
      </c>
      <c r="Q82">
        <v>55.000000000000007</v>
      </c>
      <c r="R82">
        <v>5.0000000000000009</v>
      </c>
      <c r="S82">
        <v>18.000000000000004</v>
      </c>
      <c r="T82">
        <v>69.600000000000009</v>
      </c>
      <c r="U82" s="156">
        <f t="shared" si="9"/>
        <v>222.60000000000002</v>
      </c>
      <c r="V82" s="154">
        <f t="shared" si="10"/>
        <v>0</v>
      </c>
      <c r="Y82">
        <f>BAWANA!AW82+BAWANA!AX82</f>
        <v>23.7</v>
      </c>
      <c r="Z82">
        <f>BAWANA!BD82+BAWANA!BE82</f>
        <v>23.7</v>
      </c>
      <c r="AA82">
        <f>BAWANA!X82+BAWANA!Y82</f>
        <v>23.7</v>
      </c>
      <c r="AB82">
        <f>BAWANA!AE82+BAWANA!AF82</f>
        <v>23.7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222.60000000000002</v>
      </c>
      <c r="E83">
        <f>BAWANA!AM83</f>
        <v>0</v>
      </c>
      <c r="F83">
        <f t="shared" si="11"/>
        <v>256</v>
      </c>
      <c r="G83">
        <f t="shared" si="12"/>
        <v>222.60000000000002</v>
      </c>
      <c r="H83" s="154"/>
      <c r="I83">
        <f>BRPL_EOD!AK83+BRPL_EOD!AL83</f>
        <v>75</v>
      </c>
      <c r="J83">
        <f>BYPL_EOD!AK83+BYPL_EOD!AL83</f>
        <v>55</v>
      </c>
      <c r="K83">
        <f>MES_EOD!AK83+MES_EOD!AL83</f>
        <v>5</v>
      </c>
      <c r="L83">
        <f>NDMC_EOD!AK83+NDMC_EOD!AL83</f>
        <v>18</v>
      </c>
      <c r="M83">
        <f>TPDDL_EOD!AK83+TPDDL_EOD!AL83</f>
        <v>69.599999999999994</v>
      </c>
      <c r="N83">
        <f t="shared" si="7"/>
        <v>222.6</v>
      </c>
      <c r="O83" s="154">
        <f t="shared" si="8"/>
        <v>0</v>
      </c>
      <c r="P83">
        <v>75.000000000000014</v>
      </c>
      <c r="Q83">
        <v>55.000000000000007</v>
      </c>
      <c r="R83">
        <v>5.0000000000000009</v>
      </c>
      <c r="S83">
        <v>18.000000000000004</v>
      </c>
      <c r="T83">
        <v>69.600000000000009</v>
      </c>
      <c r="U83" s="156">
        <f t="shared" si="9"/>
        <v>222.60000000000002</v>
      </c>
      <c r="V83" s="154">
        <f t="shared" si="10"/>
        <v>0</v>
      </c>
      <c r="Y83">
        <f>BAWANA!AW83+BAWANA!AX83</f>
        <v>23.7</v>
      </c>
      <c r="Z83">
        <f>BAWANA!BD83+BAWANA!BE83</f>
        <v>23.7</v>
      </c>
      <c r="AA83">
        <f>BAWANA!X83+BAWANA!Y83</f>
        <v>23.7</v>
      </c>
      <c r="AB83">
        <f>BAWANA!AE83+BAWANA!AF83</f>
        <v>23.7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216.01760000000002</v>
      </c>
      <c r="E84">
        <f>BAWANA!AM84</f>
        <v>0</v>
      </c>
      <c r="F84">
        <f t="shared" si="11"/>
        <v>256</v>
      </c>
      <c r="G84">
        <f t="shared" si="12"/>
        <v>216.01760000000002</v>
      </c>
      <c r="H84" s="154"/>
      <c r="I84">
        <f>BRPL_EOD!AK84+BRPL_EOD!AL84</f>
        <v>84.02</v>
      </c>
      <c r="J84">
        <f>BYPL_EOD!AK84+BYPL_EOD!AL84</f>
        <v>48.58</v>
      </c>
      <c r="K84">
        <f>MES_EOD!AK84+MES_EOD!AL84</f>
        <v>5</v>
      </c>
      <c r="L84">
        <f>NDMC_EOD!AK84+NDMC_EOD!AL84</f>
        <v>19.7</v>
      </c>
      <c r="M84">
        <f>TPDDL_EOD!AK84+TPDDL_EOD!AL84</f>
        <v>58.71</v>
      </c>
      <c r="N84">
        <f t="shared" si="7"/>
        <v>216.01</v>
      </c>
      <c r="O84" s="154">
        <f t="shared" si="8"/>
        <v>7.6000000000249202E-3</v>
      </c>
      <c r="P84">
        <v>84.022956122401752</v>
      </c>
      <c r="Q84">
        <v>48.581709217165873</v>
      </c>
      <c r="R84">
        <v>5.0001759177815845</v>
      </c>
      <c r="S84">
        <v>19.700693116059444</v>
      </c>
      <c r="T84">
        <v>58.712065626591368</v>
      </c>
      <c r="U84" s="156">
        <f t="shared" si="9"/>
        <v>216.01760000000002</v>
      </c>
      <c r="V84" s="154">
        <f t="shared" si="10"/>
        <v>0</v>
      </c>
      <c r="Y84">
        <f>BAWANA!AW84+BAWANA!AX84</f>
        <v>26.991199999999999</v>
      </c>
      <c r="Z84">
        <f>BAWANA!BD84+BAWANA!BE84</f>
        <v>26.991199999999999</v>
      </c>
      <c r="AA84">
        <f>BAWANA!X84+BAWANA!Y84</f>
        <v>26.991199999999999</v>
      </c>
      <c r="AB84">
        <f>BAWANA!AE84+BAWANA!AF84</f>
        <v>26.991199999999999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218.51080000000002</v>
      </c>
      <c r="E85">
        <f>BAWANA!AM85</f>
        <v>0</v>
      </c>
      <c r="F85">
        <f t="shared" si="11"/>
        <v>256</v>
      </c>
      <c r="G85">
        <f t="shared" si="12"/>
        <v>218.51080000000002</v>
      </c>
      <c r="H85" s="154"/>
      <c r="I85">
        <f>BRPL_EOD!AK85+BRPL_EOD!AL85</f>
        <v>80.14</v>
      </c>
      <c r="J85">
        <f>BYPL_EOD!AK85+BYPL_EOD!AL85</f>
        <v>48.58</v>
      </c>
      <c r="K85">
        <f>MES_EOD!AK85+MES_EOD!AL85</f>
        <v>15</v>
      </c>
      <c r="L85">
        <f>NDMC_EOD!AK85+NDMC_EOD!AL85</f>
        <v>18.79</v>
      </c>
      <c r="M85">
        <f>TPDDL_EOD!AK85+TPDDL_EOD!AL85</f>
        <v>55.99</v>
      </c>
      <c r="N85">
        <f t="shared" si="7"/>
        <v>218.5</v>
      </c>
      <c r="O85" s="154">
        <f t="shared" si="8"/>
        <v>1.0800000000017462E-2</v>
      </c>
      <c r="P85">
        <v>80.144270605898157</v>
      </c>
      <c r="Q85">
        <v>48.582544517278919</v>
      </c>
      <c r="R85">
        <v>15</v>
      </c>
      <c r="S85">
        <v>18.791001159522409</v>
      </c>
      <c r="T85">
        <v>55.992983717300532</v>
      </c>
      <c r="U85" s="156">
        <f t="shared" si="9"/>
        <v>218.51080000000002</v>
      </c>
      <c r="V85" s="154">
        <f t="shared" si="10"/>
        <v>0</v>
      </c>
      <c r="Y85">
        <f>BAWANA!AW85+BAWANA!AX85</f>
        <v>25.744599999999998</v>
      </c>
      <c r="Z85">
        <f>BAWANA!BD85+BAWANA!BE85</f>
        <v>25.744599999999998</v>
      </c>
      <c r="AA85">
        <f>BAWANA!X85+BAWANA!Y85</f>
        <v>25.744599999999998</v>
      </c>
      <c r="AB85">
        <f>BAWANA!AE85+BAWANA!AF85</f>
        <v>25.744599999999998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216.01760000000002</v>
      </c>
      <c r="E86">
        <f>BAWANA!AM86</f>
        <v>0</v>
      </c>
      <c r="F86">
        <f t="shared" si="11"/>
        <v>256</v>
      </c>
      <c r="G86">
        <f t="shared" si="12"/>
        <v>216.01760000000002</v>
      </c>
      <c r="H86" s="154"/>
      <c r="I86">
        <f>BRPL_EOD!AK86+BRPL_EOD!AL86</f>
        <v>84.02</v>
      </c>
      <c r="J86">
        <f>BYPL_EOD!AK86+BYPL_EOD!AL86</f>
        <v>48.58</v>
      </c>
      <c r="K86">
        <f>MES_EOD!AK86+MES_EOD!AL86</f>
        <v>5</v>
      </c>
      <c r="L86">
        <f>NDMC_EOD!AK86+NDMC_EOD!AL86</f>
        <v>19.7</v>
      </c>
      <c r="M86">
        <f>TPDDL_EOD!AK86+TPDDL_EOD!AL86</f>
        <v>58.71</v>
      </c>
      <c r="N86">
        <f t="shared" si="7"/>
        <v>216.01</v>
      </c>
      <c r="O86" s="154">
        <f t="shared" si="8"/>
        <v>7.6000000000249202E-3</v>
      </c>
      <c r="P86">
        <v>84.022956122401752</v>
      </c>
      <c r="Q86">
        <v>48.581709217165873</v>
      </c>
      <c r="R86">
        <v>5.0001759177815845</v>
      </c>
      <c r="S86">
        <v>19.700693116059444</v>
      </c>
      <c r="T86">
        <v>58.712065626591368</v>
      </c>
      <c r="U86" s="156">
        <f t="shared" si="9"/>
        <v>216.01760000000002</v>
      </c>
      <c r="V86" s="154">
        <f t="shared" si="10"/>
        <v>0</v>
      </c>
      <c r="Y86">
        <f>BAWANA!AW86+BAWANA!AX86</f>
        <v>26.991199999999999</v>
      </c>
      <c r="Z86">
        <f>BAWANA!BD86+BAWANA!BE86</f>
        <v>26.991199999999999</v>
      </c>
      <c r="AA86">
        <f>BAWANA!X86+BAWANA!Y86</f>
        <v>26.991199999999999</v>
      </c>
      <c r="AB86">
        <f>BAWANA!AE86+BAWANA!AF86</f>
        <v>26.991199999999999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216.01760000000002</v>
      </c>
      <c r="E87">
        <f>BAWANA!AM87</f>
        <v>0</v>
      </c>
      <c r="F87">
        <f t="shared" si="11"/>
        <v>256</v>
      </c>
      <c r="G87">
        <f t="shared" si="12"/>
        <v>216.01760000000002</v>
      </c>
      <c r="H87" s="154"/>
      <c r="I87">
        <f>BRPL_EOD!AK87+BRPL_EOD!AL87</f>
        <v>84.02</v>
      </c>
      <c r="J87">
        <f>BYPL_EOD!AK87+BYPL_EOD!AL87</f>
        <v>48.58</v>
      </c>
      <c r="K87">
        <f>MES_EOD!AK87+MES_EOD!AL87</f>
        <v>5</v>
      </c>
      <c r="L87">
        <f>NDMC_EOD!AK87+NDMC_EOD!AL87</f>
        <v>19.7</v>
      </c>
      <c r="M87">
        <f>TPDDL_EOD!AK87+TPDDL_EOD!AL87</f>
        <v>58.71</v>
      </c>
      <c r="N87">
        <f t="shared" si="7"/>
        <v>216.01</v>
      </c>
      <c r="O87" s="154">
        <f t="shared" si="8"/>
        <v>7.6000000000249202E-3</v>
      </c>
      <c r="P87">
        <v>84.022956122401752</v>
      </c>
      <c r="Q87">
        <v>48.581709217165873</v>
      </c>
      <c r="R87">
        <v>5.0001759177815845</v>
      </c>
      <c r="S87">
        <v>19.700693116059444</v>
      </c>
      <c r="T87">
        <v>58.712065626591368</v>
      </c>
      <c r="U87" s="156">
        <f t="shared" si="9"/>
        <v>216.01760000000002</v>
      </c>
      <c r="V87" s="154">
        <f t="shared" si="10"/>
        <v>0</v>
      </c>
      <c r="Y87">
        <f>BAWANA!AW87+BAWANA!AX87</f>
        <v>26.991199999999999</v>
      </c>
      <c r="Z87">
        <f>BAWANA!BD87+BAWANA!BE87</f>
        <v>26.991199999999999</v>
      </c>
      <c r="AA87">
        <f>BAWANA!X87+BAWANA!Y87</f>
        <v>26.991199999999999</v>
      </c>
      <c r="AB87">
        <f>BAWANA!AE87+BAWANA!AF87</f>
        <v>26.991199999999999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216.01760000000002</v>
      </c>
      <c r="E88">
        <f>BAWANA!AM88</f>
        <v>0</v>
      </c>
      <c r="F88">
        <f t="shared" si="11"/>
        <v>256</v>
      </c>
      <c r="G88">
        <f t="shared" si="12"/>
        <v>216.01760000000002</v>
      </c>
      <c r="H88" s="154"/>
      <c r="I88">
        <f>BRPL_EOD!AK88+BRPL_EOD!AL88</f>
        <v>84.02</v>
      </c>
      <c r="J88">
        <f>BYPL_EOD!AK88+BYPL_EOD!AL88</f>
        <v>48.58</v>
      </c>
      <c r="K88">
        <f>MES_EOD!AK88+MES_EOD!AL88</f>
        <v>5</v>
      </c>
      <c r="L88">
        <f>NDMC_EOD!AK88+NDMC_EOD!AL88</f>
        <v>19.7</v>
      </c>
      <c r="M88">
        <f>TPDDL_EOD!AK88+TPDDL_EOD!AL88</f>
        <v>58.71</v>
      </c>
      <c r="N88">
        <f t="shared" si="7"/>
        <v>216.01</v>
      </c>
      <c r="O88" s="154">
        <f t="shared" si="8"/>
        <v>7.6000000000249202E-3</v>
      </c>
      <c r="P88">
        <v>84.022956122401752</v>
      </c>
      <c r="Q88">
        <v>48.581709217165873</v>
      </c>
      <c r="R88">
        <v>5.0001759177815845</v>
      </c>
      <c r="S88">
        <v>19.700693116059444</v>
      </c>
      <c r="T88">
        <v>58.712065626591368</v>
      </c>
      <c r="U88" s="156">
        <f t="shared" si="9"/>
        <v>216.01760000000002</v>
      </c>
      <c r="V88" s="154">
        <f t="shared" si="10"/>
        <v>0</v>
      </c>
      <c r="Y88">
        <f>BAWANA!AW88+BAWANA!AX88</f>
        <v>26.991199999999999</v>
      </c>
      <c r="Z88">
        <f>BAWANA!BD88+BAWANA!BE88</f>
        <v>26.991199999999999</v>
      </c>
      <c r="AA88">
        <f>BAWANA!X88+BAWANA!Y88</f>
        <v>26.991199999999999</v>
      </c>
      <c r="AB88">
        <f>BAWANA!AE88+BAWANA!AF88</f>
        <v>26.991199999999999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216.01760000000002</v>
      </c>
      <c r="E89">
        <f>BAWANA!AM89</f>
        <v>0</v>
      </c>
      <c r="F89">
        <f t="shared" si="11"/>
        <v>256</v>
      </c>
      <c r="G89">
        <f t="shared" si="12"/>
        <v>216.01760000000002</v>
      </c>
      <c r="H89" s="154"/>
      <c r="I89">
        <f>BRPL_EOD!AK89+BRPL_EOD!AL89</f>
        <v>84.02</v>
      </c>
      <c r="J89">
        <f>BYPL_EOD!AK89+BYPL_EOD!AL89</f>
        <v>48.58</v>
      </c>
      <c r="K89">
        <f>MES_EOD!AK89+MES_EOD!AL89</f>
        <v>5</v>
      </c>
      <c r="L89">
        <f>NDMC_EOD!AK89+NDMC_EOD!AL89</f>
        <v>19.7</v>
      </c>
      <c r="M89">
        <f>TPDDL_EOD!AK89+TPDDL_EOD!AL89</f>
        <v>58.71</v>
      </c>
      <c r="N89">
        <f t="shared" si="7"/>
        <v>216.01</v>
      </c>
      <c r="O89" s="154">
        <f t="shared" si="8"/>
        <v>7.6000000000249202E-3</v>
      </c>
      <c r="P89">
        <v>84.022956122401752</v>
      </c>
      <c r="Q89">
        <v>48.581709217165873</v>
      </c>
      <c r="R89">
        <v>5.0001759177815845</v>
      </c>
      <c r="S89">
        <v>19.700693116059444</v>
      </c>
      <c r="T89">
        <v>58.712065626591368</v>
      </c>
      <c r="U89" s="156">
        <f t="shared" si="9"/>
        <v>216.01760000000002</v>
      </c>
      <c r="V89" s="154">
        <f t="shared" si="10"/>
        <v>0</v>
      </c>
      <c r="Y89">
        <f>BAWANA!AW89+BAWANA!AX89</f>
        <v>26.991199999999999</v>
      </c>
      <c r="Z89">
        <f>BAWANA!BD89+BAWANA!BE89</f>
        <v>26.991199999999999</v>
      </c>
      <c r="AA89">
        <f>BAWANA!X89+BAWANA!Y89</f>
        <v>26.991199999999999</v>
      </c>
      <c r="AB89">
        <f>BAWANA!AE89+BAWANA!AF89</f>
        <v>26.991199999999999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216.01760000000002</v>
      </c>
      <c r="E90">
        <f>BAWANA!AM90</f>
        <v>0</v>
      </c>
      <c r="F90">
        <f t="shared" si="11"/>
        <v>256</v>
      </c>
      <c r="G90">
        <f t="shared" si="12"/>
        <v>216.01760000000002</v>
      </c>
      <c r="H90" s="154"/>
      <c r="I90">
        <f>BRPL_EOD!AK90+BRPL_EOD!AL90</f>
        <v>84.02</v>
      </c>
      <c r="J90">
        <f>BYPL_EOD!AK90+BYPL_EOD!AL90</f>
        <v>48.58</v>
      </c>
      <c r="K90">
        <f>MES_EOD!AK90+MES_EOD!AL90</f>
        <v>5</v>
      </c>
      <c r="L90">
        <f>NDMC_EOD!AK90+NDMC_EOD!AL90</f>
        <v>19.7</v>
      </c>
      <c r="M90">
        <f>TPDDL_EOD!AK90+TPDDL_EOD!AL90</f>
        <v>58.71</v>
      </c>
      <c r="N90">
        <f t="shared" si="7"/>
        <v>216.01</v>
      </c>
      <c r="O90" s="154">
        <f t="shared" si="8"/>
        <v>7.6000000000249202E-3</v>
      </c>
      <c r="P90">
        <v>84.022956122401752</v>
      </c>
      <c r="Q90">
        <v>48.581709217165873</v>
      </c>
      <c r="R90">
        <v>5.0001759177815845</v>
      </c>
      <c r="S90">
        <v>19.700693116059444</v>
      </c>
      <c r="T90">
        <v>58.712065626591368</v>
      </c>
      <c r="U90" s="156">
        <f t="shared" si="9"/>
        <v>216.01760000000002</v>
      </c>
      <c r="V90" s="154">
        <f t="shared" si="10"/>
        <v>0</v>
      </c>
      <c r="Y90">
        <f>BAWANA!AW90+BAWANA!AX90</f>
        <v>26.991199999999999</v>
      </c>
      <c r="Z90">
        <f>BAWANA!BD90+BAWANA!BE90</f>
        <v>26.991199999999999</v>
      </c>
      <c r="AA90">
        <f>BAWANA!X90+BAWANA!Y90</f>
        <v>26.991199999999999</v>
      </c>
      <c r="AB90">
        <f>BAWANA!AE90+BAWANA!AF90</f>
        <v>26.991199999999999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216.01760000000002</v>
      </c>
      <c r="E91">
        <f>BAWANA!AM91</f>
        <v>0</v>
      </c>
      <c r="F91">
        <f t="shared" si="11"/>
        <v>256</v>
      </c>
      <c r="G91">
        <f t="shared" si="12"/>
        <v>216.01760000000002</v>
      </c>
      <c r="H91" s="154"/>
      <c r="I91">
        <f>BRPL_EOD!AK91+BRPL_EOD!AL91</f>
        <v>84.02</v>
      </c>
      <c r="J91">
        <f>BYPL_EOD!AK91+BYPL_EOD!AL91</f>
        <v>48.58</v>
      </c>
      <c r="K91">
        <f>MES_EOD!AK91+MES_EOD!AL91</f>
        <v>5</v>
      </c>
      <c r="L91">
        <f>NDMC_EOD!AK91+NDMC_EOD!AL91</f>
        <v>19.7</v>
      </c>
      <c r="M91">
        <f>TPDDL_EOD!AK91+TPDDL_EOD!AL91</f>
        <v>58.71</v>
      </c>
      <c r="N91">
        <f t="shared" si="7"/>
        <v>216.01</v>
      </c>
      <c r="O91" s="154">
        <f t="shared" si="8"/>
        <v>7.6000000000249202E-3</v>
      </c>
      <c r="P91">
        <v>84.022956122401752</v>
      </c>
      <c r="Q91">
        <v>48.581709217165873</v>
      </c>
      <c r="R91">
        <v>5.0001759177815845</v>
      </c>
      <c r="S91">
        <v>19.700693116059444</v>
      </c>
      <c r="T91">
        <v>58.712065626591368</v>
      </c>
      <c r="U91" s="156">
        <f t="shared" si="9"/>
        <v>216.01760000000002</v>
      </c>
      <c r="V91" s="154">
        <f t="shared" si="10"/>
        <v>0</v>
      </c>
      <c r="Y91">
        <f>BAWANA!AW91+BAWANA!AX91</f>
        <v>26.991199999999999</v>
      </c>
      <c r="Z91">
        <f>BAWANA!BD91+BAWANA!BE91</f>
        <v>26.991199999999999</v>
      </c>
      <c r="AA91">
        <f>BAWANA!X91+BAWANA!Y91</f>
        <v>26.991199999999999</v>
      </c>
      <c r="AB91">
        <f>BAWANA!AE91+BAWANA!AF91</f>
        <v>26.991199999999999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216.01760000000002</v>
      </c>
      <c r="E92">
        <f>BAWANA!AM92</f>
        <v>0</v>
      </c>
      <c r="F92">
        <f t="shared" si="11"/>
        <v>256</v>
      </c>
      <c r="G92">
        <f t="shared" si="12"/>
        <v>216.01760000000002</v>
      </c>
      <c r="H92" s="154"/>
      <c r="I92">
        <f>BRPL_EOD!AK92+BRPL_EOD!AL92</f>
        <v>84.02</v>
      </c>
      <c r="J92">
        <f>BYPL_EOD!AK92+BYPL_EOD!AL92</f>
        <v>48.58</v>
      </c>
      <c r="K92">
        <f>MES_EOD!AK92+MES_EOD!AL92</f>
        <v>5</v>
      </c>
      <c r="L92">
        <f>NDMC_EOD!AK92+NDMC_EOD!AL92</f>
        <v>19.7</v>
      </c>
      <c r="M92">
        <f>TPDDL_EOD!AK92+TPDDL_EOD!AL92</f>
        <v>58.71</v>
      </c>
      <c r="N92">
        <f t="shared" si="7"/>
        <v>216.01</v>
      </c>
      <c r="O92" s="154">
        <f t="shared" si="8"/>
        <v>7.6000000000249202E-3</v>
      </c>
      <c r="P92">
        <v>84.022956122401752</v>
      </c>
      <c r="Q92">
        <v>48.581709217165873</v>
      </c>
      <c r="R92">
        <v>5.0001759177815845</v>
      </c>
      <c r="S92">
        <v>19.700693116059444</v>
      </c>
      <c r="T92">
        <v>58.712065626591368</v>
      </c>
      <c r="U92" s="156">
        <f t="shared" si="9"/>
        <v>216.01760000000002</v>
      </c>
      <c r="V92" s="154">
        <f t="shared" si="10"/>
        <v>0</v>
      </c>
      <c r="Y92">
        <f>BAWANA!AW92+BAWANA!AX92</f>
        <v>26.991199999999999</v>
      </c>
      <c r="Z92">
        <f>BAWANA!BD92+BAWANA!BE92</f>
        <v>26.991199999999999</v>
      </c>
      <c r="AA92">
        <f>BAWANA!X92+BAWANA!Y92</f>
        <v>26.991199999999999</v>
      </c>
      <c r="AB92">
        <f>BAWANA!AE92+BAWANA!AF92</f>
        <v>26.991199999999999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216.01760000000002</v>
      </c>
      <c r="E93">
        <f>BAWANA!AM93</f>
        <v>0</v>
      </c>
      <c r="F93">
        <f t="shared" si="11"/>
        <v>256</v>
      </c>
      <c r="G93">
        <f t="shared" si="12"/>
        <v>216.01760000000002</v>
      </c>
      <c r="H93" s="154"/>
      <c r="I93">
        <f>BRPL_EOD!AK93+BRPL_EOD!AL93</f>
        <v>84.02</v>
      </c>
      <c r="J93">
        <f>BYPL_EOD!AK93+BYPL_EOD!AL93</f>
        <v>48.58</v>
      </c>
      <c r="K93">
        <f>MES_EOD!AK93+MES_EOD!AL93</f>
        <v>5</v>
      </c>
      <c r="L93">
        <f>NDMC_EOD!AK93+NDMC_EOD!AL93</f>
        <v>19.7</v>
      </c>
      <c r="M93">
        <f>TPDDL_EOD!AK93+TPDDL_EOD!AL93</f>
        <v>58.71</v>
      </c>
      <c r="N93">
        <f t="shared" si="7"/>
        <v>216.01</v>
      </c>
      <c r="O93" s="154">
        <f t="shared" si="8"/>
        <v>7.6000000000249202E-3</v>
      </c>
      <c r="P93">
        <v>84.022956122401752</v>
      </c>
      <c r="Q93">
        <v>48.581709217165873</v>
      </c>
      <c r="R93">
        <v>5.0001759177815845</v>
      </c>
      <c r="S93">
        <v>19.700693116059444</v>
      </c>
      <c r="T93">
        <v>58.712065626591368</v>
      </c>
      <c r="U93" s="156">
        <f t="shared" si="9"/>
        <v>216.01760000000002</v>
      </c>
      <c r="V93" s="154">
        <f t="shared" si="10"/>
        <v>0</v>
      </c>
      <c r="Y93">
        <f>BAWANA!AW93+BAWANA!AX93</f>
        <v>26.991199999999999</v>
      </c>
      <c r="Z93">
        <f>BAWANA!BD93+BAWANA!BE93</f>
        <v>26.991199999999999</v>
      </c>
      <c r="AA93">
        <f>BAWANA!X93+BAWANA!Y93</f>
        <v>26.991199999999999</v>
      </c>
      <c r="AB93">
        <f>BAWANA!AE93+BAWANA!AF93</f>
        <v>26.991199999999999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216.01760000000002</v>
      </c>
      <c r="E94">
        <f>BAWANA!AM94</f>
        <v>0</v>
      </c>
      <c r="F94">
        <f t="shared" si="11"/>
        <v>256</v>
      </c>
      <c r="G94">
        <f t="shared" si="12"/>
        <v>216.01760000000002</v>
      </c>
      <c r="H94" s="154"/>
      <c r="I94">
        <f>BRPL_EOD!AK94+BRPL_EOD!AL94</f>
        <v>84.02</v>
      </c>
      <c r="J94">
        <f>BYPL_EOD!AK94+BYPL_EOD!AL94</f>
        <v>48.58</v>
      </c>
      <c r="K94">
        <f>MES_EOD!AK94+MES_EOD!AL94</f>
        <v>5</v>
      </c>
      <c r="L94">
        <f>NDMC_EOD!AK94+NDMC_EOD!AL94</f>
        <v>19.7</v>
      </c>
      <c r="M94">
        <f>TPDDL_EOD!AK94+TPDDL_EOD!AL94</f>
        <v>58.71</v>
      </c>
      <c r="N94">
        <f t="shared" si="7"/>
        <v>216.01</v>
      </c>
      <c r="O94" s="154">
        <f t="shared" si="8"/>
        <v>7.6000000000249202E-3</v>
      </c>
      <c r="P94">
        <v>84.022956122401752</v>
      </c>
      <c r="Q94">
        <v>48.581709217165873</v>
      </c>
      <c r="R94">
        <v>5.0001759177815845</v>
      </c>
      <c r="S94">
        <v>19.700693116059444</v>
      </c>
      <c r="T94">
        <v>58.712065626591368</v>
      </c>
      <c r="U94" s="156">
        <f t="shared" si="9"/>
        <v>216.01760000000002</v>
      </c>
      <c r="V94" s="154">
        <f t="shared" si="10"/>
        <v>0</v>
      </c>
      <c r="Y94">
        <f>BAWANA!AW94+BAWANA!AX94</f>
        <v>26.991199999999999</v>
      </c>
      <c r="Z94">
        <f>BAWANA!BD94+BAWANA!BE94</f>
        <v>26.991199999999999</v>
      </c>
      <c r="AA94">
        <f>BAWANA!X94+BAWANA!Y94</f>
        <v>26.991199999999999</v>
      </c>
      <c r="AB94">
        <f>BAWANA!AE94+BAWANA!AF94</f>
        <v>26.991199999999999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216.01760000000002</v>
      </c>
      <c r="E95">
        <f>BAWANA!AM95</f>
        <v>0</v>
      </c>
      <c r="F95">
        <f t="shared" si="11"/>
        <v>256</v>
      </c>
      <c r="G95">
        <f t="shared" si="12"/>
        <v>216.01760000000002</v>
      </c>
      <c r="H95" s="154"/>
      <c r="I95">
        <f>BRPL_EOD!AK95+BRPL_EOD!AL95</f>
        <v>84.02</v>
      </c>
      <c r="J95">
        <f>BYPL_EOD!AK95+BYPL_EOD!AL95</f>
        <v>48.58</v>
      </c>
      <c r="K95">
        <f>MES_EOD!AK95+MES_EOD!AL95</f>
        <v>5</v>
      </c>
      <c r="L95">
        <f>NDMC_EOD!AK95+NDMC_EOD!AL95</f>
        <v>19.7</v>
      </c>
      <c r="M95">
        <f>TPDDL_EOD!AK95+TPDDL_EOD!AL95</f>
        <v>58.71</v>
      </c>
      <c r="N95">
        <f t="shared" si="7"/>
        <v>216.01</v>
      </c>
      <c r="O95" s="154">
        <f t="shared" si="8"/>
        <v>7.6000000000249202E-3</v>
      </c>
      <c r="P95">
        <v>84.022956122401752</v>
      </c>
      <c r="Q95">
        <v>48.581709217165873</v>
      </c>
      <c r="R95">
        <v>5.0001759177815845</v>
      </c>
      <c r="S95">
        <v>19.700693116059444</v>
      </c>
      <c r="T95">
        <v>58.712065626591368</v>
      </c>
      <c r="U95" s="156">
        <f t="shared" si="9"/>
        <v>216.01760000000002</v>
      </c>
      <c r="V95" s="154">
        <f t="shared" si="10"/>
        <v>0</v>
      </c>
      <c r="Y95">
        <f>BAWANA!AW95+BAWANA!AX95</f>
        <v>26.991199999999999</v>
      </c>
      <c r="Z95">
        <f>BAWANA!BD95+BAWANA!BE95</f>
        <v>26.991199999999999</v>
      </c>
      <c r="AA95">
        <f>BAWANA!X95+BAWANA!Y95</f>
        <v>26.991199999999999</v>
      </c>
      <c r="AB95">
        <f>BAWANA!AE95+BAWANA!AF95</f>
        <v>26.991199999999999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216.01760000000002</v>
      </c>
      <c r="E96">
        <f>BAWANA!AM96</f>
        <v>0</v>
      </c>
      <c r="F96">
        <f t="shared" si="11"/>
        <v>256</v>
      </c>
      <c r="G96">
        <f t="shared" si="12"/>
        <v>216.01760000000002</v>
      </c>
      <c r="H96" s="154"/>
      <c r="I96">
        <f>BRPL_EOD!AK96+BRPL_EOD!AL96</f>
        <v>84.02</v>
      </c>
      <c r="J96">
        <f>BYPL_EOD!AK96+BYPL_EOD!AL96</f>
        <v>48.58</v>
      </c>
      <c r="K96">
        <f>MES_EOD!AK96+MES_EOD!AL96</f>
        <v>5</v>
      </c>
      <c r="L96">
        <f>NDMC_EOD!AK96+NDMC_EOD!AL96</f>
        <v>19.7</v>
      </c>
      <c r="M96">
        <f>TPDDL_EOD!AK96+TPDDL_EOD!AL96</f>
        <v>58.71</v>
      </c>
      <c r="N96">
        <f t="shared" si="7"/>
        <v>216.01</v>
      </c>
      <c r="O96" s="154">
        <f t="shared" si="8"/>
        <v>7.6000000000249202E-3</v>
      </c>
      <c r="P96">
        <v>84.022956122401752</v>
      </c>
      <c r="Q96">
        <v>48.581709217165873</v>
      </c>
      <c r="R96">
        <v>5.0001759177815845</v>
      </c>
      <c r="S96">
        <v>19.700693116059444</v>
      </c>
      <c r="T96">
        <v>58.712065626591368</v>
      </c>
      <c r="U96" s="156">
        <f t="shared" si="9"/>
        <v>216.01760000000002</v>
      </c>
      <c r="V96" s="154">
        <f t="shared" si="10"/>
        <v>0</v>
      </c>
      <c r="Y96">
        <f>BAWANA!AW96+BAWANA!AX96</f>
        <v>26.991199999999999</v>
      </c>
      <c r="Z96">
        <f>BAWANA!BD96+BAWANA!BE96</f>
        <v>26.991199999999999</v>
      </c>
      <c r="AA96">
        <f>BAWANA!X96+BAWANA!Y96</f>
        <v>26.991199999999999</v>
      </c>
      <c r="AB96">
        <f>BAWANA!AE96+BAWANA!AF96</f>
        <v>26.991199999999999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216.01760000000002</v>
      </c>
      <c r="E97">
        <f>BAWANA!AM97</f>
        <v>0</v>
      </c>
      <c r="F97">
        <f t="shared" si="11"/>
        <v>256</v>
      </c>
      <c r="G97">
        <f t="shared" si="12"/>
        <v>216.01760000000002</v>
      </c>
      <c r="H97" s="154"/>
      <c r="I97">
        <f>BRPL_EOD!AK97+BRPL_EOD!AL97</f>
        <v>84.02</v>
      </c>
      <c r="J97">
        <f>BYPL_EOD!AK97+BYPL_EOD!AL97</f>
        <v>48.58</v>
      </c>
      <c r="K97">
        <f>MES_EOD!AK97+MES_EOD!AL97</f>
        <v>5</v>
      </c>
      <c r="L97">
        <f>NDMC_EOD!AK97+NDMC_EOD!AL97</f>
        <v>19.7</v>
      </c>
      <c r="M97">
        <f>TPDDL_EOD!AK97+TPDDL_EOD!AL97</f>
        <v>58.71</v>
      </c>
      <c r="N97">
        <f t="shared" si="7"/>
        <v>216.01</v>
      </c>
      <c r="O97" s="154">
        <f t="shared" si="8"/>
        <v>7.6000000000249202E-3</v>
      </c>
      <c r="P97">
        <v>84.022956122401752</v>
      </c>
      <c r="Q97">
        <v>48.581709217165873</v>
      </c>
      <c r="R97">
        <v>5.0001759177815845</v>
      </c>
      <c r="S97">
        <v>19.700693116059444</v>
      </c>
      <c r="T97">
        <v>58.712065626591368</v>
      </c>
      <c r="U97" s="156">
        <f t="shared" si="9"/>
        <v>216.01760000000002</v>
      </c>
      <c r="V97" s="154">
        <f t="shared" si="10"/>
        <v>0</v>
      </c>
      <c r="Y97">
        <f>BAWANA!AW97+BAWANA!AX97</f>
        <v>26.991199999999999</v>
      </c>
      <c r="Z97">
        <f>BAWANA!BD97+BAWANA!BE97</f>
        <v>26.991199999999999</v>
      </c>
      <c r="AA97">
        <f>BAWANA!X97+BAWANA!Y97</f>
        <v>26.991199999999999</v>
      </c>
      <c r="AB97">
        <f>BAWANA!AE97+BAWANA!AF97</f>
        <v>26.991199999999999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216.01760000000002</v>
      </c>
      <c r="E98">
        <f>BAWANA!AM98</f>
        <v>0</v>
      </c>
      <c r="F98">
        <f t="shared" si="11"/>
        <v>256</v>
      </c>
      <c r="G98">
        <f t="shared" si="12"/>
        <v>216.01760000000002</v>
      </c>
      <c r="H98" s="154"/>
      <c r="I98">
        <f>BRPL_EOD!AK98+BRPL_EOD!AL98</f>
        <v>84.02</v>
      </c>
      <c r="J98">
        <f>BYPL_EOD!AK98+BYPL_EOD!AL98</f>
        <v>48.58</v>
      </c>
      <c r="K98">
        <f>MES_EOD!AK98+MES_EOD!AL98</f>
        <v>5</v>
      </c>
      <c r="L98">
        <f>NDMC_EOD!AK98+NDMC_EOD!AL98</f>
        <v>19.7</v>
      </c>
      <c r="M98">
        <f>TPDDL_EOD!AK98+TPDDL_EOD!AL98</f>
        <v>58.71</v>
      </c>
      <c r="N98">
        <f t="shared" si="7"/>
        <v>216.01</v>
      </c>
      <c r="O98" s="154">
        <f t="shared" si="8"/>
        <v>7.6000000000249202E-3</v>
      </c>
      <c r="P98">
        <v>84.022956122401752</v>
      </c>
      <c r="Q98">
        <v>48.581709217165873</v>
      </c>
      <c r="R98">
        <v>5.0001759177815845</v>
      </c>
      <c r="S98">
        <v>19.700693116059444</v>
      </c>
      <c r="T98">
        <v>58.712065626591368</v>
      </c>
      <c r="U98" s="156">
        <f t="shared" si="9"/>
        <v>216.01760000000002</v>
      </c>
      <c r="V98" s="154">
        <f t="shared" si="10"/>
        <v>0</v>
      </c>
      <c r="Y98">
        <f>BAWANA!AW98+BAWANA!AX98</f>
        <v>26.991199999999999</v>
      </c>
      <c r="Z98">
        <f>BAWANA!BD98+BAWANA!BE98</f>
        <v>26.991199999999999</v>
      </c>
      <c r="AA98">
        <f>BAWANA!X98+BAWANA!Y98</f>
        <v>26.991199999999999</v>
      </c>
      <c r="AB98">
        <f>BAWANA!AE98+BAWANA!AF98</f>
        <v>26.991199999999999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5.224120399999995</v>
      </c>
      <c r="E99" s="156">
        <f t="shared" si="14"/>
        <v>0</v>
      </c>
      <c r="F99" s="156">
        <f t="shared" si="14"/>
        <v>6.1440000000000001</v>
      </c>
      <c r="G99" s="156">
        <f t="shared" si="14"/>
        <v>5.224120399999995</v>
      </c>
      <c r="H99" s="156"/>
      <c r="I99" s="156">
        <f t="shared" si="14"/>
        <v>1.9431750000000034</v>
      </c>
      <c r="J99" s="156">
        <f t="shared" si="14"/>
        <v>1.1940249999999997</v>
      </c>
      <c r="K99" s="156">
        <f t="shared" si="14"/>
        <v>0.13375000000000001</v>
      </c>
      <c r="L99" s="156">
        <f t="shared" si="14"/>
        <v>0.45767500000000017</v>
      </c>
      <c r="M99" s="156">
        <f t="shared" si="14"/>
        <v>1.4954150000000013</v>
      </c>
      <c r="N99" s="156">
        <f t="shared" si="14"/>
        <v>5.2240399999999969</v>
      </c>
      <c r="O99" s="156">
        <f t="shared" si="14"/>
        <v>8.0400000000338423E-5</v>
      </c>
      <c r="P99" s="156">
        <f t="shared" si="14"/>
        <v>1.9432064591972471</v>
      </c>
      <c r="Q99" s="156">
        <f t="shared" si="14"/>
        <v>1.1940430891915605</v>
      </c>
      <c r="R99" s="156">
        <f t="shared" si="14"/>
        <v>0.13375179976936127</v>
      </c>
      <c r="S99" s="156">
        <f t="shared" si="14"/>
        <v>0.45768237608485363</v>
      </c>
      <c r="T99" s="156">
        <f t="shared" si="14"/>
        <v>1.4954366757569775</v>
      </c>
      <c r="U99" s="156">
        <f t="shared" si="14"/>
        <v>5.224120399999995</v>
      </c>
      <c r="V99" s="156">
        <f t="shared" si="10"/>
        <v>0</v>
      </c>
      <c r="Y99" s="156">
        <f>SUM(Y3:Y98)/4000</f>
        <v>0.64023309999999922</v>
      </c>
      <c r="Z99" s="156">
        <f t="shared" ref="Z99:AD99" si="15">SUM(Z3:Z98)/4000</f>
        <v>0.61564649999999954</v>
      </c>
      <c r="AA99" s="156">
        <f t="shared" si="15"/>
        <v>0.64023309999999922</v>
      </c>
      <c r="AB99" s="156">
        <f t="shared" si="15"/>
        <v>0.61564649999999954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  <c r="Y1" s="213" t="s">
        <v>350</v>
      </c>
      <c r="Z1" s="213"/>
      <c r="AA1" s="213" t="s">
        <v>351</v>
      </c>
      <c r="AB1" s="213"/>
      <c r="AC1" s="234" t="s">
        <v>348</v>
      </c>
      <c r="AD1" s="234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  <c r="Y1" s="213" t="s">
        <v>350</v>
      </c>
      <c r="Z1" s="213"/>
      <c r="AA1" s="213" t="s">
        <v>351</v>
      </c>
      <c r="AB1" s="213"/>
      <c r="AC1" s="234" t="s">
        <v>348</v>
      </c>
      <c r="AD1" s="234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BAWANA!F3</f>
        <v>950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760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950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760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950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760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950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760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950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760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950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760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950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760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950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760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950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760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950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760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950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760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950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760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950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760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950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760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950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760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950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760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950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760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950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760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950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760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950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760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950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760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950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760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950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760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950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760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950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760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950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760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950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760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950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760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950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760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950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760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950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760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950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760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950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760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950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760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950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760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950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760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950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760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950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760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950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760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950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760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950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760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950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760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950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760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950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760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950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760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950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760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950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760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950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760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930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744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930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744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930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744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930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744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930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744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930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744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930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744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930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744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930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744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930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744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930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744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930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744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930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744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930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744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930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744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930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744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930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744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930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744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930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744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930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744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930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744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930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744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930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744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930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744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950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760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950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760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950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760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950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760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950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760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950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760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950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760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950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760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950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760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950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760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950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760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950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760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950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760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950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760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950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760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950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760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950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760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950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760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950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760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950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760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950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760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950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760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950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760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950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760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22.68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18.143999999999998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N3" activePane="bottomRight" state="frozen"/>
      <selection sqref="A1:D35"/>
      <selection pane="topRight" sqref="A1:D35"/>
      <selection pane="bottomLeft" sqref="A1:D35"/>
      <selection pane="bottomRight" activeCell="AZ90" sqref="AZ90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9" t="s">
        <v>142</v>
      </c>
      <c r="BD1" t="s">
        <v>455</v>
      </c>
      <c r="BE1" t="s">
        <v>456</v>
      </c>
      <c r="BF1" t="s">
        <v>457</v>
      </c>
      <c r="BG1" t="s">
        <v>458</v>
      </c>
      <c r="BH1" t="s">
        <v>459</v>
      </c>
      <c r="BI1" t="s">
        <v>460</v>
      </c>
      <c r="BJ1" t="s">
        <v>461</v>
      </c>
      <c r="BK1" t="s">
        <v>462</v>
      </c>
      <c r="BL1" t="s">
        <v>463</v>
      </c>
      <c r="BM1" t="s">
        <v>464</v>
      </c>
      <c r="BN1" t="s">
        <v>465</v>
      </c>
      <c r="BO1" t="s">
        <v>426</v>
      </c>
      <c r="BP1" t="s">
        <v>436</v>
      </c>
      <c r="BQ1" t="s">
        <v>466</v>
      </c>
      <c r="BR1" t="s">
        <v>467</v>
      </c>
      <c r="BS1" t="s">
        <v>432</v>
      </c>
      <c r="BT1" t="s">
        <v>468</v>
      </c>
      <c r="BU1" t="s">
        <v>469</v>
      </c>
      <c r="BV1" t="s">
        <v>470</v>
      </c>
      <c r="BW1" t="s">
        <v>423</v>
      </c>
      <c r="BX1" t="s">
        <v>471</v>
      </c>
      <c r="BY1" t="s">
        <v>433</v>
      </c>
      <c r="BZ1" t="s">
        <v>472</v>
      </c>
      <c r="CA1" t="s">
        <v>473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474</v>
      </c>
      <c r="CI1" t="s">
        <v>434</v>
      </c>
      <c r="CJ1" t="s">
        <v>435</v>
      </c>
      <c r="CK1" t="s">
        <v>429</v>
      </c>
      <c r="CL1" t="s">
        <v>475</v>
      </c>
      <c r="CM1" t="s">
        <v>476</v>
      </c>
      <c r="CN1" t="s">
        <v>477</v>
      </c>
      <c r="CO1" t="s">
        <v>427</v>
      </c>
      <c r="CP1" t="s">
        <v>478</v>
      </c>
      <c r="CQ1" t="s">
        <v>479</v>
      </c>
      <c r="CR1" t="s">
        <v>428</v>
      </c>
      <c r="CS1" t="s">
        <v>480</v>
      </c>
      <c r="CT1" t="s">
        <v>481</v>
      </c>
      <c r="CU1" t="s">
        <v>482</v>
      </c>
      <c r="CV1" t="s">
        <v>483</v>
      </c>
      <c r="CW1" t="s">
        <v>484</v>
      </c>
      <c r="DJ1" t="s">
        <v>439</v>
      </c>
    </row>
    <row r="2" spans="1:114">
      <c r="A2" s="219"/>
      <c r="AS2" s="19"/>
      <c r="AT2" s="169"/>
      <c r="AU2" s="169"/>
      <c r="AV2" s="169"/>
      <c r="AW2" s="169"/>
      <c r="AX2" s="169"/>
      <c r="AY2" s="169"/>
      <c r="AZ2" s="169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8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>SUM(B99:AZ99)</f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0</v>
      </c>
      <c r="BP99">
        <f t="shared" si="8"/>
        <v>0</v>
      </c>
      <c r="BQ99">
        <f t="shared" si="8"/>
        <v>0</v>
      </c>
      <c r="BR99">
        <f t="shared" si="8"/>
        <v>0</v>
      </c>
      <c r="BS99">
        <f t="shared" si="8"/>
        <v>0</v>
      </c>
      <c r="BT99">
        <f t="shared" si="8"/>
        <v>0</v>
      </c>
      <c r="BU99">
        <f t="shared" si="8"/>
        <v>0</v>
      </c>
      <c r="BV99">
        <f t="shared" si="8"/>
        <v>0</v>
      </c>
      <c r="BW99">
        <f t="shared" si="8"/>
        <v>0</v>
      </c>
      <c r="BX99">
        <f t="shared" si="8"/>
        <v>0</v>
      </c>
      <c r="BY99">
        <f t="shared" si="8"/>
        <v>0</v>
      </c>
      <c r="BZ99">
        <f t="shared" si="8"/>
        <v>0</v>
      </c>
      <c r="CA99">
        <f t="shared" si="8"/>
        <v>0</v>
      </c>
      <c r="CB99">
        <f t="shared" si="8"/>
        <v>0</v>
      </c>
      <c r="CC99">
        <f t="shared" si="8"/>
        <v>0</v>
      </c>
      <c r="CD99">
        <f t="shared" si="8"/>
        <v>0</v>
      </c>
      <c r="CE99">
        <f t="shared" si="8"/>
        <v>0</v>
      </c>
      <c r="CF99">
        <f t="shared" si="8"/>
        <v>0</v>
      </c>
      <c r="CG99">
        <f t="shared" si="8"/>
        <v>0</v>
      </c>
      <c r="CH99">
        <f t="shared" si="8"/>
        <v>0</v>
      </c>
      <c r="CI99">
        <f t="shared" si="8"/>
        <v>0</v>
      </c>
      <c r="CJ99">
        <f t="shared" si="8"/>
        <v>0</v>
      </c>
      <c r="CK99">
        <f t="shared" si="8"/>
        <v>0</v>
      </c>
      <c r="CL99">
        <f t="shared" si="8"/>
        <v>0</v>
      </c>
      <c r="CM99">
        <f t="shared" si="8"/>
        <v>0</v>
      </c>
      <c r="CN99">
        <f t="shared" si="8"/>
        <v>0</v>
      </c>
      <c r="CO99">
        <f t="shared" si="8"/>
        <v>0</v>
      </c>
      <c r="CP99">
        <f t="shared" si="8"/>
        <v>0</v>
      </c>
      <c r="CQ99">
        <f t="shared" si="8"/>
        <v>0</v>
      </c>
      <c r="CR99">
        <f t="shared" si="8"/>
        <v>0</v>
      </c>
      <c r="CS99">
        <f t="shared" si="8"/>
        <v>0</v>
      </c>
      <c r="CT99">
        <f t="shared" si="8"/>
        <v>0</v>
      </c>
      <c r="CU99">
        <f t="shared" si="8"/>
        <v>0</v>
      </c>
      <c r="CV99">
        <f t="shared" si="8"/>
        <v>0</v>
      </c>
      <c r="CW99">
        <f t="shared" si="8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I3" activePane="bottomRight" state="frozen"/>
      <selection sqref="A1:D35"/>
      <selection pane="topRight" sqref="A1:D35"/>
      <selection pane="bottomLeft" sqref="A1:D35"/>
      <selection pane="bottomRight" activeCell="CW3" sqref="CW3:CW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9" t="s">
        <v>142</v>
      </c>
      <c r="BD1" t="s">
        <v>455</v>
      </c>
      <c r="BE1" t="s">
        <v>456</v>
      </c>
      <c r="BF1" t="s">
        <v>457</v>
      </c>
      <c r="BG1" t="s">
        <v>458</v>
      </c>
      <c r="BH1" t="s">
        <v>459</v>
      </c>
      <c r="BI1" t="s">
        <v>460</v>
      </c>
      <c r="BJ1" t="s">
        <v>461</v>
      </c>
      <c r="BK1" t="s">
        <v>462</v>
      </c>
      <c r="BL1" t="s">
        <v>463</v>
      </c>
      <c r="BM1" t="s">
        <v>464</v>
      </c>
      <c r="BN1" t="s">
        <v>465</v>
      </c>
      <c r="BO1" t="s">
        <v>426</v>
      </c>
      <c r="BP1" t="s">
        <v>436</v>
      </c>
      <c r="BQ1" t="s">
        <v>466</v>
      </c>
      <c r="BR1" t="s">
        <v>467</v>
      </c>
      <c r="BS1" t="s">
        <v>432</v>
      </c>
      <c r="BT1" t="s">
        <v>468</v>
      </c>
      <c r="BU1" t="s">
        <v>469</v>
      </c>
      <c r="BV1" t="s">
        <v>470</v>
      </c>
      <c r="BW1" t="s">
        <v>423</v>
      </c>
      <c r="BX1" t="s">
        <v>471</v>
      </c>
      <c r="BY1" t="s">
        <v>433</v>
      </c>
      <c r="BZ1" t="s">
        <v>472</v>
      </c>
      <c r="CA1" t="s">
        <v>473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474</v>
      </c>
      <c r="CI1" t="s">
        <v>434</v>
      </c>
      <c r="CJ1" t="s">
        <v>435</v>
      </c>
      <c r="CK1" t="s">
        <v>429</v>
      </c>
      <c r="CL1" t="s">
        <v>475</v>
      </c>
      <c r="CM1" t="s">
        <v>476</v>
      </c>
      <c r="CN1" t="s">
        <v>477</v>
      </c>
      <c r="CO1" t="s">
        <v>427</v>
      </c>
      <c r="CP1" t="s">
        <v>478</v>
      </c>
      <c r="CQ1" t="s">
        <v>479</v>
      </c>
      <c r="CR1" t="s">
        <v>428</v>
      </c>
      <c r="CS1" t="s">
        <v>480</v>
      </c>
      <c r="CT1" t="s">
        <v>481</v>
      </c>
      <c r="CU1" t="s">
        <v>482</v>
      </c>
      <c r="CV1" t="s">
        <v>483</v>
      </c>
      <c r="CW1" t="s">
        <v>484</v>
      </c>
      <c r="DJ1" t="s">
        <v>439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7" t="s">
        <v>43</v>
      </c>
      <c r="AT2" s="207" t="s">
        <v>367</v>
      </c>
      <c r="AU2" s="169"/>
      <c r="AV2" s="207" t="s">
        <v>374</v>
      </c>
      <c r="AW2" s="207" t="s">
        <v>375</v>
      </c>
      <c r="AX2" s="207" t="s">
        <v>376</v>
      </c>
      <c r="AY2" s="169"/>
      <c r="AZ2" s="196"/>
      <c r="BA2" s="219"/>
      <c r="BD2" t="s">
        <v>455</v>
      </c>
      <c r="BE2" t="s">
        <v>456</v>
      </c>
      <c r="BF2" t="s">
        <v>457</v>
      </c>
      <c r="BG2" t="s">
        <v>458</v>
      </c>
      <c r="BH2" t="s">
        <v>459</v>
      </c>
      <c r="BI2" t="s">
        <v>460</v>
      </c>
      <c r="BJ2" t="s">
        <v>461</v>
      </c>
      <c r="BK2" t="s">
        <v>462</v>
      </c>
      <c r="BL2" t="s">
        <v>463</v>
      </c>
      <c r="BM2" t="s">
        <v>464</v>
      </c>
      <c r="BN2" t="s">
        <v>465</v>
      </c>
      <c r="BO2" t="s">
        <v>426</v>
      </c>
      <c r="BP2" t="s">
        <v>436</v>
      </c>
      <c r="BQ2" t="s">
        <v>466</v>
      </c>
      <c r="BR2" t="s">
        <v>467</v>
      </c>
      <c r="BS2" t="s">
        <v>432</v>
      </c>
      <c r="BT2" t="s">
        <v>468</v>
      </c>
      <c r="BU2" t="s">
        <v>469</v>
      </c>
      <c r="BV2" t="s">
        <v>470</v>
      </c>
      <c r="BW2" t="s">
        <v>423</v>
      </c>
      <c r="BX2" t="s">
        <v>471</v>
      </c>
      <c r="BY2" t="s">
        <v>433</v>
      </c>
      <c r="BZ2" t="s">
        <v>472</v>
      </c>
      <c r="CA2" t="s">
        <v>473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474</v>
      </c>
      <c r="CI2" t="s">
        <v>434</v>
      </c>
      <c r="CJ2" t="s">
        <v>435</v>
      </c>
      <c r="CK2" t="s">
        <v>429</v>
      </c>
      <c r="CL2" t="s">
        <v>475</v>
      </c>
      <c r="CM2" t="s">
        <v>476</v>
      </c>
      <c r="CN2" t="s">
        <v>477</v>
      </c>
      <c r="CO2" t="s">
        <v>427</v>
      </c>
      <c r="CP2" t="s">
        <v>478</v>
      </c>
      <c r="CQ2" t="s">
        <v>479</v>
      </c>
      <c r="CR2" t="s">
        <v>428</v>
      </c>
      <c r="CS2" t="s">
        <v>480</v>
      </c>
      <c r="CT2" t="s">
        <v>481</v>
      </c>
      <c r="CU2" t="s">
        <v>482</v>
      </c>
      <c r="CV2" t="s">
        <v>483</v>
      </c>
      <c r="CW2" t="s">
        <v>484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218.11758599999999</v>
      </c>
      <c r="L3">
        <v>2.0969000000000002</v>
      </c>
      <c r="M3">
        <v>94.39</v>
      </c>
      <c r="N3">
        <v>120.65625</v>
      </c>
      <c r="O3">
        <v>126.47812500000001</v>
      </c>
      <c r="P3">
        <v>105.536</v>
      </c>
      <c r="Q3">
        <v>0</v>
      </c>
      <c r="R3">
        <v>27.122176</v>
      </c>
      <c r="S3">
        <v>16.512</v>
      </c>
      <c r="T3">
        <v>0</v>
      </c>
      <c r="U3">
        <v>348.97500000000002</v>
      </c>
      <c r="V3">
        <v>11.355648</v>
      </c>
      <c r="W3">
        <v>38.019539999999999</v>
      </c>
      <c r="X3">
        <v>104.731875</v>
      </c>
      <c r="Y3">
        <v>0</v>
      </c>
      <c r="Z3">
        <v>0</v>
      </c>
      <c r="AA3">
        <v>0</v>
      </c>
      <c r="AB3">
        <v>0</v>
      </c>
      <c r="AC3">
        <v>0</v>
      </c>
      <c r="AD3">
        <v>9.3218999999999994</v>
      </c>
      <c r="AE3">
        <v>15.756</v>
      </c>
      <c r="AF3">
        <v>6.5454999999999997</v>
      </c>
      <c r="AG3">
        <v>41.833799999999997</v>
      </c>
      <c r="AH3">
        <v>47.769799999999996</v>
      </c>
      <c r="AI3">
        <v>0</v>
      </c>
      <c r="AJ3">
        <v>0</v>
      </c>
      <c r="AK3">
        <v>52.609499999999997</v>
      </c>
      <c r="AL3">
        <v>11.62</v>
      </c>
      <c r="AM3">
        <v>0</v>
      </c>
      <c r="AN3">
        <v>0.40803</v>
      </c>
      <c r="AO3">
        <v>6.7619999999999996</v>
      </c>
      <c r="AP3">
        <v>13.0662</v>
      </c>
      <c r="AQ3">
        <v>0</v>
      </c>
      <c r="AR3">
        <v>52.991999999999997</v>
      </c>
      <c r="AS3">
        <v>24.617159999999998</v>
      </c>
      <c r="AT3">
        <v>14.593878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62.986378999999985</v>
      </c>
      <c r="BA3">
        <f>SUM(B3:AZ3)</f>
        <v>1574.8732469999998</v>
      </c>
      <c r="BB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0.33718300000000001</v>
      </c>
      <c r="BJ3">
        <v>0</v>
      </c>
      <c r="BK3">
        <v>0</v>
      </c>
      <c r="BL3">
        <v>0</v>
      </c>
      <c r="BM3">
        <v>0</v>
      </c>
      <c r="BN3">
        <v>0</v>
      </c>
      <c r="BO3">
        <v>1.97</v>
      </c>
      <c r="BP3">
        <v>2.19</v>
      </c>
      <c r="BQ3">
        <v>0</v>
      </c>
      <c r="BR3">
        <v>0</v>
      </c>
      <c r="BS3">
        <v>1.63</v>
      </c>
      <c r="BT3">
        <v>0</v>
      </c>
      <c r="BU3">
        <v>2.8932340000000001</v>
      </c>
      <c r="BV3">
        <v>1.3481259999999999</v>
      </c>
      <c r="BW3">
        <v>0</v>
      </c>
      <c r="BX3">
        <v>4.1339499999999996</v>
      </c>
      <c r="BY3">
        <v>0.26</v>
      </c>
      <c r="BZ3">
        <v>2.6784379999999999</v>
      </c>
      <c r="CA3">
        <v>1.7677689999999999</v>
      </c>
      <c r="CB3">
        <v>1.24</v>
      </c>
      <c r="CC3">
        <v>0.57999999999999996</v>
      </c>
      <c r="CD3">
        <v>1.47</v>
      </c>
      <c r="CE3">
        <v>0.79</v>
      </c>
      <c r="CF3">
        <v>0.08</v>
      </c>
      <c r="CG3">
        <v>3.65</v>
      </c>
      <c r="CH3">
        <v>0.25840000000000002</v>
      </c>
      <c r="CI3">
        <v>7.24</v>
      </c>
      <c r="CJ3">
        <v>1.86</v>
      </c>
      <c r="CK3">
        <v>1.73</v>
      </c>
      <c r="CL3">
        <v>5.1768000000000001</v>
      </c>
      <c r="CM3">
        <v>1.849688</v>
      </c>
      <c r="CN3">
        <v>0</v>
      </c>
      <c r="CO3">
        <v>2.91</v>
      </c>
      <c r="CP3">
        <v>0</v>
      </c>
      <c r="CQ3">
        <v>2.24878</v>
      </c>
      <c r="CR3">
        <v>2.34</v>
      </c>
      <c r="CS3">
        <v>2.4537239999999998</v>
      </c>
      <c r="CT3">
        <v>1.9268540000000001</v>
      </c>
      <c r="CU3">
        <v>1.943438</v>
      </c>
      <c r="CV3">
        <v>2.69625</v>
      </c>
      <c r="CW3">
        <v>1.333745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62.986378999999985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218.11758599999999</v>
      </c>
      <c r="L4">
        <v>2.0969000000000002</v>
      </c>
      <c r="M4">
        <v>94.39</v>
      </c>
      <c r="N4">
        <v>120.65625</v>
      </c>
      <c r="O4">
        <v>126.47812500000001</v>
      </c>
      <c r="P4">
        <v>105.536</v>
      </c>
      <c r="Q4">
        <v>0</v>
      </c>
      <c r="R4">
        <v>26.517800000000001</v>
      </c>
      <c r="S4">
        <v>16.512</v>
      </c>
      <c r="T4">
        <v>0</v>
      </c>
      <c r="U4">
        <v>348.97500000000002</v>
      </c>
      <c r="V4">
        <v>11.355648</v>
      </c>
      <c r="W4">
        <v>38.019539999999999</v>
      </c>
      <c r="X4">
        <v>104.731875</v>
      </c>
      <c r="Y4">
        <v>0</v>
      </c>
      <c r="Z4">
        <v>0</v>
      </c>
      <c r="AA4">
        <v>0</v>
      </c>
      <c r="AB4">
        <v>0</v>
      </c>
      <c r="AC4">
        <v>0</v>
      </c>
      <c r="AD4">
        <v>9.3218999999999994</v>
      </c>
      <c r="AE4">
        <v>15.756</v>
      </c>
      <c r="AF4">
        <v>6.5454999999999997</v>
      </c>
      <c r="AG4">
        <v>41.833799999999997</v>
      </c>
      <c r="AH4">
        <v>23.884899999999998</v>
      </c>
      <c r="AI4">
        <v>0</v>
      </c>
      <c r="AJ4">
        <v>0</v>
      </c>
      <c r="AK4">
        <v>52.609499999999997</v>
      </c>
      <c r="AL4">
        <v>11.62</v>
      </c>
      <c r="AM4">
        <v>0</v>
      </c>
      <c r="AN4">
        <v>0.40803</v>
      </c>
      <c r="AO4">
        <v>6.7619999999999996</v>
      </c>
      <c r="AP4">
        <v>13.0662</v>
      </c>
      <c r="AQ4">
        <v>0</v>
      </c>
      <c r="AR4">
        <v>52.991999999999997</v>
      </c>
      <c r="AS4">
        <v>24.617159999999998</v>
      </c>
      <c r="AT4">
        <v>14.107203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62.857178999999988</v>
      </c>
      <c r="BA4">
        <f t="shared" ref="BA4:BA67" si="1">SUM(B4:AZ4)</f>
        <v>1549.7680959999998</v>
      </c>
      <c r="BB4">
        <v>1</v>
      </c>
      <c r="BD4">
        <v>0</v>
      </c>
      <c r="BE4">
        <v>0</v>
      </c>
      <c r="BF4">
        <v>0</v>
      </c>
      <c r="BG4">
        <v>0</v>
      </c>
      <c r="BH4">
        <v>0</v>
      </c>
      <c r="BI4">
        <v>0.33718300000000001</v>
      </c>
      <c r="BJ4">
        <v>0</v>
      </c>
      <c r="BK4">
        <v>0</v>
      </c>
      <c r="BL4">
        <v>0</v>
      </c>
      <c r="BM4">
        <v>0</v>
      </c>
      <c r="BN4">
        <v>0</v>
      </c>
      <c r="BO4">
        <v>1.97</v>
      </c>
      <c r="BP4">
        <v>2.19</v>
      </c>
      <c r="BQ4">
        <v>0</v>
      </c>
      <c r="BR4">
        <v>0</v>
      </c>
      <c r="BS4">
        <v>1.63</v>
      </c>
      <c r="BT4">
        <v>0</v>
      </c>
      <c r="BU4">
        <v>2.8932340000000001</v>
      </c>
      <c r="BV4">
        <v>1.3481259999999999</v>
      </c>
      <c r="BW4">
        <v>0</v>
      </c>
      <c r="BX4">
        <v>4.1339499999999996</v>
      </c>
      <c r="BY4">
        <v>0.26</v>
      </c>
      <c r="BZ4">
        <v>2.6784379999999999</v>
      </c>
      <c r="CA4">
        <v>1.7677689999999999</v>
      </c>
      <c r="CB4">
        <v>1.24</v>
      </c>
      <c r="CC4">
        <v>0.57999999999999996</v>
      </c>
      <c r="CD4">
        <v>1.47</v>
      </c>
      <c r="CE4">
        <v>0.79</v>
      </c>
      <c r="CF4">
        <v>0.08</v>
      </c>
      <c r="CG4">
        <v>3.65</v>
      </c>
      <c r="CH4">
        <v>0.12920000000000001</v>
      </c>
      <c r="CI4">
        <v>7.24</v>
      </c>
      <c r="CJ4">
        <v>1.86</v>
      </c>
      <c r="CK4">
        <v>1.73</v>
      </c>
      <c r="CL4">
        <v>5.1768000000000001</v>
      </c>
      <c r="CM4">
        <v>1.849688</v>
      </c>
      <c r="CN4">
        <v>0</v>
      </c>
      <c r="CO4">
        <v>2.91</v>
      </c>
      <c r="CP4">
        <v>0</v>
      </c>
      <c r="CQ4">
        <v>2.24878</v>
      </c>
      <c r="CR4">
        <v>2.34</v>
      </c>
      <c r="CS4">
        <v>2.4537239999999998</v>
      </c>
      <c r="CT4">
        <v>1.9268540000000001</v>
      </c>
      <c r="CU4">
        <v>1.943438</v>
      </c>
      <c r="CV4">
        <v>2.69625</v>
      </c>
      <c r="CW4">
        <v>1.333745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62.857178999999988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218.11758599999999</v>
      </c>
      <c r="L5">
        <v>2.0969000000000002</v>
      </c>
      <c r="M5">
        <v>94.39</v>
      </c>
      <c r="N5">
        <v>120.65625</v>
      </c>
      <c r="O5">
        <v>126.47812500000001</v>
      </c>
      <c r="P5">
        <v>105.536</v>
      </c>
      <c r="Q5">
        <v>0</v>
      </c>
      <c r="R5">
        <v>26.517800000000001</v>
      </c>
      <c r="S5">
        <v>16.512</v>
      </c>
      <c r="T5">
        <v>0</v>
      </c>
      <c r="U5">
        <v>348.97500000000002</v>
      </c>
      <c r="V5">
        <v>11.355648</v>
      </c>
      <c r="W5">
        <v>38.019539999999999</v>
      </c>
      <c r="X5">
        <v>104.731875</v>
      </c>
      <c r="Y5">
        <v>0</v>
      </c>
      <c r="Z5">
        <v>0</v>
      </c>
      <c r="AA5">
        <v>0</v>
      </c>
      <c r="AB5">
        <v>0</v>
      </c>
      <c r="AC5">
        <v>0</v>
      </c>
      <c r="AD5">
        <v>9.3218999999999994</v>
      </c>
      <c r="AE5">
        <v>15.756</v>
      </c>
      <c r="AF5">
        <v>6.5454999999999997</v>
      </c>
      <c r="AG5">
        <v>41.833799999999997</v>
      </c>
      <c r="AH5">
        <v>23.884899999999998</v>
      </c>
      <c r="AI5">
        <v>0</v>
      </c>
      <c r="AJ5">
        <v>0</v>
      </c>
      <c r="AK5">
        <v>52.609499999999997</v>
      </c>
      <c r="AL5">
        <v>11.62</v>
      </c>
      <c r="AM5">
        <v>0</v>
      </c>
      <c r="AN5">
        <v>0.40803</v>
      </c>
      <c r="AO5">
        <v>6.7619999999999996</v>
      </c>
      <c r="AP5">
        <v>13.0662</v>
      </c>
      <c r="AQ5">
        <v>0</v>
      </c>
      <c r="AR5">
        <v>3.3119999999999998</v>
      </c>
      <c r="AS5">
        <v>24.617159999999998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62.857178999999988</v>
      </c>
      <c r="BA5">
        <f t="shared" si="1"/>
        <v>1500.9776929999996</v>
      </c>
      <c r="BB5">
        <v>2</v>
      </c>
      <c r="BD5">
        <v>0</v>
      </c>
      <c r="BE5">
        <v>0</v>
      </c>
      <c r="BF5">
        <v>0</v>
      </c>
      <c r="BG5">
        <v>0</v>
      </c>
      <c r="BH5">
        <v>0</v>
      </c>
      <c r="BI5">
        <v>0.33718300000000001</v>
      </c>
      <c r="BJ5">
        <v>0</v>
      </c>
      <c r="BK5">
        <v>0</v>
      </c>
      <c r="BL5">
        <v>0</v>
      </c>
      <c r="BM5">
        <v>0</v>
      </c>
      <c r="BN5">
        <v>0</v>
      </c>
      <c r="BO5">
        <v>1.97</v>
      </c>
      <c r="BP5">
        <v>2.19</v>
      </c>
      <c r="BQ5">
        <v>0</v>
      </c>
      <c r="BR5">
        <v>0</v>
      </c>
      <c r="BS5">
        <v>1.63</v>
      </c>
      <c r="BT5">
        <v>0</v>
      </c>
      <c r="BU5">
        <v>2.8932340000000001</v>
      </c>
      <c r="BV5">
        <v>1.3481259999999999</v>
      </c>
      <c r="BW5">
        <v>0</v>
      </c>
      <c r="BX5">
        <v>4.1339499999999996</v>
      </c>
      <c r="BY5">
        <v>0.26</v>
      </c>
      <c r="BZ5">
        <v>2.6784379999999999</v>
      </c>
      <c r="CA5">
        <v>1.7677689999999999</v>
      </c>
      <c r="CB5">
        <v>1.24</v>
      </c>
      <c r="CC5">
        <v>0.57999999999999996</v>
      </c>
      <c r="CD5">
        <v>1.47</v>
      </c>
      <c r="CE5">
        <v>0.79</v>
      </c>
      <c r="CF5">
        <v>0.08</v>
      </c>
      <c r="CG5">
        <v>3.65</v>
      </c>
      <c r="CH5">
        <v>0.12920000000000001</v>
      </c>
      <c r="CI5">
        <v>7.24</v>
      </c>
      <c r="CJ5">
        <v>1.86</v>
      </c>
      <c r="CK5">
        <v>1.73</v>
      </c>
      <c r="CL5">
        <v>5.1768000000000001</v>
      </c>
      <c r="CM5">
        <v>1.849688</v>
      </c>
      <c r="CN5">
        <v>0</v>
      </c>
      <c r="CO5">
        <v>2.91</v>
      </c>
      <c r="CP5">
        <v>0</v>
      </c>
      <c r="CQ5">
        <v>2.24878</v>
      </c>
      <c r="CR5">
        <v>2.34</v>
      </c>
      <c r="CS5">
        <v>2.4537239999999998</v>
      </c>
      <c r="CT5">
        <v>1.9268540000000001</v>
      </c>
      <c r="CU5">
        <v>1.943438</v>
      </c>
      <c r="CV5">
        <v>2.69625</v>
      </c>
      <c r="CW5">
        <v>1.333745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62.857178999999988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218.11758599999999</v>
      </c>
      <c r="L6">
        <v>2.0969000000000002</v>
      </c>
      <c r="M6">
        <v>94.39</v>
      </c>
      <c r="N6">
        <v>120.65625</v>
      </c>
      <c r="O6">
        <v>126.47812500000001</v>
      </c>
      <c r="P6">
        <v>105.536</v>
      </c>
      <c r="Q6">
        <v>0</v>
      </c>
      <c r="R6">
        <v>26.517800000000001</v>
      </c>
      <c r="S6">
        <v>16.512</v>
      </c>
      <c r="T6">
        <v>0</v>
      </c>
      <c r="U6">
        <v>348.97500000000002</v>
      </c>
      <c r="V6">
        <v>11.355648</v>
      </c>
      <c r="W6">
        <v>38.019539999999999</v>
      </c>
      <c r="X6">
        <v>104.731875</v>
      </c>
      <c r="Y6">
        <v>0</v>
      </c>
      <c r="Z6">
        <v>0</v>
      </c>
      <c r="AA6">
        <v>0</v>
      </c>
      <c r="AB6">
        <v>0</v>
      </c>
      <c r="AC6">
        <v>0</v>
      </c>
      <c r="AD6">
        <v>9.3218999999999994</v>
      </c>
      <c r="AE6">
        <v>15.756</v>
      </c>
      <c r="AF6">
        <v>6.5454999999999997</v>
      </c>
      <c r="AG6">
        <v>41.833799999999997</v>
      </c>
      <c r="AH6">
        <v>23.884899999999998</v>
      </c>
      <c r="AI6">
        <v>0</v>
      </c>
      <c r="AJ6">
        <v>0</v>
      </c>
      <c r="AK6">
        <v>52.609499999999997</v>
      </c>
      <c r="AL6">
        <v>11.62</v>
      </c>
      <c r="AM6">
        <v>0</v>
      </c>
      <c r="AN6">
        <v>0.40803</v>
      </c>
      <c r="AO6">
        <v>6.7619999999999996</v>
      </c>
      <c r="AP6">
        <v>13.0662</v>
      </c>
      <c r="AQ6">
        <v>0</v>
      </c>
      <c r="AR6">
        <v>3.3119999999999998</v>
      </c>
      <c r="AS6">
        <v>24.617159999999998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62.857178999999988</v>
      </c>
      <c r="BA6">
        <f t="shared" si="1"/>
        <v>1500.9776929999996</v>
      </c>
      <c r="BB6">
        <v>3</v>
      </c>
      <c r="BD6">
        <v>0</v>
      </c>
      <c r="BE6">
        <v>0</v>
      </c>
      <c r="BF6">
        <v>0</v>
      </c>
      <c r="BG6">
        <v>0</v>
      </c>
      <c r="BH6">
        <v>0</v>
      </c>
      <c r="BI6">
        <v>0.33718300000000001</v>
      </c>
      <c r="BJ6">
        <v>0</v>
      </c>
      <c r="BK6">
        <v>0</v>
      </c>
      <c r="BL6">
        <v>0</v>
      </c>
      <c r="BM6">
        <v>0</v>
      </c>
      <c r="BN6">
        <v>0</v>
      </c>
      <c r="BO6">
        <v>1.97</v>
      </c>
      <c r="BP6">
        <v>2.19</v>
      </c>
      <c r="BQ6">
        <v>0</v>
      </c>
      <c r="BR6">
        <v>0</v>
      </c>
      <c r="BS6">
        <v>1.63</v>
      </c>
      <c r="BT6">
        <v>0</v>
      </c>
      <c r="BU6">
        <v>2.8932340000000001</v>
      </c>
      <c r="BV6">
        <v>1.3481259999999999</v>
      </c>
      <c r="BW6">
        <v>0</v>
      </c>
      <c r="BX6">
        <v>4.1339499999999996</v>
      </c>
      <c r="BY6">
        <v>0.26</v>
      </c>
      <c r="BZ6">
        <v>2.6784379999999999</v>
      </c>
      <c r="CA6">
        <v>1.7677689999999999</v>
      </c>
      <c r="CB6">
        <v>1.24</v>
      </c>
      <c r="CC6">
        <v>0.57999999999999996</v>
      </c>
      <c r="CD6">
        <v>1.47</v>
      </c>
      <c r="CE6">
        <v>0.79</v>
      </c>
      <c r="CF6">
        <v>0.08</v>
      </c>
      <c r="CG6">
        <v>3.65</v>
      </c>
      <c r="CH6">
        <v>0.12920000000000001</v>
      </c>
      <c r="CI6">
        <v>7.24</v>
      </c>
      <c r="CJ6">
        <v>1.86</v>
      </c>
      <c r="CK6">
        <v>1.73</v>
      </c>
      <c r="CL6">
        <v>5.1768000000000001</v>
      </c>
      <c r="CM6">
        <v>1.849688</v>
      </c>
      <c r="CN6">
        <v>0</v>
      </c>
      <c r="CO6">
        <v>2.91</v>
      </c>
      <c r="CP6">
        <v>0</v>
      </c>
      <c r="CQ6">
        <v>2.24878</v>
      </c>
      <c r="CR6">
        <v>2.34</v>
      </c>
      <c r="CS6">
        <v>2.4537239999999998</v>
      </c>
      <c r="CT6">
        <v>1.9268540000000001</v>
      </c>
      <c r="CU6">
        <v>1.943438</v>
      </c>
      <c r="CV6">
        <v>2.69625</v>
      </c>
      <c r="CW6">
        <v>1.333745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62.857178999999988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218.11758599999999</v>
      </c>
      <c r="L7">
        <v>2.0969000000000002</v>
      </c>
      <c r="M7">
        <v>94.39</v>
      </c>
      <c r="N7">
        <v>120.65625</v>
      </c>
      <c r="O7">
        <v>126.47812500000001</v>
      </c>
      <c r="P7">
        <v>105.536</v>
      </c>
      <c r="Q7">
        <v>0</v>
      </c>
      <c r="R7">
        <v>26.517800000000001</v>
      </c>
      <c r="S7">
        <v>16.512</v>
      </c>
      <c r="T7">
        <v>0</v>
      </c>
      <c r="U7">
        <v>348.97500000000002</v>
      </c>
      <c r="V7">
        <v>11.355648</v>
      </c>
      <c r="W7">
        <v>38.019539999999999</v>
      </c>
      <c r="X7">
        <v>104.731875</v>
      </c>
      <c r="Y7">
        <v>0</v>
      </c>
      <c r="Z7">
        <v>0</v>
      </c>
      <c r="AA7">
        <v>0</v>
      </c>
      <c r="AB7">
        <v>0</v>
      </c>
      <c r="AC7">
        <v>0</v>
      </c>
      <c r="AD7">
        <v>9.3218999999999994</v>
      </c>
      <c r="AE7">
        <v>15.756</v>
      </c>
      <c r="AF7">
        <v>6.5454999999999997</v>
      </c>
      <c r="AG7">
        <v>41.833799999999997</v>
      </c>
      <c r="AH7">
        <v>0</v>
      </c>
      <c r="AI7">
        <v>0</v>
      </c>
      <c r="AJ7">
        <v>0</v>
      </c>
      <c r="AK7">
        <v>52.609499999999997</v>
      </c>
      <c r="AL7">
        <v>11.62</v>
      </c>
      <c r="AM7">
        <v>0</v>
      </c>
      <c r="AN7">
        <v>0.40803</v>
      </c>
      <c r="AO7">
        <v>6.7619999999999996</v>
      </c>
      <c r="AP7">
        <v>13.0662</v>
      </c>
      <c r="AQ7">
        <v>0</v>
      </c>
      <c r="AR7">
        <v>3.3119999999999998</v>
      </c>
      <c r="AS7">
        <v>24.617159999999998</v>
      </c>
      <c r="AT7">
        <v>14.9968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62.870528999999991</v>
      </c>
      <c r="BA7">
        <f t="shared" si="1"/>
        <v>1477.1061429999995</v>
      </c>
      <c r="BB7">
        <v>4</v>
      </c>
      <c r="BD7">
        <v>0</v>
      </c>
      <c r="BE7">
        <v>0</v>
      </c>
      <c r="BF7">
        <v>0</v>
      </c>
      <c r="BG7">
        <v>0</v>
      </c>
      <c r="BH7">
        <v>0</v>
      </c>
      <c r="BI7">
        <v>0.33718300000000001</v>
      </c>
      <c r="BJ7">
        <v>0</v>
      </c>
      <c r="BK7">
        <v>0</v>
      </c>
      <c r="BL7">
        <v>0</v>
      </c>
      <c r="BM7">
        <v>0</v>
      </c>
      <c r="BN7">
        <v>0</v>
      </c>
      <c r="BO7">
        <v>1.97</v>
      </c>
      <c r="BP7">
        <v>2.19</v>
      </c>
      <c r="BQ7">
        <v>0</v>
      </c>
      <c r="BR7">
        <v>0</v>
      </c>
      <c r="BS7">
        <v>1.63</v>
      </c>
      <c r="BT7">
        <v>0</v>
      </c>
      <c r="BU7">
        <v>2.8932340000000001</v>
      </c>
      <c r="BV7">
        <v>1.3481259999999999</v>
      </c>
      <c r="BW7">
        <v>0</v>
      </c>
      <c r="BX7">
        <v>4.2765000000000004</v>
      </c>
      <c r="BY7">
        <v>0.26</v>
      </c>
      <c r="BZ7">
        <v>2.6784379999999999</v>
      </c>
      <c r="CA7">
        <v>1.7677689999999999</v>
      </c>
      <c r="CB7">
        <v>1.24</v>
      </c>
      <c r="CC7">
        <v>0.57999999999999996</v>
      </c>
      <c r="CD7">
        <v>1.47</v>
      </c>
      <c r="CE7">
        <v>0.79</v>
      </c>
      <c r="CF7">
        <v>0.08</v>
      </c>
      <c r="CG7">
        <v>3.65</v>
      </c>
      <c r="CH7">
        <v>0</v>
      </c>
      <c r="CI7">
        <v>7.24</v>
      </c>
      <c r="CJ7">
        <v>1.86</v>
      </c>
      <c r="CK7">
        <v>1.73</v>
      </c>
      <c r="CL7">
        <v>5.1768000000000001</v>
      </c>
      <c r="CM7">
        <v>1.849688</v>
      </c>
      <c r="CN7">
        <v>0</v>
      </c>
      <c r="CO7">
        <v>2.91</v>
      </c>
      <c r="CP7">
        <v>0</v>
      </c>
      <c r="CQ7">
        <v>2.24878</v>
      </c>
      <c r="CR7">
        <v>2.34</v>
      </c>
      <c r="CS7">
        <v>2.4537239999999998</v>
      </c>
      <c r="CT7">
        <v>1.9268540000000001</v>
      </c>
      <c r="CU7">
        <v>1.943438</v>
      </c>
      <c r="CV7">
        <v>2.69625</v>
      </c>
      <c r="CW7">
        <v>1.333745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62.870528999999991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218.11758599999999</v>
      </c>
      <c r="L8">
        <v>2.0969000000000002</v>
      </c>
      <c r="M8">
        <v>94.39</v>
      </c>
      <c r="N8">
        <v>120.65625</v>
      </c>
      <c r="O8">
        <v>126.47812500000001</v>
      </c>
      <c r="P8">
        <v>105.536</v>
      </c>
      <c r="Q8">
        <v>0</v>
      </c>
      <c r="R8">
        <v>26.517800000000001</v>
      </c>
      <c r="S8">
        <v>16.512</v>
      </c>
      <c r="T8">
        <v>0</v>
      </c>
      <c r="U8">
        <v>348.97500000000002</v>
      </c>
      <c r="V8">
        <v>11.355648</v>
      </c>
      <c r="W8">
        <v>38.019539999999999</v>
      </c>
      <c r="X8">
        <v>104.731875</v>
      </c>
      <c r="Y8">
        <v>0</v>
      </c>
      <c r="Z8">
        <v>0</v>
      </c>
      <c r="AA8">
        <v>0</v>
      </c>
      <c r="AB8">
        <v>0</v>
      </c>
      <c r="AC8">
        <v>0</v>
      </c>
      <c r="AD8">
        <v>9.3218999999999994</v>
      </c>
      <c r="AE8">
        <v>15.756</v>
      </c>
      <c r="AF8">
        <v>6.5454999999999997</v>
      </c>
      <c r="AG8">
        <v>41.833799999999997</v>
      </c>
      <c r="AH8">
        <v>0</v>
      </c>
      <c r="AI8">
        <v>0</v>
      </c>
      <c r="AJ8">
        <v>0</v>
      </c>
      <c r="AK8">
        <v>52.609499999999997</v>
      </c>
      <c r="AL8">
        <v>11.62</v>
      </c>
      <c r="AM8">
        <v>0</v>
      </c>
      <c r="AN8">
        <v>0.40803</v>
      </c>
      <c r="AO8">
        <v>6.7619999999999996</v>
      </c>
      <c r="AP8">
        <v>13.0662</v>
      </c>
      <c r="AQ8">
        <v>0</v>
      </c>
      <c r="AR8">
        <v>3.3119999999999998</v>
      </c>
      <c r="AS8">
        <v>24.617159999999998</v>
      </c>
      <c r="AT8">
        <v>13.677797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62.870528999999991</v>
      </c>
      <c r="BA8">
        <f t="shared" si="1"/>
        <v>1475.7871399999997</v>
      </c>
      <c r="BB8">
        <v>5</v>
      </c>
      <c r="BD8">
        <v>0</v>
      </c>
      <c r="BE8">
        <v>0</v>
      </c>
      <c r="BF8">
        <v>0</v>
      </c>
      <c r="BG8">
        <v>0</v>
      </c>
      <c r="BH8">
        <v>0</v>
      </c>
      <c r="BI8">
        <v>0.33718300000000001</v>
      </c>
      <c r="BJ8">
        <v>0</v>
      </c>
      <c r="BK8">
        <v>0</v>
      </c>
      <c r="BL8">
        <v>0</v>
      </c>
      <c r="BM8">
        <v>0</v>
      </c>
      <c r="BN8">
        <v>0</v>
      </c>
      <c r="BO8">
        <v>1.97</v>
      </c>
      <c r="BP8">
        <v>2.19</v>
      </c>
      <c r="BQ8">
        <v>0</v>
      </c>
      <c r="BR8">
        <v>0</v>
      </c>
      <c r="BS8">
        <v>1.63</v>
      </c>
      <c r="BT8">
        <v>0</v>
      </c>
      <c r="BU8">
        <v>2.8932340000000001</v>
      </c>
      <c r="BV8">
        <v>1.3481259999999999</v>
      </c>
      <c r="BW8">
        <v>0</v>
      </c>
      <c r="BX8">
        <v>4.2765000000000004</v>
      </c>
      <c r="BY8">
        <v>0.26</v>
      </c>
      <c r="BZ8">
        <v>2.6784379999999999</v>
      </c>
      <c r="CA8">
        <v>1.7677689999999999</v>
      </c>
      <c r="CB8">
        <v>1.24</v>
      </c>
      <c r="CC8">
        <v>0.57999999999999996</v>
      </c>
      <c r="CD8">
        <v>1.47</v>
      </c>
      <c r="CE8">
        <v>0.79</v>
      </c>
      <c r="CF8">
        <v>0.08</v>
      </c>
      <c r="CG8">
        <v>3.65</v>
      </c>
      <c r="CH8">
        <v>0</v>
      </c>
      <c r="CI8">
        <v>7.24</v>
      </c>
      <c r="CJ8">
        <v>1.86</v>
      </c>
      <c r="CK8">
        <v>1.73</v>
      </c>
      <c r="CL8">
        <v>5.1768000000000001</v>
      </c>
      <c r="CM8">
        <v>1.849688</v>
      </c>
      <c r="CN8">
        <v>0</v>
      </c>
      <c r="CO8">
        <v>2.91</v>
      </c>
      <c r="CP8">
        <v>0</v>
      </c>
      <c r="CQ8">
        <v>2.24878</v>
      </c>
      <c r="CR8">
        <v>2.34</v>
      </c>
      <c r="CS8">
        <v>2.4537239999999998</v>
      </c>
      <c r="CT8">
        <v>1.9268540000000001</v>
      </c>
      <c r="CU8">
        <v>1.943438</v>
      </c>
      <c r="CV8">
        <v>2.69625</v>
      </c>
      <c r="CW8">
        <v>1.333745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62.870528999999991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218.11758599999999</v>
      </c>
      <c r="L9">
        <v>2.0969000000000002</v>
      </c>
      <c r="M9">
        <v>94.39</v>
      </c>
      <c r="N9">
        <v>120.65625</v>
      </c>
      <c r="O9">
        <v>126.47812500000001</v>
      </c>
      <c r="P9">
        <v>105.536</v>
      </c>
      <c r="Q9">
        <v>0</v>
      </c>
      <c r="R9">
        <v>26.517800000000001</v>
      </c>
      <c r="S9">
        <v>16.512</v>
      </c>
      <c r="T9">
        <v>0</v>
      </c>
      <c r="U9">
        <v>348.97500000000002</v>
      </c>
      <c r="V9">
        <v>13.700167</v>
      </c>
      <c r="W9">
        <v>38.019539999999999</v>
      </c>
      <c r="X9">
        <v>104.731875</v>
      </c>
      <c r="Y9">
        <v>0</v>
      </c>
      <c r="Z9">
        <v>0</v>
      </c>
      <c r="AA9">
        <v>0</v>
      </c>
      <c r="AB9">
        <v>0</v>
      </c>
      <c r="AC9">
        <v>0</v>
      </c>
      <c r="AD9">
        <v>9.3218999999999994</v>
      </c>
      <c r="AE9">
        <v>15.756</v>
      </c>
      <c r="AF9">
        <v>6.5454999999999997</v>
      </c>
      <c r="AG9">
        <v>41.833799999999997</v>
      </c>
      <c r="AH9">
        <v>0</v>
      </c>
      <c r="AI9">
        <v>0</v>
      </c>
      <c r="AJ9">
        <v>0</v>
      </c>
      <c r="AK9">
        <v>52.609499999999997</v>
      </c>
      <c r="AL9">
        <v>11.62</v>
      </c>
      <c r="AM9">
        <v>0</v>
      </c>
      <c r="AN9">
        <v>0.40803</v>
      </c>
      <c r="AO9">
        <v>6.7619999999999996</v>
      </c>
      <c r="AP9">
        <v>9.6074999999999999</v>
      </c>
      <c r="AQ9">
        <v>0</v>
      </c>
      <c r="AR9">
        <v>3.3119999999999998</v>
      </c>
      <c r="AS9">
        <v>10.492559999999999</v>
      </c>
      <c r="AT9">
        <v>8.3211929999999992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62.870528999999991</v>
      </c>
      <c r="BA9">
        <f t="shared" si="1"/>
        <v>1455.1917549999998</v>
      </c>
      <c r="BB9">
        <v>6</v>
      </c>
      <c r="BD9">
        <v>0</v>
      </c>
      <c r="BE9">
        <v>0</v>
      </c>
      <c r="BF9">
        <v>0</v>
      </c>
      <c r="BG9">
        <v>0</v>
      </c>
      <c r="BH9">
        <v>0</v>
      </c>
      <c r="BI9">
        <v>0.33718300000000001</v>
      </c>
      <c r="BJ9">
        <v>0</v>
      </c>
      <c r="BK9">
        <v>0</v>
      </c>
      <c r="BL9">
        <v>0</v>
      </c>
      <c r="BM9">
        <v>0</v>
      </c>
      <c r="BN9">
        <v>0</v>
      </c>
      <c r="BO9">
        <v>1.97</v>
      </c>
      <c r="BP9">
        <v>2.19</v>
      </c>
      <c r="BQ9">
        <v>0</v>
      </c>
      <c r="BR9">
        <v>0</v>
      </c>
      <c r="BS9">
        <v>1.63</v>
      </c>
      <c r="BT9">
        <v>0</v>
      </c>
      <c r="BU9">
        <v>2.8932340000000001</v>
      </c>
      <c r="BV9">
        <v>1.3481259999999999</v>
      </c>
      <c r="BW9">
        <v>0</v>
      </c>
      <c r="BX9">
        <v>4.2765000000000004</v>
      </c>
      <c r="BY9">
        <v>0.26</v>
      </c>
      <c r="BZ9">
        <v>2.6784379999999999</v>
      </c>
      <c r="CA9">
        <v>1.7677689999999999</v>
      </c>
      <c r="CB9">
        <v>1.24</v>
      </c>
      <c r="CC9">
        <v>0.57999999999999996</v>
      </c>
      <c r="CD9">
        <v>1.47</v>
      </c>
      <c r="CE9">
        <v>0.79</v>
      </c>
      <c r="CF9">
        <v>0.08</v>
      </c>
      <c r="CG9">
        <v>3.65</v>
      </c>
      <c r="CH9">
        <v>0</v>
      </c>
      <c r="CI9">
        <v>7.24</v>
      </c>
      <c r="CJ9">
        <v>1.86</v>
      </c>
      <c r="CK9">
        <v>1.73</v>
      </c>
      <c r="CL9">
        <v>5.1768000000000001</v>
      </c>
      <c r="CM9">
        <v>1.849688</v>
      </c>
      <c r="CN9">
        <v>0</v>
      </c>
      <c r="CO9">
        <v>2.91</v>
      </c>
      <c r="CP9">
        <v>0</v>
      </c>
      <c r="CQ9">
        <v>2.24878</v>
      </c>
      <c r="CR9">
        <v>2.34</v>
      </c>
      <c r="CS9">
        <v>2.4537239999999998</v>
      </c>
      <c r="CT9">
        <v>1.9268540000000001</v>
      </c>
      <c r="CU9">
        <v>1.943438</v>
      </c>
      <c r="CV9">
        <v>2.69625</v>
      </c>
      <c r="CW9">
        <v>1.333745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62.870528999999991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218.11758599999999</v>
      </c>
      <c r="L10">
        <v>2.0969000000000002</v>
      </c>
      <c r="M10">
        <v>94.39</v>
      </c>
      <c r="N10">
        <v>120.65625</v>
      </c>
      <c r="O10">
        <v>126.47812500000001</v>
      </c>
      <c r="P10">
        <v>105.536</v>
      </c>
      <c r="Q10">
        <v>0</v>
      </c>
      <c r="R10">
        <v>26.517800000000001</v>
      </c>
      <c r="S10">
        <v>16.512</v>
      </c>
      <c r="T10">
        <v>0</v>
      </c>
      <c r="U10">
        <v>348.97500000000002</v>
      </c>
      <c r="V10">
        <v>13.700167</v>
      </c>
      <c r="W10">
        <v>28.789539999999999</v>
      </c>
      <c r="X10">
        <v>104.731875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9.3218999999999994</v>
      </c>
      <c r="AE10">
        <v>0</v>
      </c>
      <c r="AF10">
        <v>6.5454999999999997</v>
      </c>
      <c r="AG10">
        <v>41.833799999999997</v>
      </c>
      <c r="AH10">
        <v>0</v>
      </c>
      <c r="AI10">
        <v>0</v>
      </c>
      <c r="AJ10">
        <v>0</v>
      </c>
      <c r="AK10">
        <v>52.609499999999997</v>
      </c>
      <c r="AL10">
        <v>11.62</v>
      </c>
      <c r="AM10">
        <v>0</v>
      </c>
      <c r="AN10">
        <v>0.40803</v>
      </c>
      <c r="AO10">
        <v>6.7619999999999996</v>
      </c>
      <c r="AP10">
        <v>9.6074999999999999</v>
      </c>
      <c r="AQ10">
        <v>0</v>
      </c>
      <c r="AR10">
        <v>3.3119999999999998</v>
      </c>
      <c r="AS10">
        <v>5.3807999999999998</v>
      </c>
      <c r="AT10">
        <v>11.441787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62.870528999999991</v>
      </c>
      <c r="BA10">
        <f t="shared" si="1"/>
        <v>1428.2145889999995</v>
      </c>
      <c r="BB10">
        <v>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0.33718300000000001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1.97</v>
      </c>
      <c r="BP10">
        <v>2.19</v>
      </c>
      <c r="BQ10">
        <v>0</v>
      </c>
      <c r="BR10">
        <v>0</v>
      </c>
      <c r="BS10">
        <v>1.63</v>
      </c>
      <c r="BT10">
        <v>0</v>
      </c>
      <c r="BU10">
        <v>2.8932340000000001</v>
      </c>
      <c r="BV10">
        <v>1.3481259999999999</v>
      </c>
      <c r="BW10">
        <v>0</v>
      </c>
      <c r="BX10">
        <v>4.2765000000000004</v>
      </c>
      <c r="BY10">
        <v>0.26</v>
      </c>
      <c r="BZ10">
        <v>2.6784379999999999</v>
      </c>
      <c r="CA10">
        <v>1.7677689999999999</v>
      </c>
      <c r="CB10">
        <v>1.24</v>
      </c>
      <c r="CC10">
        <v>0.57999999999999996</v>
      </c>
      <c r="CD10">
        <v>1.47</v>
      </c>
      <c r="CE10">
        <v>0.79</v>
      </c>
      <c r="CF10">
        <v>0.08</v>
      </c>
      <c r="CG10">
        <v>3.65</v>
      </c>
      <c r="CH10">
        <v>0</v>
      </c>
      <c r="CI10">
        <v>7.24</v>
      </c>
      <c r="CJ10">
        <v>1.86</v>
      </c>
      <c r="CK10">
        <v>1.73</v>
      </c>
      <c r="CL10">
        <v>5.1768000000000001</v>
      </c>
      <c r="CM10">
        <v>1.849688</v>
      </c>
      <c r="CN10">
        <v>0</v>
      </c>
      <c r="CO10">
        <v>2.91</v>
      </c>
      <c r="CP10">
        <v>0</v>
      </c>
      <c r="CQ10">
        <v>2.24878</v>
      </c>
      <c r="CR10">
        <v>2.34</v>
      </c>
      <c r="CS10">
        <v>2.4537239999999998</v>
      </c>
      <c r="CT10">
        <v>1.9268540000000001</v>
      </c>
      <c r="CU10">
        <v>1.943438</v>
      </c>
      <c r="CV10">
        <v>2.69625</v>
      </c>
      <c r="CW10">
        <v>1.333745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62.870528999999991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218.11758599999999</v>
      </c>
      <c r="L11">
        <v>2.0969000000000002</v>
      </c>
      <c r="M11">
        <v>94.39</v>
      </c>
      <c r="N11">
        <v>120.65625</v>
      </c>
      <c r="O11">
        <v>126.47812500000001</v>
      </c>
      <c r="P11">
        <v>105.536</v>
      </c>
      <c r="Q11">
        <v>0</v>
      </c>
      <c r="R11">
        <v>26.517800000000001</v>
      </c>
      <c r="S11">
        <v>16.512</v>
      </c>
      <c r="T11">
        <v>0</v>
      </c>
      <c r="U11">
        <v>348.97500000000002</v>
      </c>
      <c r="V11">
        <v>13.700167</v>
      </c>
      <c r="W11">
        <v>28.789539999999999</v>
      </c>
      <c r="X11">
        <v>104.731875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9.3218999999999994</v>
      </c>
      <c r="AE11">
        <v>0</v>
      </c>
      <c r="AF11">
        <v>6.5454999999999997</v>
      </c>
      <c r="AG11">
        <v>41.833799999999997</v>
      </c>
      <c r="AH11">
        <v>0</v>
      </c>
      <c r="AI11">
        <v>0</v>
      </c>
      <c r="AJ11">
        <v>0</v>
      </c>
      <c r="AK11">
        <v>52.609499999999997</v>
      </c>
      <c r="AL11">
        <v>11.62</v>
      </c>
      <c r="AM11">
        <v>0</v>
      </c>
      <c r="AN11">
        <v>0.40803</v>
      </c>
      <c r="AO11">
        <v>6.7619999999999996</v>
      </c>
      <c r="AP11">
        <v>9.6074999999999999</v>
      </c>
      <c r="AQ11">
        <v>0</v>
      </c>
      <c r="AR11">
        <v>3.3119999999999998</v>
      </c>
      <c r="AS11">
        <v>10.492559999999999</v>
      </c>
      <c r="AT11">
        <v>11.972367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62.870528999999991</v>
      </c>
      <c r="BA11">
        <f t="shared" si="1"/>
        <v>1433.8569289999996</v>
      </c>
      <c r="BB11">
        <v>8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0.33718300000000001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1.97</v>
      </c>
      <c r="BP11">
        <v>2.19</v>
      </c>
      <c r="BQ11">
        <v>0</v>
      </c>
      <c r="BR11">
        <v>0</v>
      </c>
      <c r="BS11">
        <v>1.63</v>
      </c>
      <c r="BT11">
        <v>0</v>
      </c>
      <c r="BU11">
        <v>2.8932340000000001</v>
      </c>
      <c r="BV11">
        <v>1.3481259999999999</v>
      </c>
      <c r="BW11">
        <v>0</v>
      </c>
      <c r="BX11">
        <v>4.2765000000000004</v>
      </c>
      <c r="BY11">
        <v>0.26</v>
      </c>
      <c r="BZ11">
        <v>2.6784379999999999</v>
      </c>
      <c r="CA11">
        <v>1.7677689999999999</v>
      </c>
      <c r="CB11">
        <v>1.24</v>
      </c>
      <c r="CC11">
        <v>0.57999999999999996</v>
      </c>
      <c r="CD11">
        <v>1.47</v>
      </c>
      <c r="CE11">
        <v>0.79</v>
      </c>
      <c r="CF11">
        <v>0.08</v>
      </c>
      <c r="CG11">
        <v>3.65</v>
      </c>
      <c r="CH11">
        <v>0</v>
      </c>
      <c r="CI11">
        <v>7.24</v>
      </c>
      <c r="CJ11">
        <v>1.86</v>
      </c>
      <c r="CK11">
        <v>1.73</v>
      </c>
      <c r="CL11">
        <v>5.1768000000000001</v>
      </c>
      <c r="CM11">
        <v>1.849688</v>
      </c>
      <c r="CN11">
        <v>0</v>
      </c>
      <c r="CO11">
        <v>2.91</v>
      </c>
      <c r="CP11">
        <v>0</v>
      </c>
      <c r="CQ11">
        <v>2.24878</v>
      </c>
      <c r="CR11">
        <v>2.34</v>
      </c>
      <c r="CS11">
        <v>2.4537239999999998</v>
      </c>
      <c r="CT11">
        <v>1.9268540000000001</v>
      </c>
      <c r="CU11">
        <v>1.943438</v>
      </c>
      <c r="CV11">
        <v>2.69625</v>
      </c>
      <c r="CW11">
        <v>1.333745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62.870528999999991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218.11758599999999</v>
      </c>
      <c r="L12">
        <v>2.0969000000000002</v>
      </c>
      <c r="M12">
        <v>94.39</v>
      </c>
      <c r="N12">
        <v>120.65625</v>
      </c>
      <c r="O12">
        <v>126.47812500000001</v>
      </c>
      <c r="P12">
        <v>105.536</v>
      </c>
      <c r="Q12">
        <v>0</v>
      </c>
      <c r="R12">
        <v>26.517800000000001</v>
      </c>
      <c r="S12">
        <v>16.512</v>
      </c>
      <c r="T12">
        <v>0</v>
      </c>
      <c r="U12">
        <v>348.97500000000002</v>
      </c>
      <c r="V12">
        <v>13.700167</v>
      </c>
      <c r="W12">
        <v>28.789539999999999</v>
      </c>
      <c r="X12">
        <v>89.471874999999997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9.3218999999999994</v>
      </c>
      <c r="AE12">
        <v>0</v>
      </c>
      <c r="AF12">
        <v>6.5454999999999997</v>
      </c>
      <c r="AG12">
        <v>41.833799999999997</v>
      </c>
      <c r="AH12">
        <v>0</v>
      </c>
      <c r="AI12">
        <v>0</v>
      </c>
      <c r="AJ12">
        <v>0</v>
      </c>
      <c r="AK12">
        <v>52.609499999999997</v>
      </c>
      <c r="AL12">
        <v>11.62</v>
      </c>
      <c r="AM12">
        <v>0</v>
      </c>
      <c r="AN12">
        <v>0.40803</v>
      </c>
      <c r="AO12">
        <v>6.7619999999999996</v>
      </c>
      <c r="AP12">
        <v>9.6074999999999999</v>
      </c>
      <c r="AQ12">
        <v>0</v>
      </c>
      <c r="AR12">
        <v>3.3119999999999998</v>
      </c>
      <c r="AS12">
        <v>10.492559999999999</v>
      </c>
      <c r="AT12">
        <v>13.632830999999999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62.870528999999991</v>
      </c>
      <c r="BA12">
        <f t="shared" si="1"/>
        <v>1420.2573929999996</v>
      </c>
      <c r="BB12">
        <v>9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0.33718300000000001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1.97</v>
      </c>
      <c r="BP12">
        <v>2.19</v>
      </c>
      <c r="BQ12">
        <v>0</v>
      </c>
      <c r="BR12">
        <v>0</v>
      </c>
      <c r="BS12">
        <v>1.63</v>
      </c>
      <c r="BT12">
        <v>0</v>
      </c>
      <c r="BU12">
        <v>2.8932340000000001</v>
      </c>
      <c r="BV12">
        <v>1.3481259999999999</v>
      </c>
      <c r="BW12">
        <v>0</v>
      </c>
      <c r="BX12">
        <v>4.2765000000000004</v>
      </c>
      <c r="BY12">
        <v>0.26</v>
      </c>
      <c r="BZ12">
        <v>2.6784379999999999</v>
      </c>
      <c r="CA12">
        <v>1.7677689999999999</v>
      </c>
      <c r="CB12">
        <v>1.24</v>
      </c>
      <c r="CC12">
        <v>0.57999999999999996</v>
      </c>
      <c r="CD12">
        <v>1.47</v>
      </c>
      <c r="CE12">
        <v>0.79</v>
      </c>
      <c r="CF12">
        <v>0.08</v>
      </c>
      <c r="CG12">
        <v>3.65</v>
      </c>
      <c r="CH12">
        <v>0</v>
      </c>
      <c r="CI12">
        <v>7.24</v>
      </c>
      <c r="CJ12">
        <v>1.86</v>
      </c>
      <c r="CK12">
        <v>1.73</v>
      </c>
      <c r="CL12">
        <v>5.1768000000000001</v>
      </c>
      <c r="CM12">
        <v>1.849688</v>
      </c>
      <c r="CN12">
        <v>0</v>
      </c>
      <c r="CO12">
        <v>2.91</v>
      </c>
      <c r="CP12">
        <v>0</v>
      </c>
      <c r="CQ12">
        <v>2.24878</v>
      </c>
      <c r="CR12">
        <v>2.34</v>
      </c>
      <c r="CS12">
        <v>2.4537239999999998</v>
      </c>
      <c r="CT12">
        <v>1.9268540000000001</v>
      </c>
      <c r="CU12">
        <v>1.943438</v>
      </c>
      <c r="CV12">
        <v>2.69625</v>
      </c>
      <c r="CW12">
        <v>1.333745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62.870528999999991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218.11758599999999</v>
      </c>
      <c r="L13">
        <v>2.0969000000000002</v>
      </c>
      <c r="M13">
        <v>94.39</v>
      </c>
      <c r="N13">
        <v>120.65625</v>
      </c>
      <c r="O13">
        <v>126.47812500000001</v>
      </c>
      <c r="P13">
        <v>121.4987</v>
      </c>
      <c r="Q13">
        <v>0</v>
      </c>
      <c r="R13">
        <v>22.041751000000001</v>
      </c>
      <c r="S13">
        <v>13.390596</v>
      </c>
      <c r="T13">
        <v>0</v>
      </c>
      <c r="U13">
        <v>348.97500000000002</v>
      </c>
      <c r="V13">
        <v>2</v>
      </c>
      <c r="W13">
        <v>20</v>
      </c>
      <c r="X13">
        <v>71.345412999999994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9.3218999999999994</v>
      </c>
      <c r="AE13">
        <v>0</v>
      </c>
      <c r="AF13">
        <v>6.5454999999999997</v>
      </c>
      <c r="AG13">
        <v>41.833799999999997</v>
      </c>
      <c r="AH13">
        <v>0</v>
      </c>
      <c r="AI13">
        <v>0</v>
      </c>
      <c r="AJ13">
        <v>0</v>
      </c>
      <c r="AK13">
        <v>52.609499999999997</v>
      </c>
      <c r="AL13">
        <v>11.62</v>
      </c>
      <c r="AM13">
        <v>0</v>
      </c>
      <c r="AN13">
        <v>0.40803</v>
      </c>
      <c r="AO13">
        <v>6.7619999999999996</v>
      </c>
      <c r="AP13">
        <v>9.6074999999999999</v>
      </c>
      <c r="AQ13">
        <v>0</v>
      </c>
      <c r="AR13">
        <v>3.3119999999999998</v>
      </c>
      <c r="AS13">
        <v>10.492559999999999</v>
      </c>
      <c r="AT13">
        <v>12.329764000000001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63.110528999999985</v>
      </c>
      <c r="BA13">
        <f t="shared" si="1"/>
        <v>1395.4972039999998</v>
      </c>
      <c r="BB13">
        <v>10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0.33718300000000001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1.97</v>
      </c>
      <c r="BP13">
        <v>2.19</v>
      </c>
      <c r="BQ13">
        <v>0</v>
      </c>
      <c r="BR13">
        <v>0</v>
      </c>
      <c r="BS13">
        <v>1.63</v>
      </c>
      <c r="BT13">
        <v>0</v>
      </c>
      <c r="BU13">
        <v>2.8932340000000001</v>
      </c>
      <c r="BV13">
        <v>1.3481259999999999</v>
      </c>
      <c r="BW13">
        <v>0</v>
      </c>
      <c r="BX13">
        <v>4.2765000000000004</v>
      </c>
      <c r="BY13">
        <v>0.26</v>
      </c>
      <c r="BZ13">
        <v>2.6784379999999999</v>
      </c>
      <c r="CA13">
        <v>1.7677689999999999</v>
      </c>
      <c r="CB13">
        <v>1.24</v>
      </c>
      <c r="CC13">
        <v>0.82</v>
      </c>
      <c r="CD13">
        <v>1.47</v>
      </c>
      <c r="CE13">
        <v>0.79</v>
      </c>
      <c r="CF13">
        <v>0.08</v>
      </c>
      <c r="CG13">
        <v>3.65</v>
      </c>
      <c r="CH13">
        <v>0</v>
      </c>
      <c r="CI13">
        <v>7.24</v>
      </c>
      <c r="CJ13">
        <v>1.86</v>
      </c>
      <c r="CK13">
        <v>1.73</v>
      </c>
      <c r="CL13">
        <v>5.1768000000000001</v>
      </c>
      <c r="CM13">
        <v>1.849688</v>
      </c>
      <c r="CN13">
        <v>0</v>
      </c>
      <c r="CO13">
        <v>2.91</v>
      </c>
      <c r="CP13">
        <v>0</v>
      </c>
      <c r="CQ13">
        <v>2.24878</v>
      </c>
      <c r="CR13">
        <v>2.34</v>
      </c>
      <c r="CS13">
        <v>2.4537239999999998</v>
      </c>
      <c r="CT13">
        <v>1.9268540000000001</v>
      </c>
      <c r="CU13">
        <v>1.943438</v>
      </c>
      <c r="CV13">
        <v>2.69625</v>
      </c>
      <c r="CW13">
        <v>1.333745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63.110528999999985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218.11758599999999</v>
      </c>
      <c r="L14">
        <v>2.0969000000000002</v>
      </c>
      <c r="M14">
        <v>94.39</v>
      </c>
      <c r="N14">
        <v>120.65625</v>
      </c>
      <c r="O14">
        <v>126.47812500000001</v>
      </c>
      <c r="P14">
        <v>123.75069999999999</v>
      </c>
      <c r="Q14">
        <v>0</v>
      </c>
      <c r="R14">
        <v>22.041751000000001</v>
      </c>
      <c r="S14">
        <v>13.390596</v>
      </c>
      <c r="T14">
        <v>0</v>
      </c>
      <c r="U14">
        <v>348.97500000000002</v>
      </c>
      <c r="V14">
        <v>2</v>
      </c>
      <c r="W14">
        <v>20</v>
      </c>
      <c r="X14">
        <v>60.001874999999998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9.3218999999999994</v>
      </c>
      <c r="AE14">
        <v>0</v>
      </c>
      <c r="AF14">
        <v>6.5454999999999997</v>
      </c>
      <c r="AG14">
        <v>41.833799999999997</v>
      </c>
      <c r="AH14">
        <v>0</v>
      </c>
      <c r="AI14">
        <v>0</v>
      </c>
      <c r="AJ14">
        <v>0</v>
      </c>
      <c r="AK14">
        <v>52.609499999999997</v>
      </c>
      <c r="AL14">
        <v>11.62</v>
      </c>
      <c r="AM14">
        <v>0</v>
      </c>
      <c r="AN14">
        <v>0.40803</v>
      </c>
      <c r="AO14">
        <v>6.7619999999999996</v>
      </c>
      <c r="AP14">
        <v>9.6074999999999999</v>
      </c>
      <c r="AQ14">
        <v>0</v>
      </c>
      <c r="AR14">
        <v>3.3119999999999998</v>
      </c>
      <c r="AS14">
        <v>10.492559999999999</v>
      </c>
      <c r="AT14">
        <v>12.638165000000001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63.110528999999985</v>
      </c>
      <c r="BA14">
        <f t="shared" si="1"/>
        <v>1386.7140669999997</v>
      </c>
      <c r="BB14">
        <v>11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0.33718300000000001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1.97</v>
      </c>
      <c r="BP14">
        <v>2.19</v>
      </c>
      <c r="BQ14">
        <v>0</v>
      </c>
      <c r="BR14">
        <v>0</v>
      </c>
      <c r="BS14">
        <v>1.63</v>
      </c>
      <c r="BT14">
        <v>0</v>
      </c>
      <c r="BU14">
        <v>2.8932340000000001</v>
      </c>
      <c r="BV14">
        <v>1.3481259999999999</v>
      </c>
      <c r="BW14">
        <v>0</v>
      </c>
      <c r="BX14">
        <v>4.2765000000000004</v>
      </c>
      <c r="BY14">
        <v>0.26</v>
      </c>
      <c r="BZ14">
        <v>2.6784379999999999</v>
      </c>
      <c r="CA14">
        <v>1.7677689999999999</v>
      </c>
      <c r="CB14">
        <v>1.24</v>
      </c>
      <c r="CC14">
        <v>0.82</v>
      </c>
      <c r="CD14">
        <v>1.47</v>
      </c>
      <c r="CE14">
        <v>0.79</v>
      </c>
      <c r="CF14">
        <v>0.08</v>
      </c>
      <c r="CG14">
        <v>3.65</v>
      </c>
      <c r="CH14">
        <v>0</v>
      </c>
      <c r="CI14">
        <v>7.24</v>
      </c>
      <c r="CJ14">
        <v>1.86</v>
      </c>
      <c r="CK14">
        <v>1.73</v>
      </c>
      <c r="CL14">
        <v>5.1768000000000001</v>
      </c>
      <c r="CM14">
        <v>1.849688</v>
      </c>
      <c r="CN14">
        <v>0</v>
      </c>
      <c r="CO14">
        <v>2.91</v>
      </c>
      <c r="CP14">
        <v>0</v>
      </c>
      <c r="CQ14">
        <v>2.24878</v>
      </c>
      <c r="CR14">
        <v>2.34</v>
      </c>
      <c r="CS14">
        <v>2.4537239999999998</v>
      </c>
      <c r="CT14">
        <v>1.9268540000000001</v>
      </c>
      <c r="CU14">
        <v>1.943438</v>
      </c>
      <c r="CV14">
        <v>2.69625</v>
      </c>
      <c r="CW14">
        <v>1.333745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63.110528999999985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218.11758599999999</v>
      </c>
      <c r="L15">
        <v>2.0969000000000002</v>
      </c>
      <c r="M15">
        <v>94.39</v>
      </c>
      <c r="N15">
        <v>120.65625</v>
      </c>
      <c r="O15">
        <v>126.47812500000001</v>
      </c>
      <c r="P15">
        <v>126.0026</v>
      </c>
      <c r="Q15">
        <v>0</v>
      </c>
      <c r="R15">
        <v>21.888265000000001</v>
      </c>
      <c r="S15">
        <v>13.390596</v>
      </c>
      <c r="T15">
        <v>0</v>
      </c>
      <c r="U15">
        <v>348.97500000000002</v>
      </c>
      <c r="V15">
        <v>2</v>
      </c>
      <c r="W15">
        <v>20</v>
      </c>
      <c r="X15">
        <v>60.001874999999998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9.3218999999999994</v>
      </c>
      <c r="AE15">
        <v>0</v>
      </c>
      <c r="AF15">
        <v>6.5454999999999997</v>
      </c>
      <c r="AG15">
        <v>41.833799999999997</v>
      </c>
      <c r="AH15">
        <v>0</v>
      </c>
      <c r="AI15">
        <v>0</v>
      </c>
      <c r="AJ15">
        <v>0</v>
      </c>
      <c r="AK15">
        <v>52.609499999999997</v>
      </c>
      <c r="AL15">
        <v>11.62</v>
      </c>
      <c r="AM15">
        <v>0</v>
      </c>
      <c r="AN15">
        <v>0.40803</v>
      </c>
      <c r="AO15">
        <v>6.7619999999999996</v>
      </c>
      <c r="AP15">
        <v>9.6074999999999999</v>
      </c>
      <c r="AQ15">
        <v>0</v>
      </c>
      <c r="AR15">
        <v>3.3119999999999998</v>
      </c>
      <c r="AS15">
        <v>10.492559999999999</v>
      </c>
      <c r="AT15">
        <v>13.226967999999999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63.140528999999987</v>
      </c>
      <c r="BA15">
        <f t="shared" si="1"/>
        <v>1389.4312839999996</v>
      </c>
      <c r="BB15">
        <v>12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0.33718300000000001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1.97</v>
      </c>
      <c r="BP15">
        <v>2.19</v>
      </c>
      <c r="BQ15">
        <v>0</v>
      </c>
      <c r="BR15">
        <v>0</v>
      </c>
      <c r="BS15">
        <v>1.63</v>
      </c>
      <c r="BT15">
        <v>0</v>
      </c>
      <c r="BU15">
        <v>2.8932340000000001</v>
      </c>
      <c r="BV15">
        <v>1.3481259999999999</v>
      </c>
      <c r="BW15">
        <v>0</v>
      </c>
      <c r="BX15">
        <v>4.2765000000000004</v>
      </c>
      <c r="BY15">
        <v>0.26</v>
      </c>
      <c r="BZ15">
        <v>2.6784379999999999</v>
      </c>
      <c r="CA15">
        <v>1.7677689999999999</v>
      </c>
      <c r="CB15">
        <v>1.24</v>
      </c>
      <c r="CC15">
        <v>0.85</v>
      </c>
      <c r="CD15">
        <v>1.47</v>
      </c>
      <c r="CE15">
        <v>0.79</v>
      </c>
      <c r="CF15">
        <v>0.08</v>
      </c>
      <c r="CG15">
        <v>3.65</v>
      </c>
      <c r="CH15">
        <v>0</v>
      </c>
      <c r="CI15">
        <v>7.24</v>
      </c>
      <c r="CJ15">
        <v>1.86</v>
      </c>
      <c r="CK15">
        <v>1.73</v>
      </c>
      <c r="CL15">
        <v>5.1768000000000001</v>
      </c>
      <c r="CM15">
        <v>1.849688</v>
      </c>
      <c r="CN15">
        <v>0</v>
      </c>
      <c r="CO15">
        <v>2.91</v>
      </c>
      <c r="CP15">
        <v>0</v>
      </c>
      <c r="CQ15">
        <v>2.24878</v>
      </c>
      <c r="CR15">
        <v>2.34</v>
      </c>
      <c r="CS15">
        <v>2.4537239999999998</v>
      </c>
      <c r="CT15">
        <v>1.9268540000000001</v>
      </c>
      <c r="CU15">
        <v>1.943438</v>
      </c>
      <c r="CV15">
        <v>2.69625</v>
      </c>
      <c r="CW15">
        <v>1.333745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63.140528999999987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218.11758599999999</v>
      </c>
      <c r="L16">
        <v>2.0969000000000002</v>
      </c>
      <c r="M16">
        <v>94.39</v>
      </c>
      <c r="N16">
        <v>120.65625</v>
      </c>
      <c r="O16">
        <v>126.47812500000001</v>
      </c>
      <c r="P16">
        <v>127.50069999999999</v>
      </c>
      <c r="Q16">
        <v>0</v>
      </c>
      <c r="R16">
        <v>21.888265000000001</v>
      </c>
      <c r="S16">
        <v>13.390596</v>
      </c>
      <c r="T16">
        <v>0</v>
      </c>
      <c r="U16">
        <v>348.97500000000002</v>
      </c>
      <c r="V16">
        <v>2</v>
      </c>
      <c r="W16">
        <v>20</v>
      </c>
      <c r="X16">
        <v>60.001874999999998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9.3218999999999994</v>
      </c>
      <c r="AE16">
        <v>0</v>
      </c>
      <c r="AF16">
        <v>6.5454999999999997</v>
      </c>
      <c r="AG16">
        <v>41.833799999999997</v>
      </c>
      <c r="AH16">
        <v>0</v>
      </c>
      <c r="AI16">
        <v>0</v>
      </c>
      <c r="AJ16">
        <v>0</v>
      </c>
      <c r="AK16">
        <v>52.609499999999997</v>
      </c>
      <c r="AL16">
        <v>11.62</v>
      </c>
      <c r="AM16">
        <v>0</v>
      </c>
      <c r="AN16">
        <v>0.40803</v>
      </c>
      <c r="AO16">
        <v>6.7619999999999996</v>
      </c>
      <c r="AP16">
        <v>9.6074999999999999</v>
      </c>
      <c r="AQ16">
        <v>0</v>
      </c>
      <c r="AR16">
        <v>3.3119999999999998</v>
      </c>
      <c r="AS16">
        <v>10.492559999999999</v>
      </c>
      <c r="AT16">
        <v>10.788504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63.140528999999987</v>
      </c>
      <c r="BA16">
        <f t="shared" si="1"/>
        <v>1388.4909199999995</v>
      </c>
      <c r="BB16">
        <v>13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0.33718300000000001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1.97</v>
      </c>
      <c r="BP16">
        <v>2.19</v>
      </c>
      <c r="BQ16">
        <v>0</v>
      </c>
      <c r="BR16">
        <v>0</v>
      </c>
      <c r="BS16">
        <v>1.63</v>
      </c>
      <c r="BT16">
        <v>0</v>
      </c>
      <c r="BU16">
        <v>2.8932340000000001</v>
      </c>
      <c r="BV16">
        <v>1.3481259999999999</v>
      </c>
      <c r="BW16">
        <v>0</v>
      </c>
      <c r="BX16">
        <v>4.2765000000000004</v>
      </c>
      <c r="BY16">
        <v>0.26</v>
      </c>
      <c r="BZ16">
        <v>2.6784379999999999</v>
      </c>
      <c r="CA16">
        <v>1.7677689999999999</v>
      </c>
      <c r="CB16">
        <v>1.24</v>
      </c>
      <c r="CC16">
        <v>0.85</v>
      </c>
      <c r="CD16">
        <v>1.47</v>
      </c>
      <c r="CE16">
        <v>0.79</v>
      </c>
      <c r="CF16">
        <v>0.08</v>
      </c>
      <c r="CG16">
        <v>3.65</v>
      </c>
      <c r="CH16">
        <v>0</v>
      </c>
      <c r="CI16">
        <v>7.24</v>
      </c>
      <c r="CJ16">
        <v>1.86</v>
      </c>
      <c r="CK16">
        <v>1.73</v>
      </c>
      <c r="CL16">
        <v>5.1768000000000001</v>
      </c>
      <c r="CM16">
        <v>1.849688</v>
      </c>
      <c r="CN16">
        <v>0</v>
      </c>
      <c r="CO16">
        <v>2.91</v>
      </c>
      <c r="CP16">
        <v>0</v>
      </c>
      <c r="CQ16">
        <v>2.24878</v>
      </c>
      <c r="CR16">
        <v>2.34</v>
      </c>
      <c r="CS16">
        <v>2.4537239999999998</v>
      </c>
      <c r="CT16">
        <v>1.9268540000000001</v>
      </c>
      <c r="CU16">
        <v>1.943438</v>
      </c>
      <c r="CV16">
        <v>2.69625</v>
      </c>
      <c r="CW16">
        <v>1.333745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63.140528999999987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218.11758599999999</v>
      </c>
      <c r="L17">
        <v>2.0969000000000002</v>
      </c>
      <c r="M17">
        <v>94.39</v>
      </c>
      <c r="N17">
        <v>120.65625</v>
      </c>
      <c r="O17">
        <v>126.47812500000001</v>
      </c>
      <c r="P17">
        <v>129.7527</v>
      </c>
      <c r="Q17">
        <v>0</v>
      </c>
      <c r="R17">
        <v>21.888265000000001</v>
      </c>
      <c r="S17">
        <v>13.390596</v>
      </c>
      <c r="T17">
        <v>0</v>
      </c>
      <c r="U17">
        <v>348.97500000000002</v>
      </c>
      <c r="V17">
        <v>2</v>
      </c>
      <c r="W17">
        <v>20</v>
      </c>
      <c r="X17">
        <v>60.001874999999998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9.3218999999999994</v>
      </c>
      <c r="AE17">
        <v>0</v>
      </c>
      <c r="AF17">
        <v>6.5454999999999997</v>
      </c>
      <c r="AG17">
        <v>41.833799999999997</v>
      </c>
      <c r="AH17">
        <v>0</v>
      </c>
      <c r="AI17">
        <v>0</v>
      </c>
      <c r="AJ17">
        <v>0</v>
      </c>
      <c r="AK17">
        <v>52.609499999999997</v>
      </c>
      <c r="AL17">
        <v>11.62</v>
      </c>
      <c r="AM17">
        <v>0</v>
      </c>
      <c r="AN17">
        <v>0.40803</v>
      </c>
      <c r="AO17">
        <v>6.7619999999999996</v>
      </c>
      <c r="AP17">
        <v>9.6074999999999999</v>
      </c>
      <c r="AQ17">
        <v>0</v>
      </c>
      <c r="AR17">
        <v>3.3119999999999998</v>
      </c>
      <c r="AS17">
        <v>10.492559999999999</v>
      </c>
      <c r="AT17">
        <v>13.964138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63.140528999999987</v>
      </c>
      <c r="BA17">
        <f t="shared" si="1"/>
        <v>1393.9185539999994</v>
      </c>
      <c r="BB17">
        <v>14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0.33718300000000001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1.97</v>
      </c>
      <c r="BP17">
        <v>2.19</v>
      </c>
      <c r="BQ17">
        <v>0</v>
      </c>
      <c r="BR17">
        <v>0</v>
      </c>
      <c r="BS17">
        <v>1.63</v>
      </c>
      <c r="BT17">
        <v>0</v>
      </c>
      <c r="BU17">
        <v>2.8932340000000001</v>
      </c>
      <c r="BV17">
        <v>1.3481259999999999</v>
      </c>
      <c r="BW17">
        <v>0</v>
      </c>
      <c r="BX17">
        <v>4.2765000000000004</v>
      </c>
      <c r="BY17">
        <v>0.26</v>
      </c>
      <c r="BZ17">
        <v>2.6784379999999999</v>
      </c>
      <c r="CA17">
        <v>1.7677689999999999</v>
      </c>
      <c r="CB17">
        <v>1.24</v>
      </c>
      <c r="CC17">
        <v>0.85</v>
      </c>
      <c r="CD17">
        <v>1.47</v>
      </c>
      <c r="CE17">
        <v>0.79</v>
      </c>
      <c r="CF17">
        <v>0.08</v>
      </c>
      <c r="CG17">
        <v>3.65</v>
      </c>
      <c r="CH17">
        <v>0</v>
      </c>
      <c r="CI17">
        <v>7.24</v>
      </c>
      <c r="CJ17">
        <v>1.86</v>
      </c>
      <c r="CK17">
        <v>1.73</v>
      </c>
      <c r="CL17">
        <v>5.1768000000000001</v>
      </c>
      <c r="CM17">
        <v>1.849688</v>
      </c>
      <c r="CN17">
        <v>0</v>
      </c>
      <c r="CO17">
        <v>2.91</v>
      </c>
      <c r="CP17">
        <v>0</v>
      </c>
      <c r="CQ17">
        <v>2.24878</v>
      </c>
      <c r="CR17">
        <v>2.34</v>
      </c>
      <c r="CS17">
        <v>2.4537239999999998</v>
      </c>
      <c r="CT17">
        <v>1.9268540000000001</v>
      </c>
      <c r="CU17">
        <v>1.943438</v>
      </c>
      <c r="CV17">
        <v>2.69625</v>
      </c>
      <c r="CW17">
        <v>1.333745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63.140528999999987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218.11758599999999</v>
      </c>
      <c r="L18">
        <v>2.0969000000000002</v>
      </c>
      <c r="M18">
        <v>94.39</v>
      </c>
      <c r="N18">
        <v>120.65625</v>
      </c>
      <c r="O18">
        <v>126.47812500000001</v>
      </c>
      <c r="P18">
        <v>131.25069999999999</v>
      </c>
      <c r="Q18">
        <v>0</v>
      </c>
      <c r="R18">
        <v>21.888265000000001</v>
      </c>
      <c r="S18">
        <v>13.390596</v>
      </c>
      <c r="T18">
        <v>0</v>
      </c>
      <c r="U18">
        <v>348.97500000000002</v>
      </c>
      <c r="V18">
        <v>2</v>
      </c>
      <c r="W18">
        <v>20</v>
      </c>
      <c r="X18">
        <v>55.001874999999998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9.3218999999999994</v>
      </c>
      <c r="AE18">
        <v>0</v>
      </c>
      <c r="AF18">
        <v>6.5454999999999997</v>
      </c>
      <c r="AG18">
        <v>41.833799999999997</v>
      </c>
      <c r="AH18">
        <v>19.34</v>
      </c>
      <c r="AI18">
        <v>0</v>
      </c>
      <c r="AJ18">
        <v>0</v>
      </c>
      <c r="AK18">
        <v>52.609499999999997</v>
      </c>
      <c r="AL18">
        <v>11.62</v>
      </c>
      <c r="AM18">
        <v>0</v>
      </c>
      <c r="AN18">
        <v>0.40803</v>
      </c>
      <c r="AO18">
        <v>6.7619999999999996</v>
      </c>
      <c r="AP18">
        <v>9.6074999999999999</v>
      </c>
      <c r="AQ18">
        <v>0</v>
      </c>
      <c r="AR18">
        <v>3.3119999999999998</v>
      </c>
      <c r="AS18">
        <v>10.492559999999999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63.245028999999988</v>
      </c>
      <c r="BA18">
        <f t="shared" si="1"/>
        <v>1410.8937159999991</v>
      </c>
      <c r="BB18">
        <v>15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0.33718300000000001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1.97</v>
      </c>
      <c r="BP18">
        <v>2.19</v>
      </c>
      <c r="BQ18">
        <v>0</v>
      </c>
      <c r="BR18">
        <v>0</v>
      </c>
      <c r="BS18">
        <v>1.63</v>
      </c>
      <c r="BT18">
        <v>0</v>
      </c>
      <c r="BU18">
        <v>2.8932340000000001</v>
      </c>
      <c r="BV18">
        <v>1.3481259999999999</v>
      </c>
      <c r="BW18">
        <v>0</v>
      </c>
      <c r="BX18">
        <v>4.2765000000000004</v>
      </c>
      <c r="BY18">
        <v>0.26</v>
      </c>
      <c r="BZ18">
        <v>2.6784379999999999</v>
      </c>
      <c r="CA18">
        <v>1.7677689999999999</v>
      </c>
      <c r="CB18">
        <v>1.24</v>
      </c>
      <c r="CC18">
        <v>0.85</v>
      </c>
      <c r="CD18">
        <v>1.47</v>
      </c>
      <c r="CE18">
        <v>0.79</v>
      </c>
      <c r="CF18">
        <v>0.08</v>
      </c>
      <c r="CG18">
        <v>3.65</v>
      </c>
      <c r="CH18">
        <v>0.1045</v>
      </c>
      <c r="CI18">
        <v>7.24</v>
      </c>
      <c r="CJ18">
        <v>1.86</v>
      </c>
      <c r="CK18">
        <v>1.73</v>
      </c>
      <c r="CL18">
        <v>5.1768000000000001</v>
      </c>
      <c r="CM18">
        <v>1.849688</v>
      </c>
      <c r="CN18">
        <v>0</v>
      </c>
      <c r="CO18">
        <v>2.91</v>
      </c>
      <c r="CP18">
        <v>0</v>
      </c>
      <c r="CQ18">
        <v>2.24878</v>
      </c>
      <c r="CR18">
        <v>2.34</v>
      </c>
      <c r="CS18">
        <v>2.4537239999999998</v>
      </c>
      <c r="CT18">
        <v>1.9268540000000001</v>
      </c>
      <c r="CU18">
        <v>1.943438</v>
      </c>
      <c r="CV18">
        <v>2.69625</v>
      </c>
      <c r="CW18">
        <v>1.333745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63.245028999999988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218.11758599999999</v>
      </c>
      <c r="L19">
        <v>2.0969000000000002</v>
      </c>
      <c r="M19">
        <v>94.39</v>
      </c>
      <c r="N19">
        <v>120.65625</v>
      </c>
      <c r="O19">
        <v>126.47812500000001</v>
      </c>
      <c r="P19">
        <v>131.25069999999999</v>
      </c>
      <c r="Q19">
        <v>0</v>
      </c>
      <c r="R19">
        <v>21.888265000000001</v>
      </c>
      <c r="S19">
        <v>13.390596</v>
      </c>
      <c r="T19">
        <v>0</v>
      </c>
      <c r="U19">
        <v>348.97500000000002</v>
      </c>
      <c r="V19">
        <v>2</v>
      </c>
      <c r="W19">
        <v>28.789539999999999</v>
      </c>
      <c r="X19">
        <v>73.033293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9.3218999999999994</v>
      </c>
      <c r="AE19">
        <v>0</v>
      </c>
      <c r="AF19">
        <v>6.5454999999999997</v>
      </c>
      <c r="AG19">
        <v>41.833799999999997</v>
      </c>
      <c r="AH19">
        <v>19.34</v>
      </c>
      <c r="AI19">
        <v>0</v>
      </c>
      <c r="AJ19">
        <v>0</v>
      </c>
      <c r="AK19">
        <v>52.609499999999997</v>
      </c>
      <c r="AL19">
        <v>11.62</v>
      </c>
      <c r="AM19">
        <v>0</v>
      </c>
      <c r="AN19">
        <v>0.40803</v>
      </c>
      <c r="AO19">
        <v>5.88</v>
      </c>
      <c r="AP19">
        <v>9.6074999999999999</v>
      </c>
      <c r="AQ19">
        <v>0</v>
      </c>
      <c r="AR19">
        <v>3.3119999999999998</v>
      </c>
      <c r="AS19">
        <v>10.492559999999999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63.492415999999992</v>
      </c>
      <c r="BA19">
        <f t="shared" si="1"/>
        <v>1437.0800609999997</v>
      </c>
      <c r="BB19">
        <v>16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0.61456999999999995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1.97</v>
      </c>
      <c r="BP19">
        <v>2.19</v>
      </c>
      <c r="BQ19">
        <v>0</v>
      </c>
      <c r="BR19">
        <v>0</v>
      </c>
      <c r="BS19">
        <v>1.63</v>
      </c>
      <c r="BT19">
        <v>0</v>
      </c>
      <c r="BU19">
        <v>2.8932340000000001</v>
      </c>
      <c r="BV19">
        <v>1.3481259999999999</v>
      </c>
      <c r="BW19">
        <v>0</v>
      </c>
      <c r="BX19">
        <v>4.2765000000000004</v>
      </c>
      <c r="BY19">
        <v>0.26</v>
      </c>
      <c r="BZ19">
        <v>2.6784379999999999</v>
      </c>
      <c r="CA19">
        <v>1.7677689999999999</v>
      </c>
      <c r="CB19">
        <v>1.24</v>
      </c>
      <c r="CC19">
        <v>0.82</v>
      </c>
      <c r="CD19">
        <v>1.47</v>
      </c>
      <c r="CE19">
        <v>0.79</v>
      </c>
      <c r="CF19">
        <v>0.08</v>
      </c>
      <c r="CG19">
        <v>3.65</v>
      </c>
      <c r="CH19">
        <v>0.1045</v>
      </c>
      <c r="CI19">
        <v>7.24</v>
      </c>
      <c r="CJ19">
        <v>1.86</v>
      </c>
      <c r="CK19">
        <v>1.73</v>
      </c>
      <c r="CL19">
        <v>5.1768000000000001</v>
      </c>
      <c r="CM19">
        <v>1.849688</v>
      </c>
      <c r="CN19">
        <v>0</v>
      </c>
      <c r="CO19">
        <v>2.91</v>
      </c>
      <c r="CP19">
        <v>0</v>
      </c>
      <c r="CQ19">
        <v>2.24878</v>
      </c>
      <c r="CR19">
        <v>2.34</v>
      </c>
      <c r="CS19">
        <v>2.4537239999999998</v>
      </c>
      <c r="CT19">
        <v>1.9268540000000001</v>
      </c>
      <c r="CU19">
        <v>1.943438</v>
      </c>
      <c r="CV19">
        <v>2.69625</v>
      </c>
      <c r="CW19">
        <v>1.333745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63.492415999999992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218.11758599999999</v>
      </c>
      <c r="L20">
        <v>2.0969000000000002</v>
      </c>
      <c r="M20">
        <v>94.39</v>
      </c>
      <c r="N20">
        <v>120.65625</v>
      </c>
      <c r="O20">
        <v>126.47812500000001</v>
      </c>
      <c r="P20">
        <v>131.25069999999999</v>
      </c>
      <c r="Q20">
        <v>0</v>
      </c>
      <c r="R20">
        <v>21.888265000000001</v>
      </c>
      <c r="S20">
        <v>13.390596</v>
      </c>
      <c r="T20">
        <v>0</v>
      </c>
      <c r="U20">
        <v>348.97500000000002</v>
      </c>
      <c r="V20">
        <v>2</v>
      </c>
      <c r="W20">
        <v>28.789539999999999</v>
      </c>
      <c r="X20">
        <v>74.471874999999997</v>
      </c>
      <c r="Y20">
        <v>0</v>
      </c>
      <c r="Z20">
        <v>6.5537999999999998</v>
      </c>
      <c r="AA20">
        <v>0</v>
      </c>
      <c r="AB20">
        <v>0</v>
      </c>
      <c r="AC20">
        <v>0</v>
      </c>
      <c r="AD20">
        <v>9.3218999999999994</v>
      </c>
      <c r="AE20">
        <v>0</v>
      </c>
      <c r="AF20">
        <v>6.5454999999999997</v>
      </c>
      <c r="AG20">
        <v>41.833799999999997</v>
      </c>
      <c r="AH20">
        <v>19.34</v>
      </c>
      <c r="AI20">
        <v>0</v>
      </c>
      <c r="AJ20">
        <v>0</v>
      </c>
      <c r="AK20">
        <v>52.609499999999997</v>
      </c>
      <c r="AL20">
        <v>11.62</v>
      </c>
      <c r="AM20">
        <v>0</v>
      </c>
      <c r="AN20">
        <v>0.40803</v>
      </c>
      <c r="AO20">
        <v>5.88</v>
      </c>
      <c r="AP20">
        <v>9.6074999999999999</v>
      </c>
      <c r="AQ20">
        <v>0</v>
      </c>
      <c r="AR20">
        <v>3.3119999999999998</v>
      </c>
      <c r="AS20">
        <v>10.492559999999999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63.492415999999992</v>
      </c>
      <c r="BA20">
        <f t="shared" si="1"/>
        <v>1438.5186429999994</v>
      </c>
      <c r="BB20">
        <v>17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0.61456999999999995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1.97</v>
      </c>
      <c r="BP20">
        <v>2.19</v>
      </c>
      <c r="BQ20">
        <v>0</v>
      </c>
      <c r="BR20">
        <v>0</v>
      </c>
      <c r="BS20">
        <v>1.63</v>
      </c>
      <c r="BT20">
        <v>0</v>
      </c>
      <c r="BU20">
        <v>2.8932340000000001</v>
      </c>
      <c r="BV20">
        <v>1.3481259999999999</v>
      </c>
      <c r="BW20">
        <v>0</v>
      </c>
      <c r="BX20">
        <v>4.2765000000000004</v>
      </c>
      <c r="BY20">
        <v>0.26</v>
      </c>
      <c r="BZ20">
        <v>2.6784379999999999</v>
      </c>
      <c r="CA20">
        <v>1.7677689999999999</v>
      </c>
      <c r="CB20">
        <v>1.24</v>
      </c>
      <c r="CC20">
        <v>0.82</v>
      </c>
      <c r="CD20">
        <v>1.47</v>
      </c>
      <c r="CE20">
        <v>0.79</v>
      </c>
      <c r="CF20">
        <v>0.08</v>
      </c>
      <c r="CG20">
        <v>3.65</v>
      </c>
      <c r="CH20">
        <v>0.1045</v>
      </c>
      <c r="CI20">
        <v>7.24</v>
      </c>
      <c r="CJ20">
        <v>1.86</v>
      </c>
      <c r="CK20">
        <v>1.73</v>
      </c>
      <c r="CL20">
        <v>5.1768000000000001</v>
      </c>
      <c r="CM20">
        <v>1.849688</v>
      </c>
      <c r="CN20">
        <v>0</v>
      </c>
      <c r="CO20">
        <v>2.91</v>
      </c>
      <c r="CP20">
        <v>0</v>
      </c>
      <c r="CQ20">
        <v>2.24878</v>
      </c>
      <c r="CR20">
        <v>2.34</v>
      </c>
      <c r="CS20">
        <v>2.4537239999999998</v>
      </c>
      <c r="CT20">
        <v>1.9268540000000001</v>
      </c>
      <c r="CU20">
        <v>1.943438</v>
      </c>
      <c r="CV20">
        <v>2.69625</v>
      </c>
      <c r="CW20">
        <v>1.333745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63.492415999999992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218.11758599999999</v>
      </c>
      <c r="L21">
        <v>2.0969000000000002</v>
      </c>
      <c r="M21">
        <v>94.39</v>
      </c>
      <c r="N21">
        <v>120.65625</v>
      </c>
      <c r="O21">
        <v>126.47812500000001</v>
      </c>
      <c r="P21">
        <v>131.25069999999999</v>
      </c>
      <c r="Q21">
        <v>0</v>
      </c>
      <c r="R21">
        <v>21.888265000000001</v>
      </c>
      <c r="S21">
        <v>13.390596</v>
      </c>
      <c r="T21">
        <v>0</v>
      </c>
      <c r="U21">
        <v>348.97500000000002</v>
      </c>
      <c r="V21">
        <v>2</v>
      </c>
      <c r="W21">
        <v>28.789539999999999</v>
      </c>
      <c r="X21">
        <v>74.471874999999997</v>
      </c>
      <c r="Y21">
        <v>0</v>
      </c>
      <c r="Z21">
        <v>0</v>
      </c>
      <c r="AA21">
        <v>0</v>
      </c>
      <c r="AB21">
        <v>0</v>
      </c>
      <c r="AC21">
        <v>9.9058399999999995</v>
      </c>
      <c r="AD21">
        <v>9.3218999999999994</v>
      </c>
      <c r="AE21">
        <v>0</v>
      </c>
      <c r="AF21">
        <v>6.5454999999999997</v>
      </c>
      <c r="AG21">
        <v>41.833799999999997</v>
      </c>
      <c r="AH21">
        <v>47.769799999999996</v>
      </c>
      <c r="AI21">
        <v>0</v>
      </c>
      <c r="AJ21">
        <v>0</v>
      </c>
      <c r="AK21">
        <v>52.609499999999997</v>
      </c>
      <c r="AL21">
        <v>11.62</v>
      </c>
      <c r="AM21">
        <v>0</v>
      </c>
      <c r="AN21">
        <v>0.40803</v>
      </c>
      <c r="AO21">
        <v>5.88</v>
      </c>
      <c r="AP21">
        <v>9.6074999999999999</v>
      </c>
      <c r="AQ21">
        <v>0</v>
      </c>
      <c r="AR21">
        <v>8.8320000000000007</v>
      </c>
      <c r="AS21">
        <v>10.492559999999999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63.646315999999999</v>
      </c>
      <c r="BA21">
        <f t="shared" si="1"/>
        <v>1475.974383</v>
      </c>
      <c r="BB21">
        <v>18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0.61456999999999995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1.97</v>
      </c>
      <c r="BP21">
        <v>2.19</v>
      </c>
      <c r="BQ21">
        <v>0</v>
      </c>
      <c r="BR21">
        <v>0</v>
      </c>
      <c r="BS21">
        <v>1.63</v>
      </c>
      <c r="BT21">
        <v>0</v>
      </c>
      <c r="BU21">
        <v>2.8932340000000001</v>
      </c>
      <c r="BV21">
        <v>1.3481259999999999</v>
      </c>
      <c r="BW21">
        <v>0</v>
      </c>
      <c r="BX21">
        <v>4.2765000000000004</v>
      </c>
      <c r="BY21">
        <v>0.26</v>
      </c>
      <c r="BZ21">
        <v>2.6784379999999999</v>
      </c>
      <c r="CA21">
        <v>1.7677689999999999</v>
      </c>
      <c r="CB21">
        <v>1.24</v>
      </c>
      <c r="CC21">
        <v>0.82</v>
      </c>
      <c r="CD21">
        <v>1.47</v>
      </c>
      <c r="CE21">
        <v>0.79</v>
      </c>
      <c r="CF21">
        <v>0.08</v>
      </c>
      <c r="CG21">
        <v>3.65</v>
      </c>
      <c r="CH21">
        <v>0.25840000000000002</v>
      </c>
      <c r="CI21">
        <v>7.24</v>
      </c>
      <c r="CJ21">
        <v>1.86</v>
      </c>
      <c r="CK21">
        <v>1.73</v>
      </c>
      <c r="CL21">
        <v>5.1768000000000001</v>
      </c>
      <c r="CM21">
        <v>1.849688</v>
      </c>
      <c r="CN21">
        <v>0</v>
      </c>
      <c r="CO21">
        <v>2.91</v>
      </c>
      <c r="CP21">
        <v>0</v>
      </c>
      <c r="CQ21">
        <v>2.24878</v>
      </c>
      <c r="CR21">
        <v>2.34</v>
      </c>
      <c r="CS21">
        <v>2.4537239999999998</v>
      </c>
      <c r="CT21">
        <v>1.9268540000000001</v>
      </c>
      <c r="CU21">
        <v>1.943438</v>
      </c>
      <c r="CV21">
        <v>2.69625</v>
      </c>
      <c r="CW21">
        <v>1.333745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63.646315999999999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218.11758599999999</v>
      </c>
      <c r="L22">
        <v>2.0969000000000002</v>
      </c>
      <c r="M22">
        <v>94.39</v>
      </c>
      <c r="N22">
        <v>120.65625</v>
      </c>
      <c r="O22">
        <v>126.47812500000001</v>
      </c>
      <c r="P22">
        <v>131.25069999999999</v>
      </c>
      <c r="Q22">
        <v>0</v>
      </c>
      <c r="R22">
        <v>21.888265000000001</v>
      </c>
      <c r="S22">
        <v>13.390596</v>
      </c>
      <c r="T22">
        <v>0</v>
      </c>
      <c r="U22">
        <v>348.97500000000002</v>
      </c>
      <c r="V22">
        <v>2</v>
      </c>
      <c r="W22">
        <v>28.789539999999999</v>
      </c>
      <c r="X22">
        <v>79.471874999999997</v>
      </c>
      <c r="Y22">
        <v>0</v>
      </c>
      <c r="Z22">
        <v>0</v>
      </c>
      <c r="AA22">
        <v>0</v>
      </c>
      <c r="AB22">
        <v>13.426</v>
      </c>
      <c r="AC22">
        <v>9.9058399999999995</v>
      </c>
      <c r="AD22">
        <v>9.3218999999999994</v>
      </c>
      <c r="AE22">
        <v>0</v>
      </c>
      <c r="AF22">
        <v>6.5454999999999997</v>
      </c>
      <c r="AG22">
        <v>41.833799999999997</v>
      </c>
      <c r="AH22">
        <v>47.769799999999996</v>
      </c>
      <c r="AI22">
        <v>0</v>
      </c>
      <c r="AJ22">
        <v>0</v>
      </c>
      <c r="AK22">
        <v>52.609499999999997</v>
      </c>
      <c r="AL22">
        <v>11.62</v>
      </c>
      <c r="AM22">
        <v>0</v>
      </c>
      <c r="AN22">
        <v>0.40803</v>
      </c>
      <c r="AO22">
        <v>5.88</v>
      </c>
      <c r="AP22">
        <v>9.6074999999999999</v>
      </c>
      <c r="AQ22">
        <v>0</v>
      </c>
      <c r="AR22">
        <v>8.8320000000000007</v>
      </c>
      <c r="AS22">
        <v>10.492559999999999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63.646315999999999</v>
      </c>
      <c r="BA22">
        <f t="shared" si="1"/>
        <v>1494.4003829999999</v>
      </c>
      <c r="BB22">
        <v>19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0.61456999999999995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1.97</v>
      </c>
      <c r="BP22">
        <v>2.19</v>
      </c>
      <c r="BQ22">
        <v>0</v>
      </c>
      <c r="BR22">
        <v>0</v>
      </c>
      <c r="BS22">
        <v>1.63</v>
      </c>
      <c r="BT22">
        <v>0</v>
      </c>
      <c r="BU22">
        <v>2.8932340000000001</v>
      </c>
      <c r="BV22">
        <v>1.3481259999999999</v>
      </c>
      <c r="BW22">
        <v>0</v>
      </c>
      <c r="BX22">
        <v>4.2765000000000004</v>
      </c>
      <c r="BY22">
        <v>0.26</v>
      </c>
      <c r="BZ22">
        <v>2.6784379999999999</v>
      </c>
      <c r="CA22">
        <v>1.7677689999999999</v>
      </c>
      <c r="CB22">
        <v>1.24</v>
      </c>
      <c r="CC22">
        <v>0.82</v>
      </c>
      <c r="CD22">
        <v>1.47</v>
      </c>
      <c r="CE22">
        <v>0.79</v>
      </c>
      <c r="CF22">
        <v>0.08</v>
      </c>
      <c r="CG22">
        <v>3.65</v>
      </c>
      <c r="CH22">
        <v>0.25840000000000002</v>
      </c>
      <c r="CI22">
        <v>7.24</v>
      </c>
      <c r="CJ22">
        <v>1.86</v>
      </c>
      <c r="CK22">
        <v>1.73</v>
      </c>
      <c r="CL22">
        <v>5.1768000000000001</v>
      </c>
      <c r="CM22">
        <v>1.849688</v>
      </c>
      <c r="CN22">
        <v>0</v>
      </c>
      <c r="CO22">
        <v>2.91</v>
      </c>
      <c r="CP22">
        <v>0</v>
      </c>
      <c r="CQ22">
        <v>2.24878</v>
      </c>
      <c r="CR22">
        <v>2.34</v>
      </c>
      <c r="CS22">
        <v>2.4537239999999998</v>
      </c>
      <c r="CT22">
        <v>1.9268540000000001</v>
      </c>
      <c r="CU22">
        <v>1.943438</v>
      </c>
      <c r="CV22">
        <v>2.69625</v>
      </c>
      <c r="CW22">
        <v>1.333745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63.646315999999999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218.11758599999999</v>
      </c>
      <c r="L23">
        <v>2.0969000000000002</v>
      </c>
      <c r="M23">
        <v>94.39</v>
      </c>
      <c r="N23">
        <v>120.65625</v>
      </c>
      <c r="O23">
        <v>126.47812500000001</v>
      </c>
      <c r="P23">
        <v>131.25069999999999</v>
      </c>
      <c r="Q23">
        <v>0</v>
      </c>
      <c r="R23">
        <v>12.218146000000001</v>
      </c>
      <c r="S23">
        <v>8.5251210000000004</v>
      </c>
      <c r="T23">
        <v>0</v>
      </c>
      <c r="U23">
        <v>348.97500000000002</v>
      </c>
      <c r="V23">
        <v>2</v>
      </c>
      <c r="W23">
        <v>28.789539999999999</v>
      </c>
      <c r="X23">
        <v>79.471874999999997</v>
      </c>
      <c r="Y23">
        <v>0</v>
      </c>
      <c r="Z23">
        <v>0</v>
      </c>
      <c r="AA23">
        <v>0</v>
      </c>
      <c r="AB23">
        <v>13.426</v>
      </c>
      <c r="AC23">
        <v>19.811679999999999</v>
      </c>
      <c r="AD23">
        <v>18.643799999999999</v>
      </c>
      <c r="AE23">
        <v>0</v>
      </c>
      <c r="AF23">
        <v>6.5454999999999997</v>
      </c>
      <c r="AG23">
        <v>41.833799999999997</v>
      </c>
      <c r="AH23">
        <v>71.654700000000005</v>
      </c>
      <c r="AI23">
        <v>0</v>
      </c>
      <c r="AJ23">
        <v>0</v>
      </c>
      <c r="AK23">
        <v>52.609499999999997</v>
      </c>
      <c r="AL23">
        <v>29.05</v>
      </c>
      <c r="AM23">
        <v>0</v>
      </c>
      <c r="AN23">
        <v>0.40803</v>
      </c>
      <c r="AO23">
        <v>5.88</v>
      </c>
      <c r="AP23">
        <v>9.6074999999999999</v>
      </c>
      <c r="AQ23">
        <v>16.055</v>
      </c>
      <c r="AR23">
        <v>8.8320000000000007</v>
      </c>
      <c r="AS23">
        <v>10.492559999999999</v>
      </c>
      <c r="AT23">
        <v>14.757728999999999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63.543820999999994</v>
      </c>
      <c r="BA23">
        <f t="shared" si="1"/>
        <v>1556.1208630000003</v>
      </c>
      <c r="BB23">
        <v>20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0.62287499999999996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1.97</v>
      </c>
      <c r="BP23">
        <v>2.19</v>
      </c>
      <c r="BQ23">
        <v>0</v>
      </c>
      <c r="BR23">
        <v>0</v>
      </c>
      <c r="BS23">
        <v>1.63</v>
      </c>
      <c r="BT23">
        <v>0</v>
      </c>
      <c r="BU23">
        <v>2.8932340000000001</v>
      </c>
      <c r="BV23">
        <v>1.3481259999999999</v>
      </c>
      <c r="BW23">
        <v>0</v>
      </c>
      <c r="BX23">
        <v>4.2765000000000004</v>
      </c>
      <c r="BY23">
        <v>0.26</v>
      </c>
      <c r="BZ23">
        <v>2.6784379999999999</v>
      </c>
      <c r="CA23">
        <v>1.7677689999999999</v>
      </c>
      <c r="CB23">
        <v>1.24</v>
      </c>
      <c r="CC23">
        <v>0.57999999999999996</v>
      </c>
      <c r="CD23">
        <v>1.47</v>
      </c>
      <c r="CE23">
        <v>0.79</v>
      </c>
      <c r="CF23">
        <v>0.08</v>
      </c>
      <c r="CG23">
        <v>3.65</v>
      </c>
      <c r="CH23">
        <v>0.3876</v>
      </c>
      <c r="CI23">
        <v>7.24</v>
      </c>
      <c r="CJ23">
        <v>1.86</v>
      </c>
      <c r="CK23">
        <v>1.73</v>
      </c>
      <c r="CL23">
        <v>5.1768000000000001</v>
      </c>
      <c r="CM23">
        <v>1.849688</v>
      </c>
      <c r="CN23">
        <v>0</v>
      </c>
      <c r="CO23">
        <v>2.91</v>
      </c>
      <c r="CP23">
        <v>0</v>
      </c>
      <c r="CQ23">
        <v>2.24878</v>
      </c>
      <c r="CR23">
        <v>2.34</v>
      </c>
      <c r="CS23">
        <v>2.4537239999999998</v>
      </c>
      <c r="CT23">
        <v>1.9268540000000001</v>
      </c>
      <c r="CU23">
        <v>1.943438</v>
      </c>
      <c r="CV23">
        <v>2.69625</v>
      </c>
      <c r="CW23">
        <v>1.333745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63.543820999999994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218.11758599999999</v>
      </c>
      <c r="L24">
        <v>2.0969000000000002</v>
      </c>
      <c r="M24">
        <v>94.39</v>
      </c>
      <c r="N24">
        <v>120.65625</v>
      </c>
      <c r="O24">
        <v>126.47812500000001</v>
      </c>
      <c r="P24">
        <v>131.25069999999999</v>
      </c>
      <c r="Q24">
        <v>0</v>
      </c>
      <c r="R24">
        <v>26.517800000000001</v>
      </c>
      <c r="S24">
        <v>16.512</v>
      </c>
      <c r="T24">
        <v>0</v>
      </c>
      <c r="U24">
        <v>348.97500000000002</v>
      </c>
      <c r="V24">
        <v>10.041848999999999</v>
      </c>
      <c r="W24">
        <v>28.789539999999999</v>
      </c>
      <c r="X24">
        <v>79.471874999999997</v>
      </c>
      <c r="Y24">
        <v>0</v>
      </c>
      <c r="Z24">
        <v>0</v>
      </c>
      <c r="AA24">
        <v>0</v>
      </c>
      <c r="AB24">
        <v>26.989000000000001</v>
      </c>
      <c r="AC24">
        <v>19.811679999999999</v>
      </c>
      <c r="AD24">
        <v>27.965699999999998</v>
      </c>
      <c r="AE24">
        <v>0</v>
      </c>
      <c r="AF24">
        <v>6.5454999999999997</v>
      </c>
      <c r="AG24">
        <v>41.833799999999997</v>
      </c>
      <c r="AH24">
        <v>82.194999999999993</v>
      </c>
      <c r="AI24">
        <v>0</v>
      </c>
      <c r="AJ24">
        <v>0</v>
      </c>
      <c r="AK24">
        <v>52.609499999999997</v>
      </c>
      <c r="AL24">
        <v>69.72</v>
      </c>
      <c r="AM24">
        <v>0</v>
      </c>
      <c r="AN24">
        <v>0.40803</v>
      </c>
      <c r="AO24">
        <v>5.88</v>
      </c>
      <c r="AP24">
        <v>9.6074999999999999</v>
      </c>
      <c r="AQ24">
        <v>16.055</v>
      </c>
      <c r="AR24">
        <v>8.8320000000000007</v>
      </c>
      <c r="AS24">
        <v>10.492559999999999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63.600820999999996</v>
      </c>
      <c r="BA24">
        <f t="shared" si="1"/>
        <v>1660.840516</v>
      </c>
      <c r="BB24">
        <v>21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0.62287499999999996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1.97</v>
      </c>
      <c r="BP24">
        <v>2.19</v>
      </c>
      <c r="BQ24">
        <v>0</v>
      </c>
      <c r="BR24">
        <v>0</v>
      </c>
      <c r="BS24">
        <v>1.63</v>
      </c>
      <c r="BT24">
        <v>0</v>
      </c>
      <c r="BU24">
        <v>2.8932340000000001</v>
      </c>
      <c r="BV24">
        <v>1.3481259999999999</v>
      </c>
      <c r="BW24">
        <v>0</v>
      </c>
      <c r="BX24">
        <v>4.2765000000000004</v>
      </c>
      <c r="BY24">
        <v>0.26</v>
      </c>
      <c r="BZ24">
        <v>2.6784379999999999</v>
      </c>
      <c r="CA24">
        <v>1.7677689999999999</v>
      </c>
      <c r="CB24">
        <v>1.24</v>
      </c>
      <c r="CC24">
        <v>0.57999999999999996</v>
      </c>
      <c r="CD24">
        <v>1.47</v>
      </c>
      <c r="CE24">
        <v>0.79</v>
      </c>
      <c r="CF24">
        <v>0.08</v>
      </c>
      <c r="CG24">
        <v>3.65</v>
      </c>
      <c r="CH24">
        <v>0.4446</v>
      </c>
      <c r="CI24">
        <v>7.24</v>
      </c>
      <c r="CJ24">
        <v>1.86</v>
      </c>
      <c r="CK24">
        <v>1.73</v>
      </c>
      <c r="CL24">
        <v>5.1768000000000001</v>
      </c>
      <c r="CM24">
        <v>1.849688</v>
      </c>
      <c r="CN24">
        <v>0</v>
      </c>
      <c r="CO24">
        <v>2.91</v>
      </c>
      <c r="CP24">
        <v>0</v>
      </c>
      <c r="CQ24">
        <v>2.24878</v>
      </c>
      <c r="CR24">
        <v>2.34</v>
      </c>
      <c r="CS24">
        <v>2.4537239999999998</v>
      </c>
      <c r="CT24">
        <v>1.9268540000000001</v>
      </c>
      <c r="CU24">
        <v>1.943438</v>
      </c>
      <c r="CV24">
        <v>2.69625</v>
      </c>
      <c r="CW24">
        <v>1.333745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63.600820999999996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218.11758599999999</v>
      </c>
      <c r="L25">
        <v>2.0969000000000002</v>
      </c>
      <c r="M25">
        <v>94.39</v>
      </c>
      <c r="N25">
        <v>120.65625</v>
      </c>
      <c r="O25">
        <v>126.47812500000001</v>
      </c>
      <c r="P25">
        <v>131.25069999999999</v>
      </c>
      <c r="Q25">
        <v>0</v>
      </c>
      <c r="R25">
        <v>26.517800000000001</v>
      </c>
      <c r="S25">
        <v>16.512</v>
      </c>
      <c r="T25">
        <v>0</v>
      </c>
      <c r="U25">
        <v>348.97500000000002</v>
      </c>
      <c r="V25">
        <v>10.022940999999999</v>
      </c>
      <c r="W25">
        <v>28.789539999999999</v>
      </c>
      <c r="X25">
        <v>104.731875</v>
      </c>
      <c r="Y25">
        <v>0</v>
      </c>
      <c r="Z25">
        <v>13.1076</v>
      </c>
      <c r="AA25">
        <v>0</v>
      </c>
      <c r="AB25">
        <v>26.989000000000001</v>
      </c>
      <c r="AC25">
        <v>19.811679999999999</v>
      </c>
      <c r="AD25">
        <v>27.965699999999998</v>
      </c>
      <c r="AE25">
        <v>15.756</v>
      </c>
      <c r="AF25">
        <v>6.5454999999999997</v>
      </c>
      <c r="AG25">
        <v>41.833799999999997</v>
      </c>
      <c r="AH25">
        <v>82.194999999999993</v>
      </c>
      <c r="AI25">
        <v>3.2574999999999998</v>
      </c>
      <c r="AJ25">
        <v>0</v>
      </c>
      <c r="AK25">
        <v>52.609499999999997</v>
      </c>
      <c r="AL25">
        <v>69.72</v>
      </c>
      <c r="AM25">
        <v>5.40144</v>
      </c>
      <c r="AN25">
        <v>0.40803</v>
      </c>
      <c r="AO25">
        <v>5.88</v>
      </c>
      <c r="AP25">
        <v>9.6074999999999999</v>
      </c>
      <c r="AQ25">
        <v>32.11</v>
      </c>
      <c r="AR25">
        <v>8.8320000000000007</v>
      </c>
      <c r="AS25">
        <v>10.492559999999999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63.87802099999999</v>
      </c>
      <c r="BA25">
        <f t="shared" si="1"/>
        <v>1739.9363480000002</v>
      </c>
      <c r="BB25">
        <v>22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0.62287499999999996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1.97</v>
      </c>
      <c r="BP25">
        <v>2.19</v>
      </c>
      <c r="BQ25">
        <v>0</v>
      </c>
      <c r="BR25">
        <v>0</v>
      </c>
      <c r="BS25">
        <v>1.63</v>
      </c>
      <c r="BT25">
        <v>0.2772</v>
      </c>
      <c r="BU25">
        <v>2.8932340000000001</v>
      </c>
      <c r="BV25">
        <v>1.3481259999999999</v>
      </c>
      <c r="BW25">
        <v>0</v>
      </c>
      <c r="BX25">
        <v>4.2765000000000004</v>
      </c>
      <c r="BY25">
        <v>0.26</v>
      </c>
      <c r="BZ25">
        <v>2.6784379999999999</v>
      </c>
      <c r="CA25">
        <v>1.7677689999999999</v>
      </c>
      <c r="CB25">
        <v>1.24</v>
      </c>
      <c r="CC25">
        <v>0.57999999999999996</v>
      </c>
      <c r="CD25">
        <v>1.47</v>
      </c>
      <c r="CE25">
        <v>0.79</v>
      </c>
      <c r="CF25">
        <v>0.08</v>
      </c>
      <c r="CG25">
        <v>3.65</v>
      </c>
      <c r="CH25">
        <v>0.4446</v>
      </c>
      <c r="CI25">
        <v>7.24</v>
      </c>
      <c r="CJ25">
        <v>1.86</v>
      </c>
      <c r="CK25">
        <v>1.73</v>
      </c>
      <c r="CL25">
        <v>5.1768000000000001</v>
      </c>
      <c r="CM25">
        <v>1.849688</v>
      </c>
      <c r="CN25">
        <v>0</v>
      </c>
      <c r="CO25">
        <v>2.91</v>
      </c>
      <c r="CP25">
        <v>0</v>
      </c>
      <c r="CQ25">
        <v>2.24878</v>
      </c>
      <c r="CR25">
        <v>2.34</v>
      </c>
      <c r="CS25">
        <v>2.4537239999999998</v>
      </c>
      <c r="CT25">
        <v>1.9268540000000001</v>
      </c>
      <c r="CU25">
        <v>1.943438</v>
      </c>
      <c r="CV25">
        <v>2.69625</v>
      </c>
      <c r="CW25">
        <v>1.333745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63.87802099999999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218.11758599999999</v>
      </c>
      <c r="L26">
        <v>2.0969000000000002</v>
      </c>
      <c r="M26">
        <v>94.39</v>
      </c>
      <c r="N26">
        <v>120.65625</v>
      </c>
      <c r="O26">
        <v>126.47812500000001</v>
      </c>
      <c r="P26">
        <v>131.25069999999999</v>
      </c>
      <c r="Q26">
        <v>0</v>
      </c>
      <c r="R26">
        <v>26.517800000000001</v>
      </c>
      <c r="S26">
        <v>16.512</v>
      </c>
      <c r="T26">
        <v>0</v>
      </c>
      <c r="U26">
        <v>348.97500000000002</v>
      </c>
      <c r="V26">
        <v>10.022940999999999</v>
      </c>
      <c r="W26">
        <v>38.019539999999999</v>
      </c>
      <c r="X26">
        <v>104.731875</v>
      </c>
      <c r="Y26">
        <v>0</v>
      </c>
      <c r="Z26">
        <v>13.1076</v>
      </c>
      <c r="AA26">
        <v>13.904</v>
      </c>
      <c r="AB26">
        <v>26.989000000000001</v>
      </c>
      <c r="AC26">
        <v>19.811679999999999</v>
      </c>
      <c r="AD26">
        <v>27.965699999999998</v>
      </c>
      <c r="AE26">
        <v>33.6128</v>
      </c>
      <c r="AF26">
        <v>6.5454999999999997</v>
      </c>
      <c r="AG26">
        <v>41.833799999999997</v>
      </c>
      <c r="AH26">
        <v>82.194999999999993</v>
      </c>
      <c r="AI26">
        <v>7.8179999999999996</v>
      </c>
      <c r="AJ26">
        <v>0</v>
      </c>
      <c r="AK26">
        <v>52.609499999999997</v>
      </c>
      <c r="AL26">
        <v>69.72</v>
      </c>
      <c r="AM26">
        <v>5.40144</v>
      </c>
      <c r="AN26">
        <v>0.40803</v>
      </c>
      <c r="AO26">
        <v>5.88</v>
      </c>
      <c r="AP26">
        <v>9.6074999999999999</v>
      </c>
      <c r="AQ26">
        <v>32.11</v>
      </c>
      <c r="AR26">
        <v>8.8320000000000007</v>
      </c>
      <c r="AS26">
        <v>10.492559999999999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64.205220999999995</v>
      </c>
      <c r="BA26">
        <f t="shared" si="1"/>
        <v>1785.8148480000002</v>
      </c>
      <c r="BB26">
        <v>23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0.62287499999999996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1.97</v>
      </c>
      <c r="BP26">
        <v>2.19</v>
      </c>
      <c r="BQ26">
        <v>0</v>
      </c>
      <c r="BR26">
        <v>0</v>
      </c>
      <c r="BS26">
        <v>1.63</v>
      </c>
      <c r="BT26">
        <v>0.5544</v>
      </c>
      <c r="BU26">
        <v>2.8932340000000001</v>
      </c>
      <c r="BV26">
        <v>1.3481259999999999</v>
      </c>
      <c r="BW26">
        <v>0</v>
      </c>
      <c r="BX26">
        <v>4.2765000000000004</v>
      </c>
      <c r="BY26">
        <v>0.26</v>
      </c>
      <c r="BZ26">
        <v>2.6784379999999999</v>
      </c>
      <c r="CA26">
        <v>1.7677689999999999</v>
      </c>
      <c r="CB26">
        <v>1.24</v>
      </c>
      <c r="CC26">
        <v>0.6</v>
      </c>
      <c r="CD26">
        <v>1.5</v>
      </c>
      <c r="CE26">
        <v>0.79</v>
      </c>
      <c r="CF26">
        <v>0.08</v>
      </c>
      <c r="CG26">
        <v>3.65</v>
      </c>
      <c r="CH26">
        <v>0.4446</v>
      </c>
      <c r="CI26">
        <v>7.24</v>
      </c>
      <c r="CJ26">
        <v>1.86</v>
      </c>
      <c r="CK26">
        <v>1.73</v>
      </c>
      <c r="CL26">
        <v>5.1768000000000001</v>
      </c>
      <c r="CM26">
        <v>1.849688</v>
      </c>
      <c r="CN26">
        <v>0</v>
      </c>
      <c r="CO26">
        <v>2.91</v>
      </c>
      <c r="CP26">
        <v>0</v>
      </c>
      <c r="CQ26">
        <v>2.24878</v>
      </c>
      <c r="CR26">
        <v>2.34</v>
      </c>
      <c r="CS26">
        <v>2.4537239999999998</v>
      </c>
      <c r="CT26">
        <v>1.9268540000000001</v>
      </c>
      <c r="CU26">
        <v>1.943438</v>
      </c>
      <c r="CV26">
        <v>2.69625</v>
      </c>
      <c r="CW26">
        <v>1.333745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64.205220999999995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218.11758599999999</v>
      </c>
      <c r="L27">
        <v>2.0969000000000002</v>
      </c>
      <c r="M27">
        <v>94.39</v>
      </c>
      <c r="N27">
        <v>120.65625</v>
      </c>
      <c r="O27">
        <v>126.47812500000001</v>
      </c>
      <c r="P27">
        <v>131.25069999999999</v>
      </c>
      <c r="Q27">
        <v>0</v>
      </c>
      <c r="R27">
        <v>26.517800000000001</v>
      </c>
      <c r="S27">
        <v>16.512</v>
      </c>
      <c r="T27">
        <v>0</v>
      </c>
      <c r="U27">
        <v>348.97500000000002</v>
      </c>
      <c r="V27">
        <v>10.022940999999999</v>
      </c>
      <c r="W27">
        <v>38.019539999999999</v>
      </c>
      <c r="X27">
        <v>104.731875</v>
      </c>
      <c r="Y27">
        <v>0</v>
      </c>
      <c r="Z27">
        <v>13.1076</v>
      </c>
      <c r="AA27">
        <v>13.904</v>
      </c>
      <c r="AB27">
        <v>26.989000000000001</v>
      </c>
      <c r="AC27">
        <v>19.811679999999999</v>
      </c>
      <c r="AD27">
        <v>27.965699999999998</v>
      </c>
      <c r="AE27">
        <v>33.6128</v>
      </c>
      <c r="AF27">
        <v>6.5454999999999997</v>
      </c>
      <c r="AG27">
        <v>41.833799999999997</v>
      </c>
      <c r="AH27">
        <v>82.194999999999993</v>
      </c>
      <c r="AI27">
        <v>33.878</v>
      </c>
      <c r="AJ27">
        <v>0</v>
      </c>
      <c r="AK27">
        <v>52.609499999999997</v>
      </c>
      <c r="AL27">
        <v>69.72</v>
      </c>
      <c r="AM27">
        <v>10.639200000000001</v>
      </c>
      <c r="AN27">
        <v>0.40803</v>
      </c>
      <c r="AO27">
        <v>5.88</v>
      </c>
      <c r="AP27">
        <v>9.6074999999999999</v>
      </c>
      <c r="AQ27">
        <v>48.164999999999999</v>
      </c>
      <c r="AR27">
        <v>8.8320000000000007</v>
      </c>
      <c r="AS27">
        <v>10.492559999999999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64.490725999999995</v>
      </c>
      <c r="BA27">
        <f t="shared" si="1"/>
        <v>1833.4531130000003</v>
      </c>
      <c r="BB27">
        <v>24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0.63117999999999996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1.97</v>
      </c>
      <c r="BP27">
        <v>2.19</v>
      </c>
      <c r="BQ27">
        <v>0</v>
      </c>
      <c r="BR27">
        <v>0</v>
      </c>
      <c r="BS27">
        <v>1.63</v>
      </c>
      <c r="BT27">
        <v>0.83160000000000001</v>
      </c>
      <c r="BU27">
        <v>2.8932340000000001</v>
      </c>
      <c r="BV27">
        <v>1.3481259999999999</v>
      </c>
      <c r="BW27">
        <v>0</v>
      </c>
      <c r="BX27">
        <v>4.2765000000000004</v>
      </c>
      <c r="BY27">
        <v>0.26</v>
      </c>
      <c r="BZ27">
        <v>2.6784379999999999</v>
      </c>
      <c r="CA27">
        <v>1.7677689999999999</v>
      </c>
      <c r="CB27">
        <v>1.24</v>
      </c>
      <c r="CC27">
        <v>0.6</v>
      </c>
      <c r="CD27">
        <v>1.5</v>
      </c>
      <c r="CE27">
        <v>0.79</v>
      </c>
      <c r="CF27">
        <v>0.08</v>
      </c>
      <c r="CG27">
        <v>3.65</v>
      </c>
      <c r="CH27">
        <v>0.4446</v>
      </c>
      <c r="CI27">
        <v>7.24</v>
      </c>
      <c r="CJ27">
        <v>1.86</v>
      </c>
      <c r="CK27">
        <v>1.73</v>
      </c>
      <c r="CL27">
        <v>5.1768000000000001</v>
      </c>
      <c r="CM27">
        <v>1.849688</v>
      </c>
      <c r="CN27">
        <v>0</v>
      </c>
      <c r="CO27">
        <v>2.91</v>
      </c>
      <c r="CP27">
        <v>0</v>
      </c>
      <c r="CQ27">
        <v>2.24878</v>
      </c>
      <c r="CR27">
        <v>2.34</v>
      </c>
      <c r="CS27">
        <v>2.4537239999999998</v>
      </c>
      <c r="CT27">
        <v>1.9268540000000001</v>
      </c>
      <c r="CU27">
        <v>1.943438</v>
      </c>
      <c r="CV27">
        <v>2.69625</v>
      </c>
      <c r="CW27">
        <v>1.333745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64.490725999999995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218.11758599999999</v>
      </c>
      <c r="L28">
        <v>2.0969000000000002</v>
      </c>
      <c r="M28">
        <v>94.39</v>
      </c>
      <c r="N28">
        <v>120.65625</v>
      </c>
      <c r="O28">
        <v>126.47812500000001</v>
      </c>
      <c r="P28">
        <v>131.25069999999999</v>
      </c>
      <c r="Q28">
        <v>0</v>
      </c>
      <c r="R28">
        <v>26.517800000000001</v>
      </c>
      <c r="S28">
        <v>16.512</v>
      </c>
      <c r="T28">
        <v>0</v>
      </c>
      <c r="U28">
        <v>348.97500000000002</v>
      </c>
      <c r="V28">
        <v>10.022940999999999</v>
      </c>
      <c r="W28">
        <v>38.019539999999999</v>
      </c>
      <c r="X28">
        <v>104.731875</v>
      </c>
      <c r="Y28">
        <v>0</v>
      </c>
      <c r="Z28">
        <v>13.1076</v>
      </c>
      <c r="AA28">
        <v>13.904</v>
      </c>
      <c r="AB28">
        <v>26.989000000000001</v>
      </c>
      <c r="AC28">
        <v>19.811679999999999</v>
      </c>
      <c r="AD28">
        <v>27.965699999999998</v>
      </c>
      <c r="AE28">
        <v>33.6128</v>
      </c>
      <c r="AF28">
        <v>6.5454999999999997</v>
      </c>
      <c r="AG28">
        <v>41.833799999999997</v>
      </c>
      <c r="AH28">
        <v>82.194999999999993</v>
      </c>
      <c r="AI28">
        <v>33.878</v>
      </c>
      <c r="AJ28">
        <v>0</v>
      </c>
      <c r="AK28">
        <v>52.609499999999997</v>
      </c>
      <c r="AL28">
        <v>29.05</v>
      </c>
      <c r="AM28">
        <v>10.639200000000001</v>
      </c>
      <c r="AN28">
        <v>0.40803</v>
      </c>
      <c r="AO28">
        <v>5.88</v>
      </c>
      <c r="AP28">
        <v>9.6074999999999999</v>
      </c>
      <c r="AQ28">
        <v>48.164999999999999</v>
      </c>
      <c r="AR28">
        <v>8.8320000000000007</v>
      </c>
      <c r="AS28">
        <v>10.492559999999999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64.490725999999995</v>
      </c>
      <c r="BA28">
        <f t="shared" si="1"/>
        <v>1792.7831130000002</v>
      </c>
      <c r="BB28">
        <v>25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0.63117999999999996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1.97</v>
      </c>
      <c r="BP28">
        <v>2.19</v>
      </c>
      <c r="BQ28">
        <v>0</v>
      </c>
      <c r="BR28">
        <v>0</v>
      </c>
      <c r="BS28">
        <v>1.63</v>
      </c>
      <c r="BT28">
        <v>0.83160000000000001</v>
      </c>
      <c r="BU28">
        <v>2.8932340000000001</v>
      </c>
      <c r="BV28">
        <v>1.3481259999999999</v>
      </c>
      <c r="BW28">
        <v>0</v>
      </c>
      <c r="BX28">
        <v>4.2765000000000004</v>
      </c>
      <c r="BY28">
        <v>0.26</v>
      </c>
      <c r="BZ28">
        <v>2.6784379999999999</v>
      </c>
      <c r="CA28">
        <v>1.7677689999999999</v>
      </c>
      <c r="CB28">
        <v>1.24</v>
      </c>
      <c r="CC28">
        <v>0.6</v>
      </c>
      <c r="CD28">
        <v>1.5</v>
      </c>
      <c r="CE28">
        <v>0.79</v>
      </c>
      <c r="CF28">
        <v>0.08</v>
      </c>
      <c r="CG28">
        <v>3.65</v>
      </c>
      <c r="CH28">
        <v>0.4446</v>
      </c>
      <c r="CI28">
        <v>7.24</v>
      </c>
      <c r="CJ28">
        <v>1.86</v>
      </c>
      <c r="CK28">
        <v>1.73</v>
      </c>
      <c r="CL28">
        <v>5.1768000000000001</v>
      </c>
      <c r="CM28">
        <v>1.849688</v>
      </c>
      <c r="CN28">
        <v>0</v>
      </c>
      <c r="CO28">
        <v>2.91</v>
      </c>
      <c r="CP28">
        <v>0</v>
      </c>
      <c r="CQ28">
        <v>2.24878</v>
      </c>
      <c r="CR28">
        <v>2.34</v>
      </c>
      <c r="CS28">
        <v>2.4537239999999998</v>
      </c>
      <c r="CT28">
        <v>1.9268540000000001</v>
      </c>
      <c r="CU28">
        <v>1.943438</v>
      </c>
      <c r="CV28">
        <v>2.69625</v>
      </c>
      <c r="CW28">
        <v>1.333745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64.490725999999995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218.11758599999999</v>
      </c>
      <c r="L29">
        <v>2.0969000000000002</v>
      </c>
      <c r="M29">
        <v>94.39</v>
      </c>
      <c r="N29">
        <v>120.65625</v>
      </c>
      <c r="O29">
        <v>126.47812500000001</v>
      </c>
      <c r="P29">
        <v>131.25069999999999</v>
      </c>
      <c r="Q29">
        <v>0</v>
      </c>
      <c r="R29">
        <v>26.517800000000001</v>
      </c>
      <c r="S29">
        <v>16.512</v>
      </c>
      <c r="T29">
        <v>0</v>
      </c>
      <c r="U29">
        <v>348.97500000000002</v>
      </c>
      <c r="V29">
        <v>9.9875900000000009</v>
      </c>
      <c r="W29">
        <v>38.019539999999999</v>
      </c>
      <c r="X29">
        <v>104.731875</v>
      </c>
      <c r="Y29">
        <v>0</v>
      </c>
      <c r="Z29">
        <v>13.1076</v>
      </c>
      <c r="AA29">
        <v>13.904</v>
      </c>
      <c r="AB29">
        <v>26.989000000000001</v>
      </c>
      <c r="AC29">
        <v>19.811679999999999</v>
      </c>
      <c r="AD29">
        <v>27.965699999999998</v>
      </c>
      <c r="AE29">
        <v>33.6128</v>
      </c>
      <c r="AF29">
        <v>6.5454999999999997</v>
      </c>
      <c r="AG29">
        <v>41.833799999999997</v>
      </c>
      <c r="AH29">
        <v>82.194999999999993</v>
      </c>
      <c r="AI29">
        <v>33.878</v>
      </c>
      <c r="AJ29">
        <v>0</v>
      </c>
      <c r="AK29">
        <v>52.609499999999997</v>
      </c>
      <c r="AL29">
        <v>11.62</v>
      </c>
      <c r="AM29">
        <v>10.639200000000001</v>
      </c>
      <c r="AN29">
        <v>0.40803</v>
      </c>
      <c r="AO29">
        <v>5.88</v>
      </c>
      <c r="AP29">
        <v>9.6074999999999999</v>
      </c>
      <c r="AQ29">
        <v>48.164999999999999</v>
      </c>
      <c r="AR29">
        <v>8.8320000000000007</v>
      </c>
      <c r="AS29">
        <v>10.492559999999999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64.460726000000008</v>
      </c>
      <c r="BA29">
        <f t="shared" si="1"/>
        <v>1775.2877620000002</v>
      </c>
      <c r="BB29">
        <v>26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0.63117999999999996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1.97</v>
      </c>
      <c r="BP29">
        <v>2.19</v>
      </c>
      <c r="BQ29">
        <v>0</v>
      </c>
      <c r="BR29">
        <v>0</v>
      </c>
      <c r="BS29">
        <v>1.63</v>
      </c>
      <c r="BT29">
        <v>0.83160000000000001</v>
      </c>
      <c r="BU29">
        <v>2.8932340000000001</v>
      </c>
      <c r="BV29">
        <v>1.3481259999999999</v>
      </c>
      <c r="BW29">
        <v>0</v>
      </c>
      <c r="BX29">
        <v>4.2765000000000004</v>
      </c>
      <c r="BY29">
        <v>0.26</v>
      </c>
      <c r="BZ29">
        <v>2.6784379999999999</v>
      </c>
      <c r="CA29">
        <v>1.7677689999999999</v>
      </c>
      <c r="CB29">
        <v>1.24</v>
      </c>
      <c r="CC29">
        <v>0.6</v>
      </c>
      <c r="CD29">
        <v>1.5</v>
      </c>
      <c r="CE29">
        <v>0.79</v>
      </c>
      <c r="CF29">
        <v>0.08</v>
      </c>
      <c r="CG29">
        <v>3.65</v>
      </c>
      <c r="CH29">
        <v>0.4446</v>
      </c>
      <c r="CI29">
        <v>7.24</v>
      </c>
      <c r="CJ29">
        <v>1.86</v>
      </c>
      <c r="CK29">
        <v>1.73</v>
      </c>
      <c r="CL29">
        <v>5.1768000000000001</v>
      </c>
      <c r="CM29">
        <v>1.849688</v>
      </c>
      <c r="CN29">
        <v>0</v>
      </c>
      <c r="CO29">
        <v>2.88</v>
      </c>
      <c r="CP29">
        <v>0</v>
      </c>
      <c r="CQ29">
        <v>2.24878</v>
      </c>
      <c r="CR29">
        <v>2.34</v>
      </c>
      <c r="CS29">
        <v>2.4537239999999998</v>
      </c>
      <c r="CT29">
        <v>1.9268540000000001</v>
      </c>
      <c r="CU29">
        <v>1.943438</v>
      </c>
      <c r="CV29">
        <v>2.69625</v>
      </c>
      <c r="CW29">
        <v>1.333745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64.460726000000008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218.11758599999999</v>
      </c>
      <c r="L30">
        <v>2.0969000000000002</v>
      </c>
      <c r="M30">
        <v>94.39</v>
      </c>
      <c r="N30">
        <v>120.65625</v>
      </c>
      <c r="O30">
        <v>126.47812500000001</v>
      </c>
      <c r="P30">
        <v>131.25069999999999</v>
      </c>
      <c r="Q30">
        <v>0</v>
      </c>
      <c r="R30">
        <v>42.393900000000002</v>
      </c>
      <c r="S30">
        <v>26.375</v>
      </c>
      <c r="T30">
        <v>0</v>
      </c>
      <c r="U30">
        <v>348.97500000000002</v>
      </c>
      <c r="V30">
        <v>14.236767</v>
      </c>
      <c r="W30">
        <v>38.019539999999999</v>
      </c>
      <c r="X30">
        <v>104.731875</v>
      </c>
      <c r="Y30">
        <v>0</v>
      </c>
      <c r="Z30">
        <v>13.1076</v>
      </c>
      <c r="AA30">
        <v>0</v>
      </c>
      <c r="AB30">
        <v>26.989000000000001</v>
      </c>
      <c r="AC30">
        <v>19.811679999999999</v>
      </c>
      <c r="AD30">
        <v>27.965699999999998</v>
      </c>
      <c r="AE30">
        <v>33.6128</v>
      </c>
      <c r="AF30">
        <v>6.5454999999999997</v>
      </c>
      <c r="AG30">
        <v>41.833799999999997</v>
      </c>
      <c r="AH30">
        <v>82.194999999999993</v>
      </c>
      <c r="AI30">
        <v>33.878</v>
      </c>
      <c r="AJ30">
        <v>0</v>
      </c>
      <c r="AK30">
        <v>52.609499999999997</v>
      </c>
      <c r="AL30">
        <v>11.62</v>
      </c>
      <c r="AM30">
        <v>10.639200000000001</v>
      </c>
      <c r="AN30">
        <v>0.40803</v>
      </c>
      <c r="AO30">
        <v>5.88</v>
      </c>
      <c r="AP30">
        <v>9.6074999999999999</v>
      </c>
      <c r="AQ30">
        <v>48.164999999999999</v>
      </c>
      <c r="AR30">
        <v>5.52</v>
      </c>
      <c r="AS30">
        <v>10.492559999999999</v>
      </c>
      <c r="AT30">
        <v>13.307674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64.380725999999996</v>
      </c>
      <c r="BA30">
        <f t="shared" si="1"/>
        <v>1786.2909130000005</v>
      </c>
      <c r="BB30">
        <v>27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0.63117999999999996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1.97</v>
      </c>
      <c r="BP30">
        <v>2.19</v>
      </c>
      <c r="BQ30">
        <v>0</v>
      </c>
      <c r="BR30">
        <v>0</v>
      </c>
      <c r="BS30">
        <v>1.63</v>
      </c>
      <c r="BT30">
        <v>0.83160000000000001</v>
      </c>
      <c r="BU30">
        <v>2.8932340000000001</v>
      </c>
      <c r="BV30">
        <v>1.3481259999999999</v>
      </c>
      <c r="BW30">
        <v>0</v>
      </c>
      <c r="BX30">
        <v>4.2765000000000004</v>
      </c>
      <c r="BY30">
        <v>0.26</v>
      </c>
      <c r="BZ30">
        <v>2.6784379999999999</v>
      </c>
      <c r="CA30">
        <v>1.7677689999999999</v>
      </c>
      <c r="CB30">
        <v>1.24</v>
      </c>
      <c r="CC30">
        <v>0.6</v>
      </c>
      <c r="CD30">
        <v>1.5</v>
      </c>
      <c r="CE30">
        <v>0.79</v>
      </c>
      <c r="CF30">
        <v>0.08</v>
      </c>
      <c r="CG30">
        <v>3.65</v>
      </c>
      <c r="CH30">
        <v>0.4446</v>
      </c>
      <c r="CI30">
        <v>7.24</v>
      </c>
      <c r="CJ30">
        <v>1.86</v>
      </c>
      <c r="CK30">
        <v>1.73</v>
      </c>
      <c r="CL30">
        <v>5.1768000000000001</v>
      </c>
      <c r="CM30">
        <v>1.849688</v>
      </c>
      <c r="CN30">
        <v>0</v>
      </c>
      <c r="CO30">
        <v>2.8</v>
      </c>
      <c r="CP30">
        <v>0</v>
      </c>
      <c r="CQ30">
        <v>2.24878</v>
      </c>
      <c r="CR30">
        <v>2.34</v>
      </c>
      <c r="CS30">
        <v>2.4537239999999998</v>
      </c>
      <c r="CT30">
        <v>1.9268540000000001</v>
      </c>
      <c r="CU30">
        <v>1.943438</v>
      </c>
      <c r="CV30">
        <v>2.69625</v>
      </c>
      <c r="CW30">
        <v>1.333745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64.380725999999996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218.11758599999999</v>
      </c>
      <c r="L31">
        <v>2.0969000000000002</v>
      </c>
      <c r="M31">
        <v>94.39</v>
      </c>
      <c r="N31">
        <v>120.65625</v>
      </c>
      <c r="O31">
        <v>126.47812500000001</v>
      </c>
      <c r="P31">
        <v>139.31129999999999</v>
      </c>
      <c r="Q31">
        <v>0</v>
      </c>
      <c r="R31">
        <v>34.624600000000001</v>
      </c>
      <c r="S31">
        <v>21.678100000000001</v>
      </c>
      <c r="T31">
        <v>0</v>
      </c>
      <c r="U31">
        <v>348.97500000000002</v>
      </c>
      <c r="V31">
        <v>14.343254</v>
      </c>
      <c r="W31">
        <v>38.019539999999999</v>
      </c>
      <c r="X31">
        <v>104.731875</v>
      </c>
      <c r="Y31">
        <v>0</v>
      </c>
      <c r="Z31">
        <v>13.1076</v>
      </c>
      <c r="AA31">
        <v>0</v>
      </c>
      <c r="AB31">
        <v>26.989000000000001</v>
      </c>
      <c r="AC31">
        <v>19.811679999999999</v>
      </c>
      <c r="AD31">
        <v>27.965699999999998</v>
      </c>
      <c r="AE31">
        <v>33.6128</v>
      </c>
      <c r="AF31">
        <v>6.5454999999999997</v>
      </c>
      <c r="AG31">
        <v>41.833799999999997</v>
      </c>
      <c r="AH31">
        <v>82.194999999999993</v>
      </c>
      <c r="AI31">
        <v>33.878</v>
      </c>
      <c r="AJ31">
        <v>0</v>
      </c>
      <c r="AK31">
        <v>52.609499999999997</v>
      </c>
      <c r="AL31">
        <v>11.62</v>
      </c>
      <c r="AM31">
        <v>10.639200000000001</v>
      </c>
      <c r="AN31">
        <v>0.40803</v>
      </c>
      <c r="AO31">
        <v>5.88</v>
      </c>
      <c r="AP31">
        <v>9.6074999999999999</v>
      </c>
      <c r="AQ31">
        <v>48.164999999999999</v>
      </c>
      <c r="AR31">
        <v>5.52</v>
      </c>
      <c r="AS31">
        <v>5.3807999999999998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64.235709</v>
      </c>
      <c r="BA31">
        <f t="shared" si="1"/>
        <v>1778.4241489999999</v>
      </c>
      <c r="BB31">
        <v>28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0.63616300000000003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1.97</v>
      </c>
      <c r="BP31">
        <v>2.19</v>
      </c>
      <c r="BQ31">
        <v>0</v>
      </c>
      <c r="BR31">
        <v>0</v>
      </c>
      <c r="BS31">
        <v>1.63</v>
      </c>
      <c r="BT31">
        <v>0.83160000000000001</v>
      </c>
      <c r="BU31">
        <v>2.8932340000000001</v>
      </c>
      <c r="BV31">
        <v>1.3481259999999999</v>
      </c>
      <c r="BW31">
        <v>0</v>
      </c>
      <c r="BX31">
        <v>4.2765000000000004</v>
      </c>
      <c r="BY31">
        <v>0.26</v>
      </c>
      <c r="BZ31">
        <v>2.6784379999999999</v>
      </c>
      <c r="CA31">
        <v>1.7677689999999999</v>
      </c>
      <c r="CB31">
        <v>1.24</v>
      </c>
      <c r="CC31">
        <v>0.57999999999999996</v>
      </c>
      <c r="CD31">
        <v>1.49</v>
      </c>
      <c r="CE31">
        <v>0.79</v>
      </c>
      <c r="CF31">
        <v>0.08</v>
      </c>
      <c r="CG31">
        <v>3.65</v>
      </c>
      <c r="CH31">
        <v>0.4446</v>
      </c>
      <c r="CI31">
        <v>7.24</v>
      </c>
      <c r="CJ31">
        <v>1.86</v>
      </c>
      <c r="CK31">
        <v>1.73</v>
      </c>
      <c r="CL31">
        <v>5.1768000000000001</v>
      </c>
      <c r="CM31">
        <v>1.849688</v>
      </c>
      <c r="CN31">
        <v>0</v>
      </c>
      <c r="CO31">
        <v>2.68</v>
      </c>
      <c r="CP31">
        <v>0</v>
      </c>
      <c r="CQ31">
        <v>2.24878</v>
      </c>
      <c r="CR31">
        <v>2.34</v>
      </c>
      <c r="CS31">
        <v>2.4537239999999998</v>
      </c>
      <c r="CT31">
        <v>1.9268540000000001</v>
      </c>
      <c r="CU31">
        <v>1.943438</v>
      </c>
      <c r="CV31">
        <v>2.69625</v>
      </c>
      <c r="CW31">
        <v>1.333745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64.235709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218.11758599999999</v>
      </c>
      <c r="L32">
        <v>2.0969000000000002</v>
      </c>
      <c r="M32">
        <v>94.39</v>
      </c>
      <c r="N32">
        <v>120.65625</v>
      </c>
      <c r="O32">
        <v>126.47812500000001</v>
      </c>
      <c r="P32">
        <v>139.31129999999999</v>
      </c>
      <c r="Q32">
        <v>0</v>
      </c>
      <c r="R32">
        <v>34.624600000000001</v>
      </c>
      <c r="S32">
        <v>21.678100000000001</v>
      </c>
      <c r="T32">
        <v>0</v>
      </c>
      <c r="U32">
        <v>348.97500000000002</v>
      </c>
      <c r="V32">
        <v>14.343254</v>
      </c>
      <c r="W32">
        <v>38.019539999999999</v>
      </c>
      <c r="X32">
        <v>104.731875</v>
      </c>
      <c r="Y32">
        <v>0</v>
      </c>
      <c r="Z32">
        <v>13.1076</v>
      </c>
      <c r="AA32">
        <v>0</v>
      </c>
      <c r="AB32">
        <v>26.989000000000001</v>
      </c>
      <c r="AC32">
        <v>19.811679999999999</v>
      </c>
      <c r="AD32">
        <v>27.965699999999998</v>
      </c>
      <c r="AE32">
        <v>50.5505</v>
      </c>
      <c r="AF32">
        <v>6.5454999999999997</v>
      </c>
      <c r="AG32">
        <v>41.833799999999997</v>
      </c>
      <c r="AH32">
        <v>82.194999999999993</v>
      </c>
      <c r="AI32">
        <v>33.878</v>
      </c>
      <c r="AJ32">
        <v>0</v>
      </c>
      <c r="AK32">
        <v>52.609499999999997</v>
      </c>
      <c r="AL32">
        <v>11.62</v>
      </c>
      <c r="AM32">
        <v>10.639200000000001</v>
      </c>
      <c r="AN32">
        <v>0.40803</v>
      </c>
      <c r="AO32">
        <v>5.88</v>
      </c>
      <c r="AP32">
        <v>9.6074999999999999</v>
      </c>
      <c r="AQ32">
        <v>48.164999999999999</v>
      </c>
      <c r="AR32">
        <v>52.991999999999997</v>
      </c>
      <c r="AS32">
        <v>5.3807999999999998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64.15737</v>
      </c>
      <c r="BA32">
        <f t="shared" si="1"/>
        <v>1842.7555099999997</v>
      </c>
      <c r="BB32">
        <v>29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0.63782399999999995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1.97</v>
      </c>
      <c r="BP32">
        <v>2.19</v>
      </c>
      <c r="BQ32">
        <v>0</v>
      </c>
      <c r="BR32">
        <v>0</v>
      </c>
      <c r="BS32">
        <v>1.63</v>
      </c>
      <c r="BT32">
        <v>0.83160000000000001</v>
      </c>
      <c r="BU32">
        <v>2.8932340000000001</v>
      </c>
      <c r="BV32">
        <v>1.3481259999999999</v>
      </c>
      <c r="BW32">
        <v>0</v>
      </c>
      <c r="BX32">
        <v>4.2765000000000004</v>
      </c>
      <c r="BY32">
        <v>0.26</v>
      </c>
      <c r="BZ32">
        <v>2.6784379999999999</v>
      </c>
      <c r="CA32">
        <v>1.7677689999999999</v>
      </c>
      <c r="CB32">
        <v>1.24</v>
      </c>
      <c r="CC32">
        <v>0.57999999999999996</v>
      </c>
      <c r="CD32">
        <v>1.49</v>
      </c>
      <c r="CE32">
        <v>0.79</v>
      </c>
      <c r="CF32">
        <v>0.08</v>
      </c>
      <c r="CG32">
        <v>3.65</v>
      </c>
      <c r="CH32">
        <v>0.4446</v>
      </c>
      <c r="CI32">
        <v>7.24</v>
      </c>
      <c r="CJ32">
        <v>1.86</v>
      </c>
      <c r="CK32">
        <v>1.73</v>
      </c>
      <c r="CL32">
        <v>5.1768000000000001</v>
      </c>
      <c r="CM32">
        <v>1.849688</v>
      </c>
      <c r="CN32">
        <v>0</v>
      </c>
      <c r="CO32">
        <v>2.6</v>
      </c>
      <c r="CP32">
        <v>0</v>
      </c>
      <c r="CQ32">
        <v>2.24878</v>
      </c>
      <c r="CR32">
        <v>2.34</v>
      </c>
      <c r="CS32">
        <v>2.4537239999999998</v>
      </c>
      <c r="CT32">
        <v>1.9268540000000001</v>
      </c>
      <c r="CU32">
        <v>1.943438</v>
      </c>
      <c r="CV32">
        <v>2.69625</v>
      </c>
      <c r="CW32">
        <v>1.333745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64.15737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218.11758599999999</v>
      </c>
      <c r="L33">
        <v>2.0969000000000002</v>
      </c>
      <c r="M33">
        <v>94.39</v>
      </c>
      <c r="N33">
        <v>120.65625</v>
      </c>
      <c r="O33">
        <v>126.47812500000001</v>
      </c>
      <c r="P33">
        <v>139.31129999999999</v>
      </c>
      <c r="Q33">
        <v>0</v>
      </c>
      <c r="R33">
        <v>34.624600000000001</v>
      </c>
      <c r="S33">
        <v>21.678100000000001</v>
      </c>
      <c r="T33">
        <v>0</v>
      </c>
      <c r="U33">
        <v>348.97500000000002</v>
      </c>
      <c r="V33">
        <v>20.730167000000002</v>
      </c>
      <c r="W33">
        <v>38.019539999999999</v>
      </c>
      <c r="X33">
        <v>104.731875</v>
      </c>
      <c r="Y33">
        <v>0</v>
      </c>
      <c r="Z33">
        <v>13.1076</v>
      </c>
      <c r="AA33">
        <v>0</v>
      </c>
      <c r="AB33">
        <v>26.989000000000001</v>
      </c>
      <c r="AC33">
        <v>19.811679999999999</v>
      </c>
      <c r="AD33">
        <v>27.965699999999998</v>
      </c>
      <c r="AE33">
        <v>50.5505</v>
      </c>
      <c r="AF33">
        <v>6.5454999999999997</v>
      </c>
      <c r="AG33">
        <v>41.833799999999997</v>
      </c>
      <c r="AH33">
        <v>82.194999999999993</v>
      </c>
      <c r="AI33">
        <v>3.9089999999999998</v>
      </c>
      <c r="AJ33">
        <v>0</v>
      </c>
      <c r="AK33">
        <v>52.609499999999997</v>
      </c>
      <c r="AL33">
        <v>11.62</v>
      </c>
      <c r="AM33">
        <v>5.40144</v>
      </c>
      <c r="AN33">
        <v>0.40803</v>
      </c>
      <c r="AO33">
        <v>5.88</v>
      </c>
      <c r="AP33">
        <v>13.0662</v>
      </c>
      <c r="AQ33">
        <v>31.2</v>
      </c>
      <c r="AR33">
        <v>5.52</v>
      </c>
      <c r="AS33">
        <v>5.3807999999999998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63.943569999999994</v>
      </c>
      <c r="BA33">
        <f t="shared" si="1"/>
        <v>1752.7435629999998</v>
      </c>
      <c r="BB33">
        <v>30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0.63782399999999995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1.97</v>
      </c>
      <c r="BP33">
        <v>2.19</v>
      </c>
      <c r="BQ33">
        <v>0</v>
      </c>
      <c r="BR33">
        <v>0</v>
      </c>
      <c r="BS33">
        <v>1.63</v>
      </c>
      <c r="BT33">
        <v>0.73780000000000001</v>
      </c>
      <c r="BU33">
        <v>2.8932340000000001</v>
      </c>
      <c r="BV33">
        <v>1.3481259999999999</v>
      </c>
      <c r="BW33">
        <v>0</v>
      </c>
      <c r="BX33">
        <v>4.2765000000000004</v>
      </c>
      <c r="BY33">
        <v>0.26</v>
      </c>
      <c r="BZ33">
        <v>2.6784379999999999</v>
      </c>
      <c r="CA33">
        <v>1.7677689999999999</v>
      </c>
      <c r="CB33">
        <v>1.24</v>
      </c>
      <c r="CC33">
        <v>0.57999999999999996</v>
      </c>
      <c r="CD33">
        <v>1.49</v>
      </c>
      <c r="CE33">
        <v>0.79</v>
      </c>
      <c r="CF33">
        <v>0.08</v>
      </c>
      <c r="CG33">
        <v>3.65</v>
      </c>
      <c r="CH33">
        <v>0.4446</v>
      </c>
      <c r="CI33">
        <v>7.24</v>
      </c>
      <c r="CJ33">
        <v>1.86</v>
      </c>
      <c r="CK33">
        <v>1.73</v>
      </c>
      <c r="CL33">
        <v>5.1768000000000001</v>
      </c>
      <c r="CM33">
        <v>1.849688</v>
      </c>
      <c r="CN33">
        <v>0</v>
      </c>
      <c r="CO33">
        <v>2.48</v>
      </c>
      <c r="CP33">
        <v>0</v>
      </c>
      <c r="CQ33">
        <v>2.24878</v>
      </c>
      <c r="CR33">
        <v>2.34</v>
      </c>
      <c r="CS33">
        <v>2.4537239999999998</v>
      </c>
      <c r="CT33">
        <v>1.9268540000000001</v>
      </c>
      <c r="CU33">
        <v>1.943438</v>
      </c>
      <c r="CV33">
        <v>2.69625</v>
      </c>
      <c r="CW33">
        <v>1.333745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63.943569999999994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218.11758599999999</v>
      </c>
      <c r="L34">
        <v>2.0969000000000002</v>
      </c>
      <c r="M34">
        <v>94.39</v>
      </c>
      <c r="N34">
        <v>120.65625</v>
      </c>
      <c r="O34">
        <v>126.47812500000001</v>
      </c>
      <c r="P34">
        <v>139.31129999999999</v>
      </c>
      <c r="Q34">
        <v>0</v>
      </c>
      <c r="R34">
        <v>34.624600000000001</v>
      </c>
      <c r="S34">
        <v>21.678100000000001</v>
      </c>
      <c r="T34">
        <v>0</v>
      </c>
      <c r="U34">
        <v>348.97500000000002</v>
      </c>
      <c r="V34">
        <v>20.730167000000002</v>
      </c>
      <c r="W34">
        <v>38.019539999999999</v>
      </c>
      <c r="X34">
        <v>104.731875</v>
      </c>
      <c r="Y34">
        <v>0</v>
      </c>
      <c r="Z34">
        <v>6.5537999999999998</v>
      </c>
      <c r="AA34">
        <v>0</v>
      </c>
      <c r="AB34">
        <v>26.989000000000001</v>
      </c>
      <c r="AC34">
        <v>9.9058399999999995</v>
      </c>
      <c r="AD34">
        <v>27.965699999999998</v>
      </c>
      <c r="AE34">
        <v>50.5505</v>
      </c>
      <c r="AF34">
        <v>6.5454999999999997</v>
      </c>
      <c r="AG34">
        <v>41.833799999999997</v>
      </c>
      <c r="AH34">
        <v>71.558000000000007</v>
      </c>
      <c r="AI34">
        <v>3.2574999999999998</v>
      </c>
      <c r="AJ34">
        <v>0</v>
      </c>
      <c r="AK34">
        <v>52.609499999999997</v>
      </c>
      <c r="AL34">
        <v>11.62</v>
      </c>
      <c r="AM34">
        <v>5.40144</v>
      </c>
      <c r="AN34">
        <v>0.40803</v>
      </c>
      <c r="AO34">
        <v>5.88</v>
      </c>
      <c r="AP34">
        <v>13.0662</v>
      </c>
      <c r="AQ34">
        <v>15.6</v>
      </c>
      <c r="AR34">
        <v>3.3119999999999998</v>
      </c>
      <c r="AS34">
        <v>5.3807999999999998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63.579530999999989</v>
      </c>
      <c r="BA34">
        <f t="shared" si="1"/>
        <v>1706.8233839999996</v>
      </c>
      <c r="BB34">
        <v>31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0.63948499999999997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1.97</v>
      </c>
      <c r="BP34">
        <v>2.19</v>
      </c>
      <c r="BQ34">
        <v>0</v>
      </c>
      <c r="BR34">
        <v>0</v>
      </c>
      <c r="BS34">
        <v>1.63</v>
      </c>
      <c r="BT34">
        <v>0.51100000000000001</v>
      </c>
      <c r="BU34">
        <v>2.8932340000000001</v>
      </c>
      <c r="BV34">
        <v>1.3481259999999999</v>
      </c>
      <c r="BW34">
        <v>0</v>
      </c>
      <c r="BX34">
        <v>4.2765000000000004</v>
      </c>
      <c r="BY34">
        <v>0.26</v>
      </c>
      <c r="BZ34">
        <v>2.6784379999999999</v>
      </c>
      <c r="CA34">
        <v>1.7677689999999999</v>
      </c>
      <c r="CB34">
        <v>1.24</v>
      </c>
      <c r="CC34">
        <v>0.57999999999999996</v>
      </c>
      <c r="CD34">
        <v>1.49</v>
      </c>
      <c r="CE34">
        <v>0.79</v>
      </c>
      <c r="CF34">
        <v>0.08</v>
      </c>
      <c r="CG34">
        <v>3.65</v>
      </c>
      <c r="CH34">
        <v>0.38569999999999999</v>
      </c>
      <c r="CI34">
        <v>7.24</v>
      </c>
      <c r="CJ34">
        <v>1.86</v>
      </c>
      <c r="CK34">
        <v>1.73</v>
      </c>
      <c r="CL34">
        <v>5.1768000000000001</v>
      </c>
      <c r="CM34">
        <v>1.849688</v>
      </c>
      <c r="CN34">
        <v>0</v>
      </c>
      <c r="CO34">
        <v>2.4</v>
      </c>
      <c r="CP34">
        <v>0</v>
      </c>
      <c r="CQ34">
        <v>2.24878</v>
      </c>
      <c r="CR34">
        <v>2.34</v>
      </c>
      <c r="CS34">
        <v>2.4537239999999998</v>
      </c>
      <c r="CT34">
        <v>1.9268540000000001</v>
      </c>
      <c r="CU34">
        <v>1.943438</v>
      </c>
      <c r="CV34">
        <v>2.69625</v>
      </c>
      <c r="CW34">
        <v>1.333745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63.579530999999989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218.11758599999999</v>
      </c>
      <c r="L35">
        <v>2.0969000000000002</v>
      </c>
      <c r="M35">
        <v>94.39</v>
      </c>
      <c r="N35">
        <v>120.65625</v>
      </c>
      <c r="O35">
        <v>126.47812500000001</v>
      </c>
      <c r="P35">
        <v>139.31129999999999</v>
      </c>
      <c r="Q35">
        <v>0</v>
      </c>
      <c r="R35">
        <v>34.624600000000001</v>
      </c>
      <c r="S35">
        <v>21.678100000000001</v>
      </c>
      <c r="T35">
        <v>0</v>
      </c>
      <c r="U35">
        <v>348.97500000000002</v>
      </c>
      <c r="V35">
        <v>20.730167000000002</v>
      </c>
      <c r="W35">
        <v>38.019539999999999</v>
      </c>
      <c r="X35">
        <v>104.731875</v>
      </c>
      <c r="Y35">
        <v>0</v>
      </c>
      <c r="Z35">
        <v>6.5537999999999998</v>
      </c>
      <c r="AA35">
        <v>0</v>
      </c>
      <c r="AB35">
        <v>13.426</v>
      </c>
      <c r="AC35">
        <v>2.0854400000000002</v>
      </c>
      <c r="AD35">
        <v>27.965699999999998</v>
      </c>
      <c r="AE35">
        <v>50.5505</v>
      </c>
      <c r="AF35">
        <v>6.5454999999999997</v>
      </c>
      <c r="AG35">
        <v>41.833799999999997</v>
      </c>
      <c r="AH35">
        <v>47.769799999999996</v>
      </c>
      <c r="AI35">
        <v>3.2574999999999998</v>
      </c>
      <c r="AJ35">
        <v>0</v>
      </c>
      <c r="AK35">
        <v>52.609499999999997</v>
      </c>
      <c r="AL35">
        <v>11.62</v>
      </c>
      <c r="AM35">
        <v>0</v>
      </c>
      <c r="AN35">
        <v>0.40803</v>
      </c>
      <c r="AO35">
        <v>5.88</v>
      </c>
      <c r="AP35">
        <v>13.0662</v>
      </c>
      <c r="AQ35">
        <v>0</v>
      </c>
      <c r="AR35">
        <v>3.3119999999999998</v>
      </c>
      <c r="AS35">
        <v>5.3807999999999998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63.228431</v>
      </c>
      <c r="BA35">
        <f t="shared" si="1"/>
        <v>1640.2992439999994</v>
      </c>
      <c r="BB35">
        <v>32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0.63948499999999997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1.97</v>
      </c>
      <c r="BP35">
        <v>2.19</v>
      </c>
      <c r="BQ35">
        <v>0</v>
      </c>
      <c r="BR35">
        <v>0</v>
      </c>
      <c r="BS35">
        <v>1.63</v>
      </c>
      <c r="BT35">
        <v>0.2772</v>
      </c>
      <c r="BU35">
        <v>2.8932340000000001</v>
      </c>
      <c r="BV35">
        <v>1.3481259999999999</v>
      </c>
      <c r="BW35">
        <v>0</v>
      </c>
      <c r="BX35">
        <v>4.2765000000000004</v>
      </c>
      <c r="BY35">
        <v>0.26</v>
      </c>
      <c r="BZ35">
        <v>2.6784379999999999</v>
      </c>
      <c r="CA35">
        <v>1.7677689999999999</v>
      </c>
      <c r="CB35">
        <v>1.24</v>
      </c>
      <c r="CC35">
        <v>0.74</v>
      </c>
      <c r="CD35">
        <v>1.49</v>
      </c>
      <c r="CE35">
        <v>0.79</v>
      </c>
      <c r="CF35">
        <v>0.08</v>
      </c>
      <c r="CG35">
        <v>3.65</v>
      </c>
      <c r="CH35">
        <v>0.25840000000000002</v>
      </c>
      <c r="CI35">
        <v>7.24</v>
      </c>
      <c r="CJ35">
        <v>1.86</v>
      </c>
      <c r="CK35">
        <v>1.73</v>
      </c>
      <c r="CL35">
        <v>5.1768000000000001</v>
      </c>
      <c r="CM35">
        <v>1.849688</v>
      </c>
      <c r="CN35">
        <v>0</v>
      </c>
      <c r="CO35">
        <v>2.25</v>
      </c>
      <c r="CP35">
        <v>0</v>
      </c>
      <c r="CQ35">
        <v>2.24878</v>
      </c>
      <c r="CR35">
        <v>2.34</v>
      </c>
      <c r="CS35">
        <v>2.4537239999999998</v>
      </c>
      <c r="CT35">
        <v>1.9268540000000001</v>
      </c>
      <c r="CU35">
        <v>1.943438</v>
      </c>
      <c r="CV35">
        <v>2.69625</v>
      </c>
      <c r="CW35">
        <v>1.333745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63.228431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218.11758599999999</v>
      </c>
      <c r="L36">
        <v>2.0969000000000002</v>
      </c>
      <c r="M36">
        <v>94.39</v>
      </c>
      <c r="N36">
        <v>120.65625</v>
      </c>
      <c r="O36">
        <v>126.47812500000001</v>
      </c>
      <c r="P36">
        <v>139.31129999999999</v>
      </c>
      <c r="Q36">
        <v>0</v>
      </c>
      <c r="R36">
        <v>34.624600000000001</v>
      </c>
      <c r="S36">
        <v>21.678100000000001</v>
      </c>
      <c r="T36">
        <v>0</v>
      </c>
      <c r="U36">
        <v>348.97500000000002</v>
      </c>
      <c r="V36">
        <v>20.730167000000002</v>
      </c>
      <c r="W36">
        <v>38.019539999999999</v>
      </c>
      <c r="X36">
        <v>104.731875</v>
      </c>
      <c r="Y36">
        <v>0</v>
      </c>
      <c r="Z36">
        <v>0</v>
      </c>
      <c r="AA36">
        <v>0</v>
      </c>
      <c r="AB36">
        <v>13.426</v>
      </c>
      <c r="AC36">
        <v>0</v>
      </c>
      <c r="AD36">
        <v>27.965699999999998</v>
      </c>
      <c r="AE36">
        <v>50.5505</v>
      </c>
      <c r="AF36">
        <v>6.5454999999999997</v>
      </c>
      <c r="AG36">
        <v>41.833799999999997</v>
      </c>
      <c r="AH36">
        <v>23.884899999999998</v>
      </c>
      <c r="AI36">
        <v>3.2574999999999998</v>
      </c>
      <c r="AJ36">
        <v>0</v>
      </c>
      <c r="AK36">
        <v>52.609499999999997</v>
      </c>
      <c r="AL36">
        <v>11.62</v>
      </c>
      <c r="AM36">
        <v>0</v>
      </c>
      <c r="AN36">
        <v>0.40803</v>
      </c>
      <c r="AO36">
        <v>5.88</v>
      </c>
      <c r="AP36">
        <v>13.0662</v>
      </c>
      <c r="AQ36">
        <v>0</v>
      </c>
      <c r="AR36">
        <v>3.3119999999999998</v>
      </c>
      <c r="AS36">
        <v>5.3807999999999998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62.823691999999994</v>
      </c>
      <c r="BA36">
        <f t="shared" si="1"/>
        <v>1607.3703649999993</v>
      </c>
      <c r="BB36">
        <v>33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0.64114599999999999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1.97</v>
      </c>
      <c r="BP36">
        <v>2.19</v>
      </c>
      <c r="BQ36">
        <v>0</v>
      </c>
      <c r="BR36">
        <v>0</v>
      </c>
      <c r="BS36">
        <v>1.63</v>
      </c>
      <c r="BT36">
        <v>0</v>
      </c>
      <c r="BU36">
        <v>2.8932340000000001</v>
      </c>
      <c r="BV36">
        <v>1.3481259999999999</v>
      </c>
      <c r="BW36">
        <v>0</v>
      </c>
      <c r="BX36">
        <v>4.2765000000000004</v>
      </c>
      <c r="BY36">
        <v>0.26</v>
      </c>
      <c r="BZ36">
        <v>2.6784379999999999</v>
      </c>
      <c r="CA36">
        <v>1.7677689999999999</v>
      </c>
      <c r="CB36">
        <v>1.24</v>
      </c>
      <c r="CC36">
        <v>0.74</v>
      </c>
      <c r="CD36">
        <v>1.49</v>
      </c>
      <c r="CE36">
        <v>0.79</v>
      </c>
      <c r="CF36">
        <v>0.08</v>
      </c>
      <c r="CG36">
        <v>3.65</v>
      </c>
      <c r="CH36">
        <v>0.12920000000000001</v>
      </c>
      <c r="CI36">
        <v>7.24</v>
      </c>
      <c r="CJ36">
        <v>1.86</v>
      </c>
      <c r="CK36">
        <v>1.73</v>
      </c>
      <c r="CL36">
        <v>5.1768000000000001</v>
      </c>
      <c r="CM36">
        <v>1.849688</v>
      </c>
      <c r="CN36">
        <v>0</v>
      </c>
      <c r="CO36">
        <v>2.25</v>
      </c>
      <c r="CP36">
        <v>0</v>
      </c>
      <c r="CQ36">
        <v>2.24878</v>
      </c>
      <c r="CR36">
        <v>2.34</v>
      </c>
      <c r="CS36">
        <v>2.4537239999999998</v>
      </c>
      <c r="CT36">
        <v>1.9268540000000001</v>
      </c>
      <c r="CU36">
        <v>1.943438</v>
      </c>
      <c r="CV36">
        <v>2.69625</v>
      </c>
      <c r="CW36">
        <v>1.333745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62.823691999999994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218.11758599999999</v>
      </c>
      <c r="L37">
        <v>2.0969000000000002</v>
      </c>
      <c r="M37">
        <v>94.39</v>
      </c>
      <c r="N37">
        <v>120.65625</v>
      </c>
      <c r="O37">
        <v>126.47812500000001</v>
      </c>
      <c r="P37">
        <v>139.31129999999999</v>
      </c>
      <c r="Q37">
        <v>0</v>
      </c>
      <c r="R37">
        <v>26.617799999999999</v>
      </c>
      <c r="S37">
        <v>21.582000000000001</v>
      </c>
      <c r="T37">
        <v>0</v>
      </c>
      <c r="U37">
        <v>348.97500000000002</v>
      </c>
      <c r="V37">
        <v>20.730167000000002</v>
      </c>
      <c r="W37">
        <v>38.019539999999999</v>
      </c>
      <c r="X37">
        <v>104.731875</v>
      </c>
      <c r="Y37">
        <v>0</v>
      </c>
      <c r="Z37">
        <v>0</v>
      </c>
      <c r="AA37">
        <v>0</v>
      </c>
      <c r="AB37">
        <v>13.426</v>
      </c>
      <c r="AC37">
        <v>0</v>
      </c>
      <c r="AD37">
        <v>18.643799999999999</v>
      </c>
      <c r="AE37">
        <v>33.481499999999997</v>
      </c>
      <c r="AF37">
        <v>6.5454999999999997</v>
      </c>
      <c r="AG37">
        <v>41.833799999999997</v>
      </c>
      <c r="AH37">
        <v>0</v>
      </c>
      <c r="AI37">
        <v>0</v>
      </c>
      <c r="AJ37">
        <v>0</v>
      </c>
      <c r="AK37">
        <v>52.609499999999997</v>
      </c>
      <c r="AL37">
        <v>11.62</v>
      </c>
      <c r="AM37">
        <v>0</v>
      </c>
      <c r="AN37">
        <v>0.40803</v>
      </c>
      <c r="AO37">
        <v>6.468</v>
      </c>
      <c r="AP37">
        <v>9.6074999999999999</v>
      </c>
      <c r="AQ37">
        <v>0</v>
      </c>
      <c r="AR37">
        <v>52.991999999999997</v>
      </c>
      <c r="AS37">
        <v>5.3807999999999998</v>
      </c>
      <c r="AT37">
        <v>14.507339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62.824491999999992</v>
      </c>
      <c r="BA37">
        <f t="shared" si="1"/>
        <v>1592.0548039999999</v>
      </c>
      <c r="BB37">
        <v>34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0.64114599999999999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1.97</v>
      </c>
      <c r="BP37">
        <v>2.19</v>
      </c>
      <c r="BQ37">
        <v>0</v>
      </c>
      <c r="BR37">
        <v>0</v>
      </c>
      <c r="BS37">
        <v>1.63</v>
      </c>
      <c r="BT37">
        <v>0</v>
      </c>
      <c r="BU37">
        <v>2.8932340000000001</v>
      </c>
      <c r="BV37">
        <v>1.3481259999999999</v>
      </c>
      <c r="BW37">
        <v>0</v>
      </c>
      <c r="BX37">
        <v>4.2765000000000004</v>
      </c>
      <c r="BY37">
        <v>0.26</v>
      </c>
      <c r="BZ37">
        <v>2.6784379999999999</v>
      </c>
      <c r="CA37">
        <v>1.7677689999999999</v>
      </c>
      <c r="CB37">
        <v>1.27</v>
      </c>
      <c r="CC37">
        <v>0.84</v>
      </c>
      <c r="CD37">
        <v>1.49</v>
      </c>
      <c r="CE37">
        <v>0.79</v>
      </c>
      <c r="CF37">
        <v>0.08</v>
      </c>
      <c r="CG37">
        <v>3.65</v>
      </c>
      <c r="CH37">
        <v>0</v>
      </c>
      <c r="CI37">
        <v>7.24</v>
      </c>
      <c r="CJ37">
        <v>1.86</v>
      </c>
      <c r="CK37">
        <v>1.73</v>
      </c>
      <c r="CL37">
        <v>5.1768000000000001</v>
      </c>
      <c r="CM37">
        <v>1.849688</v>
      </c>
      <c r="CN37">
        <v>0</v>
      </c>
      <c r="CO37">
        <v>2.25</v>
      </c>
      <c r="CP37">
        <v>0</v>
      </c>
      <c r="CQ37">
        <v>2.24878</v>
      </c>
      <c r="CR37">
        <v>2.34</v>
      </c>
      <c r="CS37">
        <v>2.4537239999999998</v>
      </c>
      <c r="CT37">
        <v>1.9268540000000001</v>
      </c>
      <c r="CU37">
        <v>1.943438</v>
      </c>
      <c r="CV37">
        <v>2.69625</v>
      </c>
      <c r="CW37">
        <v>1.333745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62.824491999999992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218.11758599999999</v>
      </c>
      <c r="L38">
        <v>2.0969000000000002</v>
      </c>
      <c r="M38">
        <v>94.39</v>
      </c>
      <c r="N38">
        <v>120.65625</v>
      </c>
      <c r="O38">
        <v>126.47812500000001</v>
      </c>
      <c r="P38">
        <v>139.31129999999999</v>
      </c>
      <c r="Q38">
        <v>0</v>
      </c>
      <c r="R38">
        <v>26.617799999999999</v>
      </c>
      <c r="S38">
        <v>16.582000000000001</v>
      </c>
      <c r="T38">
        <v>0</v>
      </c>
      <c r="U38">
        <v>348.97500000000002</v>
      </c>
      <c r="V38">
        <v>20.730167000000002</v>
      </c>
      <c r="W38">
        <v>38.019539999999999</v>
      </c>
      <c r="X38">
        <v>104.731875</v>
      </c>
      <c r="Y38">
        <v>0</v>
      </c>
      <c r="Z38">
        <v>0</v>
      </c>
      <c r="AA38">
        <v>0</v>
      </c>
      <c r="AB38">
        <v>13.426</v>
      </c>
      <c r="AC38">
        <v>0</v>
      </c>
      <c r="AD38">
        <v>9.3218999999999994</v>
      </c>
      <c r="AE38">
        <v>31.512</v>
      </c>
      <c r="AF38">
        <v>6.5454999999999997</v>
      </c>
      <c r="AG38">
        <v>41.833799999999997</v>
      </c>
      <c r="AH38">
        <v>0</v>
      </c>
      <c r="AI38">
        <v>0</v>
      </c>
      <c r="AJ38">
        <v>0</v>
      </c>
      <c r="AK38">
        <v>52.609499999999997</v>
      </c>
      <c r="AL38">
        <v>11.62</v>
      </c>
      <c r="AM38">
        <v>0</v>
      </c>
      <c r="AN38">
        <v>0.40803</v>
      </c>
      <c r="AO38">
        <v>6.468</v>
      </c>
      <c r="AP38">
        <v>9.6074999999999999</v>
      </c>
      <c r="AQ38">
        <v>0</v>
      </c>
      <c r="AR38">
        <v>3.3119999999999998</v>
      </c>
      <c r="AS38">
        <v>5.3807999999999998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62.824491999999992</v>
      </c>
      <c r="BA38">
        <f t="shared" si="1"/>
        <v>1526.5728649999992</v>
      </c>
      <c r="BB38">
        <v>35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0.64114599999999999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1.97</v>
      </c>
      <c r="BP38">
        <v>2.19</v>
      </c>
      <c r="BQ38">
        <v>0</v>
      </c>
      <c r="BR38">
        <v>0</v>
      </c>
      <c r="BS38">
        <v>1.63</v>
      </c>
      <c r="BT38">
        <v>0</v>
      </c>
      <c r="BU38">
        <v>2.8932340000000001</v>
      </c>
      <c r="BV38">
        <v>1.3481259999999999</v>
      </c>
      <c r="BW38">
        <v>0</v>
      </c>
      <c r="BX38">
        <v>4.2765000000000004</v>
      </c>
      <c r="BY38">
        <v>0.26</v>
      </c>
      <c r="BZ38">
        <v>2.6784379999999999</v>
      </c>
      <c r="CA38">
        <v>1.7677689999999999</v>
      </c>
      <c r="CB38">
        <v>1.27</v>
      </c>
      <c r="CC38">
        <v>0.84</v>
      </c>
      <c r="CD38">
        <v>1.49</v>
      </c>
      <c r="CE38">
        <v>0.79</v>
      </c>
      <c r="CF38">
        <v>0.08</v>
      </c>
      <c r="CG38">
        <v>3.65</v>
      </c>
      <c r="CH38">
        <v>0</v>
      </c>
      <c r="CI38">
        <v>7.24</v>
      </c>
      <c r="CJ38">
        <v>1.86</v>
      </c>
      <c r="CK38">
        <v>1.73</v>
      </c>
      <c r="CL38">
        <v>5.1768000000000001</v>
      </c>
      <c r="CM38">
        <v>1.849688</v>
      </c>
      <c r="CN38">
        <v>0</v>
      </c>
      <c r="CO38">
        <v>2.25</v>
      </c>
      <c r="CP38">
        <v>0</v>
      </c>
      <c r="CQ38">
        <v>2.24878</v>
      </c>
      <c r="CR38">
        <v>2.34</v>
      </c>
      <c r="CS38">
        <v>2.4537239999999998</v>
      </c>
      <c r="CT38">
        <v>1.9268540000000001</v>
      </c>
      <c r="CU38">
        <v>1.943438</v>
      </c>
      <c r="CV38">
        <v>2.69625</v>
      </c>
      <c r="CW38">
        <v>1.333745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62.824491999999992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218.11758599999999</v>
      </c>
      <c r="L39">
        <v>2.0969000000000002</v>
      </c>
      <c r="M39">
        <v>94.39</v>
      </c>
      <c r="N39">
        <v>120.65625</v>
      </c>
      <c r="O39">
        <v>126.47812500000001</v>
      </c>
      <c r="P39">
        <v>139.31129999999999</v>
      </c>
      <c r="Q39">
        <v>0</v>
      </c>
      <c r="R39">
        <v>34.424599999999998</v>
      </c>
      <c r="S39">
        <v>21.5381</v>
      </c>
      <c r="T39">
        <v>0</v>
      </c>
      <c r="U39">
        <v>348.97500000000002</v>
      </c>
      <c r="V39">
        <v>20.730167000000002</v>
      </c>
      <c r="W39">
        <v>38.019539999999999</v>
      </c>
      <c r="X39">
        <v>104.731875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9.3218999999999994</v>
      </c>
      <c r="AE39">
        <v>31.512</v>
      </c>
      <c r="AF39">
        <v>9.0630000000000006</v>
      </c>
      <c r="AG39">
        <v>41.833799999999997</v>
      </c>
      <c r="AH39">
        <v>0</v>
      </c>
      <c r="AI39">
        <v>0</v>
      </c>
      <c r="AJ39">
        <v>0</v>
      </c>
      <c r="AK39">
        <v>52.609499999999997</v>
      </c>
      <c r="AL39">
        <v>11.62</v>
      </c>
      <c r="AM39">
        <v>0</v>
      </c>
      <c r="AN39">
        <v>0.40803</v>
      </c>
      <c r="AO39">
        <v>6.468</v>
      </c>
      <c r="AP39">
        <v>9.6074999999999999</v>
      </c>
      <c r="AQ39">
        <v>0</v>
      </c>
      <c r="AR39">
        <v>3.3119999999999998</v>
      </c>
      <c r="AS39">
        <v>5.3807999999999998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62.874492000000004</v>
      </c>
      <c r="BA39">
        <f t="shared" si="1"/>
        <v>1528.4772649999998</v>
      </c>
      <c r="BB39">
        <v>36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0.64114599999999999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1.97</v>
      </c>
      <c r="BP39">
        <v>2.19</v>
      </c>
      <c r="BQ39">
        <v>0</v>
      </c>
      <c r="BR39">
        <v>0</v>
      </c>
      <c r="BS39">
        <v>1.63</v>
      </c>
      <c r="BT39">
        <v>0</v>
      </c>
      <c r="BU39">
        <v>2.8932340000000001</v>
      </c>
      <c r="BV39">
        <v>1.3481259999999999</v>
      </c>
      <c r="BW39">
        <v>0</v>
      </c>
      <c r="BX39">
        <v>4.2765000000000004</v>
      </c>
      <c r="BY39">
        <v>0.26</v>
      </c>
      <c r="BZ39">
        <v>2.6784379999999999</v>
      </c>
      <c r="CA39">
        <v>1.7677689999999999</v>
      </c>
      <c r="CB39">
        <v>1.27</v>
      </c>
      <c r="CC39">
        <v>0.84</v>
      </c>
      <c r="CD39">
        <v>1.54</v>
      </c>
      <c r="CE39">
        <v>0.79</v>
      </c>
      <c r="CF39">
        <v>0.08</v>
      </c>
      <c r="CG39">
        <v>3.65</v>
      </c>
      <c r="CH39">
        <v>0</v>
      </c>
      <c r="CI39">
        <v>7.24</v>
      </c>
      <c r="CJ39">
        <v>1.86</v>
      </c>
      <c r="CK39">
        <v>1.73</v>
      </c>
      <c r="CL39">
        <v>5.1768000000000001</v>
      </c>
      <c r="CM39">
        <v>1.849688</v>
      </c>
      <c r="CN39">
        <v>0</v>
      </c>
      <c r="CO39">
        <v>2.25</v>
      </c>
      <c r="CP39">
        <v>0</v>
      </c>
      <c r="CQ39">
        <v>2.24878</v>
      </c>
      <c r="CR39">
        <v>2.34</v>
      </c>
      <c r="CS39">
        <v>2.4537239999999998</v>
      </c>
      <c r="CT39">
        <v>1.9268540000000001</v>
      </c>
      <c r="CU39">
        <v>1.943438</v>
      </c>
      <c r="CV39">
        <v>2.69625</v>
      </c>
      <c r="CW39">
        <v>1.333745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62.874492000000004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218.11758599999999</v>
      </c>
      <c r="L40">
        <v>2.0969000000000002</v>
      </c>
      <c r="M40">
        <v>94.39</v>
      </c>
      <c r="N40">
        <v>120.65625</v>
      </c>
      <c r="O40">
        <v>126.47812500000001</v>
      </c>
      <c r="P40">
        <v>139.31129999999999</v>
      </c>
      <c r="Q40">
        <v>0</v>
      </c>
      <c r="R40">
        <v>34.424599999999998</v>
      </c>
      <c r="S40">
        <v>21.5381</v>
      </c>
      <c r="T40">
        <v>0</v>
      </c>
      <c r="U40">
        <v>348.97500000000002</v>
      </c>
      <c r="V40">
        <v>20.730167000000002</v>
      </c>
      <c r="W40">
        <v>38.019539999999999</v>
      </c>
      <c r="X40">
        <v>104.731875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9.3218999999999994</v>
      </c>
      <c r="AE40">
        <v>31.512</v>
      </c>
      <c r="AF40">
        <v>9.0630000000000006</v>
      </c>
      <c r="AG40">
        <v>41.833799999999997</v>
      </c>
      <c r="AH40">
        <v>0</v>
      </c>
      <c r="AI40">
        <v>0</v>
      </c>
      <c r="AJ40">
        <v>0</v>
      </c>
      <c r="AK40">
        <v>52.609499999999997</v>
      </c>
      <c r="AL40">
        <v>11.62</v>
      </c>
      <c r="AM40">
        <v>0</v>
      </c>
      <c r="AN40">
        <v>0.40803</v>
      </c>
      <c r="AO40">
        <v>6.468</v>
      </c>
      <c r="AP40">
        <v>9.6074999999999999</v>
      </c>
      <c r="AQ40">
        <v>0</v>
      </c>
      <c r="AR40">
        <v>3.3119999999999998</v>
      </c>
      <c r="AS40">
        <v>10.492559999999999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62.877814000000001</v>
      </c>
      <c r="BA40">
        <f t="shared" si="1"/>
        <v>1533.5923469999998</v>
      </c>
      <c r="BB40">
        <v>37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0.64446800000000004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1.97</v>
      </c>
      <c r="BP40">
        <v>2.19</v>
      </c>
      <c r="BQ40">
        <v>0</v>
      </c>
      <c r="BR40">
        <v>0</v>
      </c>
      <c r="BS40">
        <v>1.63</v>
      </c>
      <c r="BT40">
        <v>0</v>
      </c>
      <c r="BU40">
        <v>2.8932340000000001</v>
      </c>
      <c r="BV40">
        <v>1.3481259999999999</v>
      </c>
      <c r="BW40">
        <v>0</v>
      </c>
      <c r="BX40">
        <v>4.2765000000000004</v>
      </c>
      <c r="BY40">
        <v>0.26</v>
      </c>
      <c r="BZ40">
        <v>2.6784379999999999</v>
      </c>
      <c r="CA40">
        <v>1.7677689999999999</v>
      </c>
      <c r="CB40">
        <v>1.27</v>
      </c>
      <c r="CC40">
        <v>0.84</v>
      </c>
      <c r="CD40">
        <v>1.54</v>
      </c>
      <c r="CE40">
        <v>0.79</v>
      </c>
      <c r="CF40">
        <v>0.08</v>
      </c>
      <c r="CG40">
        <v>3.65</v>
      </c>
      <c r="CH40">
        <v>0</v>
      </c>
      <c r="CI40">
        <v>7.24</v>
      </c>
      <c r="CJ40">
        <v>1.86</v>
      </c>
      <c r="CK40">
        <v>1.73</v>
      </c>
      <c r="CL40">
        <v>5.1768000000000001</v>
      </c>
      <c r="CM40">
        <v>1.849688</v>
      </c>
      <c r="CN40">
        <v>0</v>
      </c>
      <c r="CO40">
        <v>2.25</v>
      </c>
      <c r="CP40">
        <v>0</v>
      </c>
      <c r="CQ40">
        <v>2.24878</v>
      </c>
      <c r="CR40">
        <v>2.34</v>
      </c>
      <c r="CS40">
        <v>2.4537239999999998</v>
      </c>
      <c r="CT40">
        <v>1.9268540000000001</v>
      </c>
      <c r="CU40">
        <v>1.943438</v>
      </c>
      <c r="CV40">
        <v>2.69625</v>
      </c>
      <c r="CW40">
        <v>1.333745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62.877814000000001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218.11758599999999</v>
      </c>
      <c r="L41">
        <v>2.0969000000000002</v>
      </c>
      <c r="M41">
        <v>94.39</v>
      </c>
      <c r="N41">
        <v>120.65625</v>
      </c>
      <c r="O41">
        <v>126.47812500000001</v>
      </c>
      <c r="P41">
        <v>139.31129999999999</v>
      </c>
      <c r="Q41">
        <v>0</v>
      </c>
      <c r="R41">
        <v>34.424599999999998</v>
      </c>
      <c r="S41">
        <v>21.5381</v>
      </c>
      <c r="T41">
        <v>0</v>
      </c>
      <c r="U41">
        <v>348.97500000000002</v>
      </c>
      <c r="V41">
        <v>20.730167000000002</v>
      </c>
      <c r="W41">
        <v>38.019539999999999</v>
      </c>
      <c r="X41">
        <v>104.731875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9.3218999999999994</v>
      </c>
      <c r="AE41">
        <v>15.756</v>
      </c>
      <c r="AF41">
        <v>9.0630000000000006</v>
      </c>
      <c r="AG41">
        <v>41.833799999999997</v>
      </c>
      <c r="AH41">
        <v>0</v>
      </c>
      <c r="AI41">
        <v>0</v>
      </c>
      <c r="AJ41">
        <v>0</v>
      </c>
      <c r="AK41">
        <v>52.609499999999997</v>
      </c>
      <c r="AL41">
        <v>2.3239999999999998</v>
      </c>
      <c r="AM41">
        <v>0</v>
      </c>
      <c r="AN41">
        <v>0.42746000000000001</v>
      </c>
      <c r="AO41">
        <v>6.468</v>
      </c>
      <c r="AP41">
        <v>9.6074999999999999</v>
      </c>
      <c r="AQ41">
        <v>0</v>
      </c>
      <c r="AR41">
        <v>3.3119999999999998</v>
      </c>
      <c r="AS41">
        <v>24.617159999999998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62.901135999999994</v>
      </c>
      <c r="BA41">
        <f t="shared" si="1"/>
        <v>1522.7076990000003</v>
      </c>
      <c r="BB41">
        <v>38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0.64778999999999998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1.97</v>
      </c>
      <c r="BP41">
        <v>2.19</v>
      </c>
      <c r="BQ41">
        <v>0</v>
      </c>
      <c r="BR41">
        <v>0</v>
      </c>
      <c r="BS41">
        <v>1.63</v>
      </c>
      <c r="BT41">
        <v>0</v>
      </c>
      <c r="BU41">
        <v>2.8932340000000001</v>
      </c>
      <c r="BV41">
        <v>1.3481259999999999</v>
      </c>
      <c r="BW41">
        <v>0</v>
      </c>
      <c r="BX41">
        <v>4.2765000000000004</v>
      </c>
      <c r="BY41">
        <v>0.26</v>
      </c>
      <c r="BZ41">
        <v>2.6784379999999999</v>
      </c>
      <c r="CA41">
        <v>1.7677689999999999</v>
      </c>
      <c r="CB41">
        <v>1.27</v>
      </c>
      <c r="CC41">
        <v>0.84</v>
      </c>
      <c r="CD41">
        <v>1.54</v>
      </c>
      <c r="CE41">
        <v>0.79</v>
      </c>
      <c r="CF41">
        <v>0.1</v>
      </c>
      <c r="CG41">
        <v>3.65</v>
      </c>
      <c r="CH41">
        <v>0</v>
      </c>
      <c r="CI41">
        <v>7.24</v>
      </c>
      <c r="CJ41">
        <v>1.86</v>
      </c>
      <c r="CK41">
        <v>1.73</v>
      </c>
      <c r="CL41">
        <v>5.1768000000000001</v>
      </c>
      <c r="CM41">
        <v>1.849688</v>
      </c>
      <c r="CN41">
        <v>0</v>
      </c>
      <c r="CO41">
        <v>2.25</v>
      </c>
      <c r="CP41">
        <v>0</v>
      </c>
      <c r="CQ41">
        <v>2.24878</v>
      </c>
      <c r="CR41">
        <v>2.34</v>
      </c>
      <c r="CS41">
        <v>2.4537239999999998</v>
      </c>
      <c r="CT41">
        <v>1.9268540000000001</v>
      </c>
      <c r="CU41">
        <v>1.943438</v>
      </c>
      <c r="CV41">
        <v>2.69625</v>
      </c>
      <c r="CW41">
        <v>1.333745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62.901135999999994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218.11758599999999</v>
      </c>
      <c r="L42">
        <v>2.0969000000000002</v>
      </c>
      <c r="M42">
        <v>94.39</v>
      </c>
      <c r="N42">
        <v>120.65625</v>
      </c>
      <c r="O42">
        <v>126.47812500000001</v>
      </c>
      <c r="P42">
        <v>139.31129999999999</v>
      </c>
      <c r="Q42">
        <v>0</v>
      </c>
      <c r="R42">
        <v>34.424599999999998</v>
      </c>
      <c r="S42">
        <v>21.5381</v>
      </c>
      <c r="T42">
        <v>0</v>
      </c>
      <c r="U42">
        <v>348.97500000000002</v>
      </c>
      <c r="V42">
        <v>20.730167000000002</v>
      </c>
      <c r="W42">
        <v>38.019539999999999</v>
      </c>
      <c r="X42">
        <v>104.731875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9.3218999999999994</v>
      </c>
      <c r="AE42">
        <v>0</v>
      </c>
      <c r="AF42">
        <v>9.0630000000000006</v>
      </c>
      <c r="AG42">
        <v>41.833799999999997</v>
      </c>
      <c r="AH42">
        <v>0</v>
      </c>
      <c r="AI42">
        <v>0</v>
      </c>
      <c r="AJ42">
        <v>0</v>
      </c>
      <c r="AK42">
        <v>52.609499999999997</v>
      </c>
      <c r="AL42">
        <v>2.3239999999999998</v>
      </c>
      <c r="AM42">
        <v>0</v>
      </c>
      <c r="AN42">
        <v>0.42746000000000001</v>
      </c>
      <c r="AO42">
        <v>6.468</v>
      </c>
      <c r="AP42">
        <v>9.6074999999999999</v>
      </c>
      <c r="AQ42">
        <v>0</v>
      </c>
      <c r="AR42">
        <v>3.3119999999999998</v>
      </c>
      <c r="AS42">
        <v>24.617159999999998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62.931135999999995</v>
      </c>
      <c r="BA42">
        <f t="shared" si="1"/>
        <v>1506.9816989999999</v>
      </c>
      <c r="BB42">
        <v>39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0.64778999999999998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1.97</v>
      </c>
      <c r="BP42">
        <v>2.19</v>
      </c>
      <c r="BQ42">
        <v>0</v>
      </c>
      <c r="BR42">
        <v>0</v>
      </c>
      <c r="BS42">
        <v>1.63</v>
      </c>
      <c r="BT42">
        <v>0</v>
      </c>
      <c r="BU42">
        <v>2.8932340000000001</v>
      </c>
      <c r="BV42">
        <v>1.3481259999999999</v>
      </c>
      <c r="BW42">
        <v>0</v>
      </c>
      <c r="BX42">
        <v>4.2765000000000004</v>
      </c>
      <c r="BY42">
        <v>0.26</v>
      </c>
      <c r="BZ42">
        <v>2.6784379999999999</v>
      </c>
      <c r="CA42">
        <v>1.7677689999999999</v>
      </c>
      <c r="CB42">
        <v>1.27</v>
      </c>
      <c r="CC42">
        <v>0.84</v>
      </c>
      <c r="CD42">
        <v>1.57</v>
      </c>
      <c r="CE42">
        <v>0.79</v>
      </c>
      <c r="CF42">
        <v>0.1</v>
      </c>
      <c r="CG42">
        <v>3.65</v>
      </c>
      <c r="CH42">
        <v>0</v>
      </c>
      <c r="CI42">
        <v>7.24</v>
      </c>
      <c r="CJ42">
        <v>1.86</v>
      </c>
      <c r="CK42">
        <v>1.73</v>
      </c>
      <c r="CL42">
        <v>5.1768000000000001</v>
      </c>
      <c r="CM42">
        <v>1.849688</v>
      </c>
      <c r="CN42">
        <v>0</v>
      </c>
      <c r="CO42">
        <v>2.25</v>
      </c>
      <c r="CP42">
        <v>0</v>
      </c>
      <c r="CQ42">
        <v>2.24878</v>
      </c>
      <c r="CR42">
        <v>2.34</v>
      </c>
      <c r="CS42">
        <v>2.4537239999999998</v>
      </c>
      <c r="CT42">
        <v>1.9268540000000001</v>
      </c>
      <c r="CU42">
        <v>1.943438</v>
      </c>
      <c r="CV42">
        <v>2.69625</v>
      </c>
      <c r="CW42">
        <v>1.333745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62.931135999999995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218.11758599999999</v>
      </c>
      <c r="L43">
        <v>2.0969000000000002</v>
      </c>
      <c r="M43">
        <v>94.39</v>
      </c>
      <c r="N43">
        <v>120.65625</v>
      </c>
      <c r="O43">
        <v>126.47812500000001</v>
      </c>
      <c r="P43">
        <v>139.31129999999999</v>
      </c>
      <c r="Q43">
        <v>0</v>
      </c>
      <c r="R43">
        <v>34.424599999999998</v>
      </c>
      <c r="S43">
        <v>21.5381</v>
      </c>
      <c r="T43">
        <v>0</v>
      </c>
      <c r="U43">
        <v>348.97500000000002</v>
      </c>
      <c r="V43">
        <v>20.730167000000002</v>
      </c>
      <c r="W43">
        <v>38.019539999999999</v>
      </c>
      <c r="X43">
        <v>104.500113</v>
      </c>
      <c r="Y43">
        <v>0</v>
      </c>
      <c r="Z43">
        <v>0</v>
      </c>
      <c r="AA43">
        <v>0</v>
      </c>
      <c r="AB43">
        <v>0</v>
      </c>
      <c r="AC43">
        <v>0</v>
      </c>
      <c r="AD43">
        <v>9.3218999999999994</v>
      </c>
      <c r="AE43">
        <v>0</v>
      </c>
      <c r="AF43">
        <v>9.0630000000000006</v>
      </c>
      <c r="AG43">
        <v>41.833799999999997</v>
      </c>
      <c r="AH43">
        <v>0</v>
      </c>
      <c r="AI43">
        <v>0</v>
      </c>
      <c r="AJ43">
        <v>0</v>
      </c>
      <c r="AK43">
        <v>52.609499999999997</v>
      </c>
      <c r="AL43">
        <v>2.3239999999999998</v>
      </c>
      <c r="AM43">
        <v>0</v>
      </c>
      <c r="AN43">
        <v>0.42746000000000001</v>
      </c>
      <c r="AO43">
        <v>6.468</v>
      </c>
      <c r="AP43">
        <v>9.6074999999999999</v>
      </c>
      <c r="AQ43">
        <v>0</v>
      </c>
      <c r="AR43">
        <v>3.3119999999999998</v>
      </c>
      <c r="AS43">
        <v>24.617159999999998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62.911135999999999</v>
      </c>
      <c r="BA43">
        <f t="shared" si="1"/>
        <v>1506.7299370000001</v>
      </c>
      <c r="BB43">
        <v>40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0.64778999999999998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1.97</v>
      </c>
      <c r="BP43">
        <v>2.19</v>
      </c>
      <c r="BQ43">
        <v>0</v>
      </c>
      <c r="BR43">
        <v>0</v>
      </c>
      <c r="BS43">
        <v>1.63</v>
      </c>
      <c r="BT43">
        <v>0</v>
      </c>
      <c r="BU43">
        <v>2.8932340000000001</v>
      </c>
      <c r="BV43">
        <v>1.3481259999999999</v>
      </c>
      <c r="BW43">
        <v>0</v>
      </c>
      <c r="BX43">
        <v>4.2765000000000004</v>
      </c>
      <c r="BY43">
        <v>0.26</v>
      </c>
      <c r="BZ43">
        <v>2.6784379999999999</v>
      </c>
      <c r="CA43">
        <v>1.7677689999999999</v>
      </c>
      <c r="CB43">
        <v>1.27</v>
      </c>
      <c r="CC43">
        <v>0.84</v>
      </c>
      <c r="CD43">
        <v>1.57</v>
      </c>
      <c r="CE43">
        <v>0.79</v>
      </c>
      <c r="CF43">
        <v>0.08</v>
      </c>
      <c r="CG43">
        <v>3.65</v>
      </c>
      <c r="CH43">
        <v>0</v>
      </c>
      <c r="CI43">
        <v>7.24</v>
      </c>
      <c r="CJ43">
        <v>1.86</v>
      </c>
      <c r="CK43">
        <v>1.73</v>
      </c>
      <c r="CL43">
        <v>5.1768000000000001</v>
      </c>
      <c r="CM43">
        <v>1.849688</v>
      </c>
      <c r="CN43">
        <v>0</v>
      </c>
      <c r="CO43">
        <v>2.25</v>
      </c>
      <c r="CP43">
        <v>0</v>
      </c>
      <c r="CQ43">
        <v>2.24878</v>
      </c>
      <c r="CR43">
        <v>2.34</v>
      </c>
      <c r="CS43">
        <v>2.4537239999999998</v>
      </c>
      <c r="CT43">
        <v>1.9268540000000001</v>
      </c>
      <c r="CU43">
        <v>1.943438</v>
      </c>
      <c r="CV43">
        <v>2.69625</v>
      </c>
      <c r="CW43">
        <v>1.333745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62.911135999999999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218.11758599999999</v>
      </c>
      <c r="L44">
        <v>2.0969000000000002</v>
      </c>
      <c r="M44">
        <v>94.39</v>
      </c>
      <c r="N44">
        <v>120.65625</v>
      </c>
      <c r="O44">
        <v>126.47812500000001</v>
      </c>
      <c r="P44">
        <v>139.31129999999999</v>
      </c>
      <c r="Q44">
        <v>0</v>
      </c>
      <c r="R44">
        <v>34.424599999999998</v>
      </c>
      <c r="S44">
        <v>21.5381</v>
      </c>
      <c r="T44">
        <v>0</v>
      </c>
      <c r="U44">
        <v>348.97500000000002</v>
      </c>
      <c r="V44">
        <v>20.730167000000002</v>
      </c>
      <c r="W44">
        <v>38.019539999999999</v>
      </c>
      <c r="X44">
        <v>104.731875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9.3218999999999994</v>
      </c>
      <c r="AE44">
        <v>0</v>
      </c>
      <c r="AF44">
        <v>9.0630000000000006</v>
      </c>
      <c r="AG44">
        <v>41.833799999999997</v>
      </c>
      <c r="AH44">
        <v>0</v>
      </c>
      <c r="AI44">
        <v>0</v>
      </c>
      <c r="AJ44">
        <v>0</v>
      </c>
      <c r="AK44">
        <v>52.609499999999997</v>
      </c>
      <c r="AL44">
        <v>2.3239999999999998</v>
      </c>
      <c r="AM44">
        <v>0</v>
      </c>
      <c r="AN44">
        <v>0.42746000000000001</v>
      </c>
      <c r="AO44">
        <v>6.468</v>
      </c>
      <c r="AP44">
        <v>9.6074999999999999</v>
      </c>
      <c r="AQ44">
        <v>0</v>
      </c>
      <c r="AR44">
        <v>3.3119999999999998</v>
      </c>
      <c r="AS44">
        <v>5.3807999999999998</v>
      </c>
      <c r="AT44">
        <v>13.905810000000001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62.931135999999995</v>
      </c>
      <c r="BA44">
        <f t="shared" si="1"/>
        <v>1486.6543489999999</v>
      </c>
      <c r="BB44">
        <v>41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0.64778999999999998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1.97</v>
      </c>
      <c r="BP44">
        <v>2.19</v>
      </c>
      <c r="BQ44">
        <v>0</v>
      </c>
      <c r="BR44">
        <v>0</v>
      </c>
      <c r="BS44">
        <v>1.63</v>
      </c>
      <c r="BT44">
        <v>0</v>
      </c>
      <c r="BU44">
        <v>2.8932340000000001</v>
      </c>
      <c r="BV44">
        <v>1.3481259999999999</v>
      </c>
      <c r="BW44">
        <v>0</v>
      </c>
      <c r="BX44">
        <v>4.2765000000000004</v>
      </c>
      <c r="BY44">
        <v>0.26</v>
      </c>
      <c r="BZ44">
        <v>2.6784379999999999</v>
      </c>
      <c r="CA44">
        <v>1.7677689999999999</v>
      </c>
      <c r="CB44">
        <v>1.27</v>
      </c>
      <c r="CC44">
        <v>0.83</v>
      </c>
      <c r="CD44">
        <v>1.6</v>
      </c>
      <c r="CE44">
        <v>0.79</v>
      </c>
      <c r="CF44">
        <v>0.08</v>
      </c>
      <c r="CG44">
        <v>3.65</v>
      </c>
      <c r="CH44">
        <v>0</v>
      </c>
      <c r="CI44">
        <v>7.24</v>
      </c>
      <c r="CJ44">
        <v>1.86</v>
      </c>
      <c r="CK44">
        <v>1.73</v>
      </c>
      <c r="CL44">
        <v>5.1768000000000001</v>
      </c>
      <c r="CM44">
        <v>1.849688</v>
      </c>
      <c r="CN44">
        <v>0</v>
      </c>
      <c r="CO44">
        <v>2.25</v>
      </c>
      <c r="CP44">
        <v>0</v>
      </c>
      <c r="CQ44">
        <v>2.24878</v>
      </c>
      <c r="CR44">
        <v>2.34</v>
      </c>
      <c r="CS44">
        <v>2.4537239999999998</v>
      </c>
      <c r="CT44">
        <v>1.9268540000000001</v>
      </c>
      <c r="CU44">
        <v>1.943438</v>
      </c>
      <c r="CV44">
        <v>2.69625</v>
      </c>
      <c r="CW44">
        <v>1.333745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62.931135999999995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218.11758599999999</v>
      </c>
      <c r="L45">
        <v>2.0969000000000002</v>
      </c>
      <c r="M45">
        <v>94.39</v>
      </c>
      <c r="N45">
        <v>120.65625</v>
      </c>
      <c r="O45">
        <v>126.47812500000001</v>
      </c>
      <c r="P45">
        <v>139.31129999999999</v>
      </c>
      <c r="Q45">
        <v>0</v>
      </c>
      <c r="R45">
        <v>34.424599999999998</v>
      </c>
      <c r="S45">
        <v>21.5381</v>
      </c>
      <c r="T45">
        <v>0</v>
      </c>
      <c r="U45">
        <v>348.97500000000002</v>
      </c>
      <c r="V45">
        <v>20.730167000000002</v>
      </c>
      <c r="W45">
        <v>38.019539999999999</v>
      </c>
      <c r="X45">
        <v>104.731875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9.3218999999999994</v>
      </c>
      <c r="AE45">
        <v>0</v>
      </c>
      <c r="AF45">
        <v>0</v>
      </c>
      <c r="AG45">
        <v>41.833799999999997</v>
      </c>
      <c r="AH45">
        <v>0</v>
      </c>
      <c r="AI45">
        <v>0</v>
      </c>
      <c r="AJ45">
        <v>0</v>
      </c>
      <c r="AK45">
        <v>52.609499999999997</v>
      </c>
      <c r="AL45">
        <v>2.3239999999999998</v>
      </c>
      <c r="AM45">
        <v>0</v>
      </c>
      <c r="AN45">
        <v>0.42746000000000001</v>
      </c>
      <c r="AO45">
        <v>6.468</v>
      </c>
      <c r="AP45">
        <v>13.0662</v>
      </c>
      <c r="AQ45">
        <v>0</v>
      </c>
      <c r="AR45">
        <v>52.991999999999997</v>
      </c>
      <c r="AS45">
        <v>10.492559999999999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62.675618</v>
      </c>
      <c r="BA45">
        <f t="shared" si="1"/>
        <v>1536.6772809999998</v>
      </c>
      <c r="BB45">
        <v>42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0.65111200000000002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1.97</v>
      </c>
      <c r="BP45">
        <v>2.19</v>
      </c>
      <c r="BQ45">
        <v>0</v>
      </c>
      <c r="BR45">
        <v>0</v>
      </c>
      <c r="BS45">
        <v>1.63</v>
      </c>
      <c r="BT45">
        <v>0</v>
      </c>
      <c r="BU45">
        <v>2.8932340000000001</v>
      </c>
      <c r="BV45">
        <v>1.3481259999999999</v>
      </c>
      <c r="BW45">
        <v>0</v>
      </c>
      <c r="BX45">
        <v>4.2765000000000004</v>
      </c>
      <c r="BY45">
        <v>0.26</v>
      </c>
      <c r="BZ45">
        <v>2.6784379999999999</v>
      </c>
      <c r="CA45">
        <v>1.7677689999999999</v>
      </c>
      <c r="CB45">
        <v>1.27</v>
      </c>
      <c r="CC45">
        <v>0.83</v>
      </c>
      <c r="CD45">
        <v>1.6</v>
      </c>
      <c r="CE45">
        <v>0.79</v>
      </c>
      <c r="CF45">
        <v>0.08</v>
      </c>
      <c r="CG45">
        <v>3.65</v>
      </c>
      <c r="CH45">
        <v>0</v>
      </c>
      <c r="CI45">
        <v>7.24</v>
      </c>
      <c r="CJ45">
        <v>1.86</v>
      </c>
      <c r="CK45">
        <v>1.73</v>
      </c>
      <c r="CL45">
        <v>4.9179599999999999</v>
      </c>
      <c r="CM45">
        <v>1.849688</v>
      </c>
      <c r="CN45">
        <v>0</v>
      </c>
      <c r="CO45">
        <v>2.25</v>
      </c>
      <c r="CP45">
        <v>0</v>
      </c>
      <c r="CQ45">
        <v>2.24878</v>
      </c>
      <c r="CR45">
        <v>2.34</v>
      </c>
      <c r="CS45">
        <v>2.4537239999999998</v>
      </c>
      <c r="CT45">
        <v>1.9268540000000001</v>
      </c>
      <c r="CU45">
        <v>1.943438</v>
      </c>
      <c r="CV45">
        <v>2.69625</v>
      </c>
      <c r="CW45">
        <v>1.333745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62.675618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218.11758599999999</v>
      </c>
      <c r="L46">
        <v>2.0969000000000002</v>
      </c>
      <c r="M46">
        <v>94.39</v>
      </c>
      <c r="N46">
        <v>120.65625</v>
      </c>
      <c r="O46">
        <v>126.47812500000001</v>
      </c>
      <c r="P46">
        <v>139.31129999999999</v>
      </c>
      <c r="Q46">
        <v>0</v>
      </c>
      <c r="R46">
        <v>34.424599999999998</v>
      </c>
      <c r="S46">
        <v>21.5381</v>
      </c>
      <c r="T46">
        <v>0</v>
      </c>
      <c r="U46">
        <v>348.97500000000002</v>
      </c>
      <c r="V46">
        <v>20.730167000000002</v>
      </c>
      <c r="W46">
        <v>38.019539999999999</v>
      </c>
      <c r="X46">
        <v>104.731875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9.3218999999999994</v>
      </c>
      <c r="AE46">
        <v>0</v>
      </c>
      <c r="AF46">
        <v>0</v>
      </c>
      <c r="AG46">
        <v>41.833799999999997</v>
      </c>
      <c r="AH46">
        <v>0</v>
      </c>
      <c r="AI46">
        <v>0</v>
      </c>
      <c r="AJ46">
        <v>0</v>
      </c>
      <c r="AK46">
        <v>52.609499999999997</v>
      </c>
      <c r="AL46">
        <v>2.3239999999999998</v>
      </c>
      <c r="AM46">
        <v>0</v>
      </c>
      <c r="AN46">
        <v>0.42746000000000001</v>
      </c>
      <c r="AO46">
        <v>6.468</v>
      </c>
      <c r="AP46">
        <v>13.0662</v>
      </c>
      <c r="AQ46">
        <v>0</v>
      </c>
      <c r="AR46">
        <v>52.991999999999997</v>
      </c>
      <c r="AS46">
        <v>10.492559999999999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62.675618</v>
      </c>
      <c r="BA46">
        <f t="shared" si="1"/>
        <v>1536.6772809999998</v>
      </c>
      <c r="BB46">
        <v>43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0.65111200000000002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1.97</v>
      </c>
      <c r="BP46">
        <v>2.19</v>
      </c>
      <c r="BQ46">
        <v>0</v>
      </c>
      <c r="BR46">
        <v>0</v>
      </c>
      <c r="BS46">
        <v>1.63</v>
      </c>
      <c r="BT46">
        <v>0</v>
      </c>
      <c r="BU46">
        <v>2.8932340000000001</v>
      </c>
      <c r="BV46">
        <v>1.3481259999999999</v>
      </c>
      <c r="BW46">
        <v>0</v>
      </c>
      <c r="BX46">
        <v>4.2765000000000004</v>
      </c>
      <c r="BY46">
        <v>0.26</v>
      </c>
      <c r="BZ46">
        <v>2.6784379999999999</v>
      </c>
      <c r="CA46">
        <v>1.7677689999999999</v>
      </c>
      <c r="CB46">
        <v>1.27</v>
      </c>
      <c r="CC46">
        <v>0.83</v>
      </c>
      <c r="CD46">
        <v>1.6</v>
      </c>
      <c r="CE46">
        <v>0.79</v>
      </c>
      <c r="CF46">
        <v>0.08</v>
      </c>
      <c r="CG46">
        <v>3.65</v>
      </c>
      <c r="CH46">
        <v>0</v>
      </c>
      <c r="CI46">
        <v>7.24</v>
      </c>
      <c r="CJ46">
        <v>1.86</v>
      </c>
      <c r="CK46">
        <v>1.73</v>
      </c>
      <c r="CL46">
        <v>4.9179599999999999</v>
      </c>
      <c r="CM46">
        <v>1.849688</v>
      </c>
      <c r="CN46">
        <v>0</v>
      </c>
      <c r="CO46">
        <v>2.25</v>
      </c>
      <c r="CP46">
        <v>0</v>
      </c>
      <c r="CQ46">
        <v>2.24878</v>
      </c>
      <c r="CR46">
        <v>2.34</v>
      </c>
      <c r="CS46">
        <v>2.4537239999999998</v>
      </c>
      <c r="CT46">
        <v>1.9268540000000001</v>
      </c>
      <c r="CU46">
        <v>1.943438</v>
      </c>
      <c r="CV46">
        <v>2.69625</v>
      </c>
      <c r="CW46">
        <v>1.333745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62.675618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218.11758599999999</v>
      </c>
      <c r="L47">
        <v>2.0969000000000002</v>
      </c>
      <c r="M47">
        <v>94.39</v>
      </c>
      <c r="N47">
        <v>120.65625</v>
      </c>
      <c r="O47">
        <v>126.47812500000001</v>
      </c>
      <c r="P47">
        <v>139.31129999999999</v>
      </c>
      <c r="Q47">
        <v>0</v>
      </c>
      <c r="R47">
        <v>34.434600000000003</v>
      </c>
      <c r="S47">
        <v>21.548100000000002</v>
      </c>
      <c r="T47">
        <v>0</v>
      </c>
      <c r="U47">
        <v>348.97500000000002</v>
      </c>
      <c r="V47">
        <v>20.730167000000002</v>
      </c>
      <c r="W47">
        <v>31.439540000000001</v>
      </c>
      <c r="X47">
        <v>104.731875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9.3218999999999994</v>
      </c>
      <c r="AE47">
        <v>0</v>
      </c>
      <c r="AF47">
        <v>0</v>
      </c>
      <c r="AG47">
        <v>41.833799999999997</v>
      </c>
      <c r="AH47">
        <v>0</v>
      </c>
      <c r="AI47">
        <v>0</v>
      </c>
      <c r="AJ47">
        <v>0</v>
      </c>
      <c r="AK47">
        <v>52.609499999999997</v>
      </c>
      <c r="AL47">
        <v>2.3239999999999998</v>
      </c>
      <c r="AM47">
        <v>0</v>
      </c>
      <c r="AN47">
        <v>0.42746000000000001</v>
      </c>
      <c r="AO47">
        <v>6.468</v>
      </c>
      <c r="AP47">
        <v>9.6074999999999999</v>
      </c>
      <c r="AQ47">
        <v>0</v>
      </c>
      <c r="AR47">
        <v>3.3119999999999998</v>
      </c>
      <c r="AS47">
        <v>10.492559999999999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60.745617999999993</v>
      </c>
      <c r="BA47">
        <f t="shared" si="1"/>
        <v>1475.0485809999998</v>
      </c>
      <c r="BB47">
        <v>44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0.65111200000000002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1.97</v>
      </c>
      <c r="BP47">
        <v>2.19</v>
      </c>
      <c r="BQ47">
        <v>0</v>
      </c>
      <c r="BR47">
        <v>0</v>
      </c>
      <c r="BS47">
        <v>1.63</v>
      </c>
      <c r="BT47">
        <v>0</v>
      </c>
      <c r="BU47">
        <v>2.8932340000000001</v>
      </c>
      <c r="BV47">
        <v>1.3481259999999999</v>
      </c>
      <c r="BW47">
        <v>0</v>
      </c>
      <c r="BX47">
        <v>4.2765000000000004</v>
      </c>
      <c r="BY47">
        <v>0.26</v>
      </c>
      <c r="BZ47">
        <v>2.6784379999999999</v>
      </c>
      <c r="CA47">
        <v>1.7677689999999999</v>
      </c>
      <c r="CB47">
        <v>1.24</v>
      </c>
      <c r="CC47">
        <v>0.83</v>
      </c>
      <c r="CD47">
        <v>1.6</v>
      </c>
      <c r="CE47">
        <v>0.79</v>
      </c>
      <c r="CF47">
        <v>0.08</v>
      </c>
      <c r="CG47">
        <v>3.65</v>
      </c>
      <c r="CH47">
        <v>0</v>
      </c>
      <c r="CI47">
        <v>5.34</v>
      </c>
      <c r="CJ47">
        <v>1.86</v>
      </c>
      <c r="CK47">
        <v>1.73</v>
      </c>
      <c r="CL47">
        <v>4.9179599999999999</v>
      </c>
      <c r="CM47">
        <v>1.849688</v>
      </c>
      <c r="CN47">
        <v>0</v>
      </c>
      <c r="CO47">
        <v>2.25</v>
      </c>
      <c r="CP47">
        <v>0</v>
      </c>
      <c r="CQ47">
        <v>2.24878</v>
      </c>
      <c r="CR47">
        <v>2.34</v>
      </c>
      <c r="CS47">
        <v>2.4537239999999998</v>
      </c>
      <c r="CT47">
        <v>1.9268540000000001</v>
      </c>
      <c r="CU47">
        <v>1.943438</v>
      </c>
      <c r="CV47">
        <v>2.69625</v>
      </c>
      <c r="CW47">
        <v>1.333745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60.745617999999993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218.11758599999999</v>
      </c>
      <c r="L48">
        <v>2.0969000000000002</v>
      </c>
      <c r="M48">
        <v>94.39</v>
      </c>
      <c r="N48">
        <v>120.65625</v>
      </c>
      <c r="O48">
        <v>126.47812500000001</v>
      </c>
      <c r="P48">
        <v>139.31129999999999</v>
      </c>
      <c r="Q48">
        <v>0</v>
      </c>
      <c r="R48">
        <v>34.434600000000003</v>
      </c>
      <c r="S48">
        <v>21.548100000000002</v>
      </c>
      <c r="T48">
        <v>0</v>
      </c>
      <c r="U48">
        <v>348.97500000000002</v>
      </c>
      <c r="V48">
        <v>20.730167000000002</v>
      </c>
      <c r="W48">
        <v>31.439540000000001</v>
      </c>
      <c r="X48">
        <v>104.731875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9.3218999999999994</v>
      </c>
      <c r="AE48">
        <v>0</v>
      </c>
      <c r="AF48">
        <v>0</v>
      </c>
      <c r="AG48">
        <v>41.833799999999997</v>
      </c>
      <c r="AH48">
        <v>0</v>
      </c>
      <c r="AI48">
        <v>0</v>
      </c>
      <c r="AJ48">
        <v>0</v>
      </c>
      <c r="AK48">
        <v>52.609499999999997</v>
      </c>
      <c r="AL48">
        <v>2.3239999999999998</v>
      </c>
      <c r="AM48">
        <v>0</v>
      </c>
      <c r="AN48">
        <v>0.42746000000000001</v>
      </c>
      <c r="AO48">
        <v>6.468</v>
      </c>
      <c r="AP48">
        <v>9.6074999999999999</v>
      </c>
      <c r="AQ48">
        <v>0</v>
      </c>
      <c r="AR48">
        <v>3.3119999999999998</v>
      </c>
      <c r="AS48">
        <v>10.492559999999999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60.745617999999993</v>
      </c>
      <c r="BA48">
        <f t="shared" si="1"/>
        <v>1475.0485809999998</v>
      </c>
      <c r="BB48">
        <v>45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0.65111200000000002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1.97</v>
      </c>
      <c r="BP48">
        <v>2.19</v>
      </c>
      <c r="BQ48">
        <v>0</v>
      </c>
      <c r="BR48">
        <v>0</v>
      </c>
      <c r="BS48">
        <v>1.63</v>
      </c>
      <c r="BT48">
        <v>0</v>
      </c>
      <c r="BU48">
        <v>2.8932340000000001</v>
      </c>
      <c r="BV48">
        <v>1.3481259999999999</v>
      </c>
      <c r="BW48">
        <v>0</v>
      </c>
      <c r="BX48">
        <v>4.2765000000000004</v>
      </c>
      <c r="BY48">
        <v>0.26</v>
      </c>
      <c r="BZ48">
        <v>2.6784379999999999</v>
      </c>
      <c r="CA48">
        <v>1.7677689999999999</v>
      </c>
      <c r="CB48">
        <v>1.24</v>
      </c>
      <c r="CC48">
        <v>0.83</v>
      </c>
      <c r="CD48">
        <v>1.6</v>
      </c>
      <c r="CE48">
        <v>0.79</v>
      </c>
      <c r="CF48">
        <v>0.08</v>
      </c>
      <c r="CG48">
        <v>3.65</v>
      </c>
      <c r="CH48">
        <v>0</v>
      </c>
      <c r="CI48">
        <v>5.34</v>
      </c>
      <c r="CJ48">
        <v>1.86</v>
      </c>
      <c r="CK48">
        <v>1.73</v>
      </c>
      <c r="CL48">
        <v>4.9179599999999999</v>
      </c>
      <c r="CM48">
        <v>1.849688</v>
      </c>
      <c r="CN48">
        <v>0</v>
      </c>
      <c r="CO48">
        <v>2.25</v>
      </c>
      <c r="CP48">
        <v>0</v>
      </c>
      <c r="CQ48">
        <v>2.24878</v>
      </c>
      <c r="CR48">
        <v>2.34</v>
      </c>
      <c r="CS48">
        <v>2.4537239999999998</v>
      </c>
      <c r="CT48">
        <v>1.9268540000000001</v>
      </c>
      <c r="CU48">
        <v>1.943438</v>
      </c>
      <c r="CV48">
        <v>2.69625</v>
      </c>
      <c r="CW48">
        <v>1.333745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60.745617999999993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218.11758599999999</v>
      </c>
      <c r="L49">
        <v>2.0969000000000002</v>
      </c>
      <c r="M49">
        <v>94.39</v>
      </c>
      <c r="N49">
        <v>120.65625</v>
      </c>
      <c r="O49">
        <v>126.47812500000001</v>
      </c>
      <c r="P49">
        <v>139.31129999999999</v>
      </c>
      <c r="Q49">
        <v>0</v>
      </c>
      <c r="R49">
        <v>34.434600000000003</v>
      </c>
      <c r="S49">
        <v>21.548100000000002</v>
      </c>
      <c r="T49">
        <v>0</v>
      </c>
      <c r="U49">
        <v>348.97500000000002</v>
      </c>
      <c r="V49">
        <v>20.730167000000002</v>
      </c>
      <c r="W49">
        <v>31.439540000000001</v>
      </c>
      <c r="X49">
        <v>104.731875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9.3218999999999994</v>
      </c>
      <c r="AE49">
        <v>0</v>
      </c>
      <c r="AF49">
        <v>0</v>
      </c>
      <c r="AG49">
        <v>41.833799999999997</v>
      </c>
      <c r="AH49">
        <v>0</v>
      </c>
      <c r="AI49">
        <v>0</v>
      </c>
      <c r="AJ49">
        <v>0</v>
      </c>
      <c r="AK49">
        <v>52.609499999999997</v>
      </c>
      <c r="AL49">
        <v>2.3239999999999998</v>
      </c>
      <c r="AM49">
        <v>0</v>
      </c>
      <c r="AN49">
        <v>0.42746000000000001</v>
      </c>
      <c r="AO49">
        <v>6.468</v>
      </c>
      <c r="AP49">
        <v>9.6074999999999999</v>
      </c>
      <c r="AQ49">
        <v>0</v>
      </c>
      <c r="AR49">
        <v>3.3119999999999998</v>
      </c>
      <c r="AS49">
        <v>10.492559999999999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60.757278999999997</v>
      </c>
      <c r="BA49">
        <f t="shared" si="1"/>
        <v>1475.0602419999998</v>
      </c>
      <c r="BB49">
        <v>46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0.65277300000000005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1.97</v>
      </c>
      <c r="BP49">
        <v>2.19</v>
      </c>
      <c r="BQ49">
        <v>0</v>
      </c>
      <c r="BR49">
        <v>0</v>
      </c>
      <c r="BS49">
        <v>1.63</v>
      </c>
      <c r="BT49">
        <v>0</v>
      </c>
      <c r="BU49">
        <v>2.8932340000000001</v>
      </c>
      <c r="BV49">
        <v>1.3481259999999999</v>
      </c>
      <c r="BW49">
        <v>0</v>
      </c>
      <c r="BX49">
        <v>4.2765000000000004</v>
      </c>
      <c r="BY49">
        <v>0.26</v>
      </c>
      <c r="BZ49">
        <v>2.6784379999999999</v>
      </c>
      <c r="CA49">
        <v>1.7677689999999999</v>
      </c>
      <c r="CB49">
        <v>1.24</v>
      </c>
      <c r="CC49">
        <v>0.83</v>
      </c>
      <c r="CD49">
        <v>1.6</v>
      </c>
      <c r="CE49">
        <v>0.79</v>
      </c>
      <c r="CF49">
        <v>0.09</v>
      </c>
      <c r="CG49">
        <v>3.65</v>
      </c>
      <c r="CH49">
        <v>0</v>
      </c>
      <c r="CI49">
        <v>5.34</v>
      </c>
      <c r="CJ49">
        <v>1.86</v>
      </c>
      <c r="CK49">
        <v>1.73</v>
      </c>
      <c r="CL49">
        <v>4.9179599999999999</v>
      </c>
      <c r="CM49">
        <v>1.849688</v>
      </c>
      <c r="CN49">
        <v>0</v>
      </c>
      <c r="CO49">
        <v>2.25</v>
      </c>
      <c r="CP49">
        <v>0</v>
      </c>
      <c r="CQ49">
        <v>2.24878</v>
      </c>
      <c r="CR49">
        <v>2.34</v>
      </c>
      <c r="CS49">
        <v>2.4537239999999998</v>
      </c>
      <c r="CT49">
        <v>1.9268540000000001</v>
      </c>
      <c r="CU49">
        <v>1.943438</v>
      </c>
      <c r="CV49">
        <v>2.69625</v>
      </c>
      <c r="CW49">
        <v>1.333745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60.757278999999997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218.11758599999999</v>
      </c>
      <c r="L50">
        <v>2.0969000000000002</v>
      </c>
      <c r="M50">
        <v>94.39</v>
      </c>
      <c r="N50">
        <v>120.65625</v>
      </c>
      <c r="O50">
        <v>126.47812500000001</v>
      </c>
      <c r="P50">
        <v>139.31129999999999</v>
      </c>
      <c r="Q50">
        <v>0</v>
      </c>
      <c r="R50">
        <v>34.434600000000003</v>
      </c>
      <c r="S50">
        <v>21.548100000000002</v>
      </c>
      <c r="T50">
        <v>0</v>
      </c>
      <c r="U50">
        <v>348.97500000000002</v>
      </c>
      <c r="V50">
        <v>20.730167000000002</v>
      </c>
      <c r="W50">
        <v>31.439540000000001</v>
      </c>
      <c r="X50">
        <v>104.731875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9.3218999999999994</v>
      </c>
      <c r="AE50">
        <v>0</v>
      </c>
      <c r="AF50">
        <v>0</v>
      </c>
      <c r="AG50">
        <v>41.833799999999997</v>
      </c>
      <c r="AH50">
        <v>0</v>
      </c>
      <c r="AI50">
        <v>0</v>
      </c>
      <c r="AJ50">
        <v>0</v>
      </c>
      <c r="AK50">
        <v>52.609499999999997</v>
      </c>
      <c r="AL50">
        <v>2.3239999999999998</v>
      </c>
      <c r="AM50">
        <v>0</v>
      </c>
      <c r="AN50">
        <v>0.42746000000000001</v>
      </c>
      <c r="AO50">
        <v>6.468</v>
      </c>
      <c r="AP50">
        <v>9.6074999999999999</v>
      </c>
      <c r="AQ50">
        <v>0</v>
      </c>
      <c r="AR50">
        <v>3.3119999999999998</v>
      </c>
      <c r="AS50">
        <v>10.492559999999999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60.767279000000002</v>
      </c>
      <c r="BA50">
        <f t="shared" si="1"/>
        <v>1475.0702419999998</v>
      </c>
      <c r="BB50">
        <v>47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0.65277300000000005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1.97</v>
      </c>
      <c r="BP50">
        <v>2.19</v>
      </c>
      <c r="BQ50">
        <v>0</v>
      </c>
      <c r="BR50">
        <v>0</v>
      </c>
      <c r="BS50">
        <v>1.63</v>
      </c>
      <c r="BT50">
        <v>0</v>
      </c>
      <c r="BU50">
        <v>2.8932340000000001</v>
      </c>
      <c r="BV50">
        <v>1.3481259999999999</v>
      </c>
      <c r="BW50">
        <v>0</v>
      </c>
      <c r="BX50">
        <v>4.2765000000000004</v>
      </c>
      <c r="BY50">
        <v>0.26</v>
      </c>
      <c r="BZ50">
        <v>2.6784379999999999</v>
      </c>
      <c r="CA50">
        <v>1.7677689999999999</v>
      </c>
      <c r="CB50">
        <v>1.24</v>
      </c>
      <c r="CC50">
        <v>0.83</v>
      </c>
      <c r="CD50">
        <v>1.6</v>
      </c>
      <c r="CE50">
        <v>0.79</v>
      </c>
      <c r="CF50">
        <v>0.1</v>
      </c>
      <c r="CG50">
        <v>3.65</v>
      </c>
      <c r="CH50">
        <v>0</v>
      </c>
      <c r="CI50">
        <v>5.34</v>
      </c>
      <c r="CJ50">
        <v>1.86</v>
      </c>
      <c r="CK50">
        <v>1.73</v>
      </c>
      <c r="CL50">
        <v>4.9179599999999999</v>
      </c>
      <c r="CM50">
        <v>1.849688</v>
      </c>
      <c r="CN50">
        <v>0</v>
      </c>
      <c r="CO50">
        <v>2.25</v>
      </c>
      <c r="CP50">
        <v>0</v>
      </c>
      <c r="CQ50">
        <v>2.24878</v>
      </c>
      <c r="CR50">
        <v>2.34</v>
      </c>
      <c r="CS50">
        <v>2.4537239999999998</v>
      </c>
      <c r="CT50">
        <v>1.9268540000000001</v>
      </c>
      <c r="CU50">
        <v>1.943438</v>
      </c>
      <c r="CV50">
        <v>2.69625</v>
      </c>
      <c r="CW50">
        <v>1.333745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60.767279000000002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218.11758599999999</v>
      </c>
      <c r="L51">
        <v>2.0969000000000002</v>
      </c>
      <c r="M51">
        <v>94.39</v>
      </c>
      <c r="N51">
        <v>120.65625</v>
      </c>
      <c r="O51">
        <v>126.47812500000001</v>
      </c>
      <c r="P51">
        <v>139.31129999999999</v>
      </c>
      <c r="Q51">
        <v>0</v>
      </c>
      <c r="R51">
        <v>34.434600000000003</v>
      </c>
      <c r="S51">
        <v>21.548100000000002</v>
      </c>
      <c r="T51">
        <v>0</v>
      </c>
      <c r="U51">
        <v>348.97500000000002</v>
      </c>
      <c r="V51">
        <v>15.557453000000001</v>
      </c>
      <c r="W51">
        <v>31.439540000000001</v>
      </c>
      <c r="X51">
        <v>104.731875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9.3218999999999994</v>
      </c>
      <c r="AE51">
        <v>0</v>
      </c>
      <c r="AF51">
        <v>0</v>
      </c>
      <c r="AG51">
        <v>41.833799999999997</v>
      </c>
      <c r="AH51">
        <v>0</v>
      </c>
      <c r="AI51">
        <v>0</v>
      </c>
      <c r="AJ51">
        <v>0</v>
      </c>
      <c r="AK51">
        <v>52.609499999999997</v>
      </c>
      <c r="AL51">
        <v>2.3239999999999998</v>
      </c>
      <c r="AM51">
        <v>0</v>
      </c>
      <c r="AN51">
        <v>0.42746000000000001</v>
      </c>
      <c r="AO51">
        <v>6.468</v>
      </c>
      <c r="AP51">
        <v>9.6074999999999999</v>
      </c>
      <c r="AQ51">
        <v>0</v>
      </c>
      <c r="AR51">
        <v>3.3119999999999998</v>
      </c>
      <c r="AS51">
        <v>10.492559999999999</v>
      </c>
      <c r="AT51">
        <v>14.121838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60.777278999999993</v>
      </c>
      <c r="BA51">
        <f t="shared" si="1"/>
        <v>1469.0325660000001</v>
      </c>
      <c r="BB51">
        <v>48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0.65277300000000005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1.97</v>
      </c>
      <c r="BP51">
        <v>2.19</v>
      </c>
      <c r="BQ51">
        <v>0</v>
      </c>
      <c r="BR51">
        <v>0</v>
      </c>
      <c r="BS51">
        <v>1.63</v>
      </c>
      <c r="BT51">
        <v>0</v>
      </c>
      <c r="BU51">
        <v>2.8932340000000001</v>
      </c>
      <c r="BV51">
        <v>1.3481259999999999</v>
      </c>
      <c r="BW51">
        <v>0</v>
      </c>
      <c r="BX51">
        <v>4.2765000000000004</v>
      </c>
      <c r="BY51">
        <v>0.26</v>
      </c>
      <c r="BZ51">
        <v>2.6784379999999999</v>
      </c>
      <c r="CA51">
        <v>1.7677689999999999</v>
      </c>
      <c r="CB51">
        <v>1.24</v>
      </c>
      <c r="CC51">
        <v>0.84</v>
      </c>
      <c r="CD51">
        <v>1.6</v>
      </c>
      <c r="CE51">
        <v>0.79</v>
      </c>
      <c r="CF51">
        <v>0.1</v>
      </c>
      <c r="CG51">
        <v>3.65</v>
      </c>
      <c r="CH51">
        <v>0</v>
      </c>
      <c r="CI51">
        <v>5.34</v>
      </c>
      <c r="CJ51">
        <v>1.86</v>
      </c>
      <c r="CK51">
        <v>1.73</v>
      </c>
      <c r="CL51">
        <v>4.9179599999999999</v>
      </c>
      <c r="CM51">
        <v>1.849688</v>
      </c>
      <c r="CN51">
        <v>0</v>
      </c>
      <c r="CO51">
        <v>2.25</v>
      </c>
      <c r="CP51">
        <v>0</v>
      </c>
      <c r="CQ51">
        <v>2.24878</v>
      </c>
      <c r="CR51">
        <v>2.34</v>
      </c>
      <c r="CS51">
        <v>2.4537239999999998</v>
      </c>
      <c r="CT51">
        <v>1.9268540000000001</v>
      </c>
      <c r="CU51">
        <v>1.943438</v>
      </c>
      <c r="CV51">
        <v>2.69625</v>
      </c>
      <c r="CW51">
        <v>1.333745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60.777278999999993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218.11758599999999</v>
      </c>
      <c r="L52">
        <v>2.0969000000000002</v>
      </c>
      <c r="M52">
        <v>94.39</v>
      </c>
      <c r="N52">
        <v>120.65625</v>
      </c>
      <c r="O52">
        <v>126.47812500000001</v>
      </c>
      <c r="P52">
        <v>139.31129999999999</v>
      </c>
      <c r="Q52">
        <v>0</v>
      </c>
      <c r="R52">
        <v>34.434600000000003</v>
      </c>
      <c r="S52">
        <v>21.548100000000002</v>
      </c>
      <c r="T52">
        <v>0</v>
      </c>
      <c r="U52">
        <v>348.97500000000002</v>
      </c>
      <c r="V52">
        <v>15.557453000000001</v>
      </c>
      <c r="W52">
        <v>31.439540000000001</v>
      </c>
      <c r="X52">
        <v>104.731875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9.3218999999999994</v>
      </c>
      <c r="AE52">
        <v>0</v>
      </c>
      <c r="AF52">
        <v>0</v>
      </c>
      <c r="AG52">
        <v>41.833799999999997</v>
      </c>
      <c r="AH52">
        <v>0</v>
      </c>
      <c r="AI52">
        <v>0</v>
      </c>
      <c r="AJ52">
        <v>0</v>
      </c>
      <c r="AK52">
        <v>52.609499999999997</v>
      </c>
      <c r="AL52">
        <v>2.3239999999999998</v>
      </c>
      <c r="AM52">
        <v>0</v>
      </c>
      <c r="AN52">
        <v>0.42746000000000001</v>
      </c>
      <c r="AO52">
        <v>6.468</v>
      </c>
      <c r="AP52">
        <v>9.6074999999999999</v>
      </c>
      <c r="AQ52">
        <v>0</v>
      </c>
      <c r="AR52">
        <v>3.3119999999999998</v>
      </c>
      <c r="AS52">
        <v>10.492559999999999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60.778940000000006</v>
      </c>
      <c r="BA52">
        <f t="shared" si="1"/>
        <v>1469.909189</v>
      </c>
      <c r="BB52">
        <v>49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0.65443399999999996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1.97</v>
      </c>
      <c r="BP52">
        <v>2.19</v>
      </c>
      <c r="BQ52">
        <v>0</v>
      </c>
      <c r="BR52">
        <v>0</v>
      </c>
      <c r="BS52">
        <v>1.63</v>
      </c>
      <c r="BT52">
        <v>0</v>
      </c>
      <c r="BU52">
        <v>2.8932340000000001</v>
      </c>
      <c r="BV52">
        <v>1.3481259999999999</v>
      </c>
      <c r="BW52">
        <v>0</v>
      </c>
      <c r="BX52">
        <v>4.2765000000000004</v>
      </c>
      <c r="BY52">
        <v>0.26</v>
      </c>
      <c r="BZ52">
        <v>2.6784379999999999</v>
      </c>
      <c r="CA52">
        <v>1.7677689999999999</v>
      </c>
      <c r="CB52">
        <v>1.24</v>
      </c>
      <c r="CC52">
        <v>0.84</v>
      </c>
      <c r="CD52">
        <v>1.6</v>
      </c>
      <c r="CE52">
        <v>0.79</v>
      </c>
      <c r="CF52">
        <v>0.1</v>
      </c>
      <c r="CG52">
        <v>3.65</v>
      </c>
      <c r="CH52">
        <v>0</v>
      </c>
      <c r="CI52">
        <v>5.34</v>
      </c>
      <c r="CJ52">
        <v>1.86</v>
      </c>
      <c r="CK52">
        <v>1.73</v>
      </c>
      <c r="CL52">
        <v>4.9179599999999999</v>
      </c>
      <c r="CM52">
        <v>1.849688</v>
      </c>
      <c r="CN52">
        <v>0</v>
      </c>
      <c r="CO52">
        <v>2.25</v>
      </c>
      <c r="CP52">
        <v>0</v>
      </c>
      <c r="CQ52">
        <v>2.24878</v>
      </c>
      <c r="CR52">
        <v>2.34</v>
      </c>
      <c r="CS52">
        <v>2.4537239999999998</v>
      </c>
      <c r="CT52">
        <v>1.9268540000000001</v>
      </c>
      <c r="CU52">
        <v>1.943438</v>
      </c>
      <c r="CV52">
        <v>2.69625</v>
      </c>
      <c r="CW52">
        <v>1.333745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60.778940000000006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218.11758599999999</v>
      </c>
      <c r="L53">
        <v>2.0969000000000002</v>
      </c>
      <c r="M53">
        <v>94.39</v>
      </c>
      <c r="N53">
        <v>120.65625</v>
      </c>
      <c r="O53">
        <v>126.47812500000001</v>
      </c>
      <c r="P53">
        <v>139.31129999999999</v>
      </c>
      <c r="Q53">
        <v>0</v>
      </c>
      <c r="R53">
        <v>34.434600000000003</v>
      </c>
      <c r="S53">
        <v>21.548100000000002</v>
      </c>
      <c r="T53">
        <v>0</v>
      </c>
      <c r="U53">
        <v>348.97500000000002</v>
      </c>
      <c r="V53">
        <v>15.65663</v>
      </c>
      <c r="W53">
        <v>31.439540000000001</v>
      </c>
      <c r="X53">
        <v>85.981875000000002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9.3218999999999994</v>
      </c>
      <c r="AE53">
        <v>0</v>
      </c>
      <c r="AF53">
        <v>0</v>
      </c>
      <c r="AG53">
        <v>41.833799999999997</v>
      </c>
      <c r="AH53">
        <v>0</v>
      </c>
      <c r="AI53">
        <v>0</v>
      </c>
      <c r="AJ53">
        <v>0</v>
      </c>
      <c r="AK53">
        <v>52.609499999999997</v>
      </c>
      <c r="AL53">
        <v>2.3239999999999998</v>
      </c>
      <c r="AM53">
        <v>0</v>
      </c>
      <c r="AN53">
        <v>0.44689000000000001</v>
      </c>
      <c r="AO53">
        <v>6.468</v>
      </c>
      <c r="AP53">
        <v>9.6074999999999999</v>
      </c>
      <c r="AQ53">
        <v>0</v>
      </c>
      <c r="AR53">
        <v>3.3119999999999998</v>
      </c>
      <c r="AS53">
        <v>10.492559999999999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60.778940000000006</v>
      </c>
      <c r="BA53">
        <f t="shared" si="1"/>
        <v>1451.2777959999999</v>
      </c>
      <c r="BB53">
        <v>50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0.65443399999999996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1.97</v>
      </c>
      <c r="BP53">
        <v>2.19</v>
      </c>
      <c r="BQ53">
        <v>0</v>
      </c>
      <c r="BR53">
        <v>0</v>
      </c>
      <c r="BS53">
        <v>1.63</v>
      </c>
      <c r="BT53">
        <v>0</v>
      </c>
      <c r="BU53">
        <v>2.8932340000000001</v>
      </c>
      <c r="BV53">
        <v>1.3481259999999999</v>
      </c>
      <c r="BW53">
        <v>0</v>
      </c>
      <c r="BX53">
        <v>4.2765000000000004</v>
      </c>
      <c r="BY53">
        <v>0.26</v>
      </c>
      <c r="BZ53">
        <v>2.6784379999999999</v>
      </c>
      <c r="CA53">
        <v>1.7677689999999999</v>
      </c>
      <c r="CB53">
        <v>1.24</v>
      </c>
      <c r="CC53">
        <v>0.84</v>
      </c>
      <c r="CD53">
        <v>1.6</v>
      </c>
      <c r="CE53">
        <v>0.79</v>
      </c>
      <c r="CF53">
        <v>0.1</v>
      </c>
      <c r="CG53">
        <v>3.65</v>
      </c>
      <c r="CH53">
        <v>0</v>
      </c>
      <c r="CI53">
        <v>5.34</v>
      </c>
      <c r="CJ53">
        <v>1.86</v>
      </c>
      <c r="CK53">
        <v>1.73</v>
      </c>
      <c r="CL53">
        <v>4.9179599999999999</v>
      </c>
      <c r="CM53">
        <v>1.849688</v>
      </c>
      <c r="CN53">
        <v>0</v>
      </c>
      <c r="CO53">
        <v>2.25</v>
      </c>
      <c r="CP53">
        <v>0</v>
      </c>
      <c r="CQ53">
        <v>2.24878</v>
      </c>
      <c r="CR53">
        <v>2.34</v>
      </c>
      <c r="CS53">
        <v>2.4537239999999998</v>
      </c>
      <c r="CT53">
        <v>1.9268540000000001</v>
      </c>
      <c r="CU53">
        <v>1.943438</v>
      </c>
      <c r="CV53">
        <v>2.69625</v>
      </c>
      <c r="CW53">
        <v>1.333745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60.778940000000006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218.11758599999999</v>
      </c>
      <c r="L54">
        <v>2.0969000000000002</v>
      </c>
      <c r="M54">
        <v>94.39</v>
      </c>
      <c r="N54">
        <v>120.65625</v>
      </c>
      <c r="O54">
        <v>126.47812500000001</v>
      </c>
      <c r="P54">
        <v>139.31129999999999</v>
      </c>
      <c r="Q54">
        <v>0</v>
      </c>
      <c r="R54">
        <v>34.434600000000003</v>
      </c>
      <c r="S54">
        <v>21.548100000000002</v>
      </c>
      <c r="T54">
        <v>0</v>
      </c>
      <c r="U54">
        <v>348.97500000000002</v>
      </c>
      <c r="V54">
        <v>15.65663</v>
      </c>
      <c r="W54">
        <v>31.439540000000001</v>
      </c>
      <c r="X54">
        <v>85.981875000000002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9.3218999999999994</v>
      </c>
      <c r="AE54">
        <v>0</v>
      </c>
      <c r="AF54">
        <v>0</v>
      </c>
      <c r="AG54">
        <v>41.833799999999997</v>
      </c>
      <c r="AH54">
        <v>0</v>
      </c>
      <c r="AI54">
        <v>0</v>
      </c>
      <c r="AJ54">
        <v>0</v>
      </c>
      <c r="AK54">
        <v>52.609499999999997</v>
      </c>
      <c r="AL54">
        <v>11.62</v>
      </c>
      <c r="AM54">
        <v>0</v>
      </c>
      <c r="AN54">
        <v>0.44689000000000001</v>
      </c>
      <c r="AO54">
        <v>6.468</v>
      </c>
      <c r="AP54">
        <v>9.6074999999999999</v>
      </c>
      <c r="AQ54">
        <v>0</v>
      </c>
      <c r="AR54">
        <v>3.3119999999999998</v>
      </c>
      <c r="AS54">
        <v>10.492559999999999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60.738939999999999</v>
      </c>
      <c r="BA54">
        <f t="shared" si="1"/>
        <v>1460.5337959999997</v>
      </c>
      <c r="BB54">
        <v>51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0.65443399999999996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1.97</v>
      </c>
      <c r="BP54">
        <v>2.19</v>
      </c>
      <c r="BQ54">
        <v>0</v>
      </c>
      <c r="BR54">
        <v>0</v>
      </c>
      <c r="BS54">
        <v>1.63</v>
      </c>
      <c r="BT54">
        <v>0</v>
      </c>
      <c r="BU54">
        <v>2.8932340000000001</v>
      </c>
      <c r="BV54">
        <v>1.3481259999999999</v>
      </c>
      <c r="BW54">
        <v>0</v>
      </c>
      <c r="BX54">
        <v>4.2765000000000004</v>
      </c>
      <c r="BY54">
        <v>0.26</v>
      </c>
      <c r="BZ54">
        <v>2.6784379999999999</v>
      </c>
      <c r="CA54">
        <v>1.7677689999999999</v>
      </c>
      <c r="CB54">
        <v>1.24</v>
      </c>
      <c r="CC54">
        <v>0.84</v>
      </c>
      <c r="CD54">
        <v>1.56</v>
      </c>
      <c r="CE54">
        <v>0.79</v>
      </c>
      <c r="CF54">
        <v>0.1</v>
      </c>
      <c r="CG54">
        <v>3.65</v>
      </c>
      <c r="CH54">
        <v>0</v>
      </c>
      <c r="CI54">
        <v>5.34</v>
      </c>
      <c r="CJ54">
        <v>1.86</v>
      </c>
      <c r="CK54">
        <v>1.73</v>
      </c>
      <c r="CL54">
        <v>4.9179599999999999</v>
      </c>
      <c r="CM54">
        <v>1.849688</v>
      </c>
      <c r="CN54">
        <v>0</v>
      </c>
      <c r="CO54">
        <v>2.25</v>
      </c>
      <c r="CP54">
        <v>0</v>
      </c>
      <c r="CQ54">
        <v>2.24878</v>
      </c>
      <c r="CR54">
        <v>2.34</v>
      </c>
      <c r="CS54">
        <v>2.4537239999999998</v>
      </c>
      <c r="CT54">
        <v>1.9268540000000001</v>
      </c>
      <c r="CU54">
        <v>1.943438</v>
      </c>
      <c r="CV54">
        <v>2.69625</v>
      </c>
      <c r="CW54">
        <v>1.333745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60.738939999999999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218.11758599999999</v>
      </c>
      <c r="L55">
        <v>2.0969000000000002</v>
      </c>
      <c r="M55">
        <v>94.39</v>
      </c>
      <c r="N55">
        <v>120.65625</v>
      </c>
      <c r="O55">
        <v>126.47812500000001</v>
      </c>
      <c r="P55">
        <v>139.31129999999999</v>
      </c>
      <c r="Q55">
        <v>0</v>
      </c>
      <c r="R55">
        <v>25.427800000000001</v>
      </c>
      <c r="S55">
        <v>16.452000000000002</v>
      </c>
      <c r="T55">
        <v>0</v>
      </c>
      <c r="U55">
        <v>348.97500000000002</v>
      </c>
      <c r="V55">
        <v>9.6730450000000001</v>
      </c>
      <c r="W55">
        <v>31.439540000000001</v>
      </c>
      <c r="X55">
        <v>85.981875000000002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9.3218999999999994</v>
      </c>
      <c r="AE55">
        <v>15.756</v>
      </c>
      <c r="AF55">
        <v>0</v>
      </c>
      <c r="AG55">
        <v>41.833799999999997</v>
      </c>
      <c r="AH55">
        <v>0</v>
      </c>
      <c r="AI55">
        <v>0</v>
      </c>
      <c r="AJ55">
        <v>0</v>
      </c>
      <c r="AK55">
        <v>52.609499999999997</v>
      </c>
      <c r="AL55">
        <v>23.24</v>
      </c>
      <c r="AM55">
        <v>0</v>
      </c>
      <c r="AN55">
        <v>0.44689000000000001</v>
      </c>
      <c r="AO55">
        <v>6.468</v>
      </c>
      <c r="AP55">
        <v>10.888500000000001</v>
      </c>
      <c r="AQ55">
        <v>0</v>
      </c>
      <c r="AR55">
        <v>3.3119999999999998</v>
      </c>
      <c r="AS55">
        <v>10.492559999999999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60.740600999999998</v>
      </c>
      <c r="BA55">
        <f t="shared" si="1"/>
        <v>1469.1059719999998</v>
      </c>
      <c r="BB55">
        <v>52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0.65609499999999998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1.97</v>
      </c>
      <c r="BP55">
        <v>2.19</v>
      </c>
      <c r="BQ55">
        <v>0</v>
      </c>
      <c r="BR55">
        <v>0</v>
      </c>
      <c r="BS55">
        <v>1.63</v>
      </c>
      <c r="BT55">
        <v>0</v>
      </c>
      <c r="BU55">
        <v>2.8932340000000001</v>
      </c>
      <c r="BV55">
        <v>1.3481259999999999</v>
      </c>
      <c r="BW55">
        <v>0</v>
      </c>
      <c r="BX55">
        <v>4.2765000000000004</v>
      </c>
      <c r="BY55">
        <v>0.26</v>
      </c>
      <c r="BZ55">
        <v>2.6784379999999999</v>
      </c>
      <c r="CA55">
        <v>1.7677689999999999</v>
      </c>
      <c r="CB55">
        <v>1.24</v>
      </c>
      <c r="CC55">
        <v>0.84</v>
      </c>
      <c r="CD55">
        <v>1.56</v>
      </c>
      <c r="CE55">
        <v>0.79</v>
      </c>
      <c r="CF55">
        <v>0.1</v>
      </c>
      <c r="CG55">
        <v>3.65</v>
      </c>
      <c r="CH55">
        <v>0</v>
      </c>
      <c r="CI55">
        <v>5.34</v>
      </c>
      <c r="CJ55">
        <v>1.86</v>
      </c>
      <c r="CK55">
        <v>1.73</v>
      </c>
      <c r="CL55">
        <v>4.9179599999999999</v>
      </c>
      <c r="CM55">
        <v>1.849688</v>
      </c>
      <c r="CN55">
        <v>0</v>
      </c>
      <c r="CO55">
        <v>2.25</v>
      </c>
      <c r="CP55">
        <v>0</v>
      </c>
      <c r="CQ55">
        <v>2.24878</v>
      </c>
      <c r="CR55">
        <v>2.34</v>
      </c>
      <c r="CS55">
        <v>2.4537239999999998</v>
      </c>
      <c r="CT55">
        <v>1.9268540000000001</v>
      </c>
      <c r="CU55">
        <v>1.943438</v>
      </c>
      <c r="CV55">
        <v>2.69625</v>
      </c>
      <c r="CW55">
        <v>1.333745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60.740600999999998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218.11758599999999</v>
      </c>
      <c r="L56">
        <v>2.0969000000000002</v>
      </c>
      <c r="M56">
        <v>94.39</v>
      </c>
      <c r="N56">
        <v>120.65625</v>
      </c>
      <c r="O56">
        <v>126.47812500000001</v>
      </c>
      <c r="P56">
        <v>139.31129999999999</v>
      </c>
      <c r="Q56">
        <v>0</v>
      </c>
      <c r="R56">
        <v>25.427800000000001</v>
      </c>
      <c r="S56">
        <v>16.452000000000002</v>
      </c>
      <c r="T56">
        <v>0</v>
      </c>
      <c r="U56">
        <v>348.97500000000002</v>
      </c>
      <c r="V56">
        <v>9.1001670000000008</v>
      </c>
      <c r="W56">
        <v>31.439540000000001</v>
      </c>
      <c r="X56">
        <v>85.981875000000002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9.3218999999999994</v>
      </c>
      <c r="AE56">
        <v>15.756</v>
      </c>
      <c r="AF56">
        <v>0</v>
      </c>
      <c r="AG56">
        <v>41.833799999999997</v>
      </c>
      <c r="AH56">
        <v>0</v>
      </c>
      <c r="AI56">
        <v>0</v>
      </c>
      <c r="AJ56">
        <v>0</v>
      </c>
      <c r="AK56">
        <v>52.609499999999997</v>
      </c>
      <c r="AL56">
        <v>55.776000000000003</v>
      </c>
      <c r="AM56">
        <v>0</v>
      </c>
      <c r="AN56">
        <v>0.44689000000000001</v>
      </c>
      <c r="AO56">
        <v>6.468</v>
      </c>
      <c r="AP56">
        <v>10.888500000000001</v>
      </c>
      <c r="AQ56">
        <v>0</v>
      </c>
      <c r="AR56">
        <v>3.3119999999999998</v>
      </c>
      <c r="AS56">
        <v>10.492559999999999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60.740600999999998</v>
      </c>
      <c r="BA56">
        <f t="shared" si="1"/>
        <v>1501.069094</v>
      </c>
      <c r="BB56">
        <v>53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0.65609499999999998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1.97</v>
      </c>
      <c r="BP56">
        <v>2.19</v>
      </c>
      <c r="BQ56">
        <v>0</v>
      </c>
      <c r="BR56">
        <v>0</v>
      </c>
      <c r="BS56">
        <v>1.63</v>
      </c>
      <c r="BT56">
        <v>0</v>
      </c>
      <c r="BU56">
        <v>2.8932340000000001</v>
      </c>
      <c r="BV56">
        <v>1.3481259999999999</v>
      </c>
      <c r="BW56">
        <v>0</v>
      </c>
      <c r="BX56">
        <v>4.2765000000000004</v>
      </c>
      <c r="BY56">
        <v>0.26</v>
      </c>
      <c r="BZ56">
        <v>2.6784379999999999</v>
      </c>
      <c r="CA56">
        <v>1.7677689999999999</v>
      </c>
      <c r="CB56">
        <v>1.24</v>
      </c>
      <c r="CC56">
        <v>0.84</v>
      </c>
      <c r="CD56">
        <v>1.56</v>
      </c>
      <c r="CE56">
        <v>0.79</v>
      </c>
      <c r="CF56">
        <v>0.1</v>
      </c>
      <c r="CG56">
        <v>3.65</v>
      </c>
      <c r="CH56">
        <v>0</v>
      </c>
      <c r="CI56">
        <v>5.34</v>
      </c>
      <c r="CJ56">
        <v>1.86</v>
      </c>
      <c r="CK56">
        <v>1.73</v>
      </c>
      <c r="CL56">
        <v>4.9179599999999999</v>
      </c>
      <c r="CM56">
        <v>1.849688</v>
      </c>
      <c r="CN56">
        <v>0</v>
      </c>
      <c r="CO56">
        <v>2.25</v>
      </c>
      <c r="CP56">
        <v>0</v>
      </c>
      <c r="CQ56">
        <v>2.24878</v>
      </c>
      <c r="CR56">
        <v>2.34</v>
      </c>
      <c r="CS56">
        <v>2.4537239999999998</v>
      </c>
      <c r="CT56">
        <v>1.9268540000000001</v>
      </c>
      <c r="CU56">
        <v>1.943438</v>
      </c>
      <c r="CV56">
        <v>2.69625</v>
      </c>
      <c r="CW56">
        <v>1.333745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60.740600999999998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218.11758599999999</v>
      </c>
      <c r="L57">
        <v>2.0969000000000002</v>
      </c>
      <c r="M57">
        <v>94.39</v>
      </c>
      <c r="N57">
        <v>120.65625</v>
      </c>
      <c r="O57">
        <v>126.47812500000001</v>
      </c>
      <c r="P57">
        <v>139.31129999999999</v>
      </c>
      <c r="Q57">
        <v>0</v>
      </c>
      <c r="R57">
        <v>25.427800000000001</v>
      </c>
      <c r="S57">
        <v>16.452000000000002</v>
      </c>
      <c r="T57">
        <v>0</v>
      </c>
      <c r="U57">
        <v>348.97500000000002</v>
      </c>
      <c r="V57">
        <v>9.1001670000000008</v>
      </c>
      <c r="W57">
        <v>31.439540000000001</v>
      </c>
      <c r="X57">
        <v>85.981875000000002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9.3218999999999994</v>
      </c>
      <c r="AE57">
        <v>15.756</v>
      </c>
      <c r="AF57">
        <v>9.0630000000000006</v>
      </c>
      <c r="AG57">
        <v>41.833799999999997</v>
      </c>
      <c r="AH57">
        <v>0</v>
      </c>
      <c r="AI57">
        <v>0</v>
      </c>
      <c r="AJ57">
        <v>0</v>
      </c>
      <c r="AK57">
        <v>52.609499999999997</v>
      </c>
      <c r="AL57">
        <v>55.776000000000003</v>
      </c>
      <c r="AM57">
        <v>0</v>
      </c>
      <c r="AN57">
        <v>0.44689000000000001</v>
      </c>
      <c r="AO57">
        <v>6.468</v>
      </c>
      <c r="AP57">
        <v>10.888500000000001</v>
      </c>
      <c r="AQ57">
        <v>0</v>
      </c>
      <c r="AR57">
        <v>3.3119999999999998</v>
      </c>
      <c r="AS57">
        <v>10.492559999999999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60.740600999999998</v>
      </c>
      <c r="BA57">
        <f t="shared" si="1"/>
        <v>1510.1320940000001</v>
      </c>
      <c r="BB57">
        <v>54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0.65609499999999998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1.97</v>
      </c>
      <c r="BP57">
        <v>2.19</v>
      </c>
      <c r="BQ57">
        <v>0</v>
      </c>
      <c r="BR57">
        <v>0</v>
      </c>
      <c r="BS57">
        <v>1.63</v>
      </c>
      <c r="BT57">
        <v>0</v>
      </c>
      <c r="BU57">
        <v>2.8932340000000001</v>
      </c>
      <c r="BV57">
        <v>1.3481259999999999</v>
      </c>
      <c r="BW57">
        <v>0</v>
      </c>
      <c r="BX57">
        <v>4.2765000000000004</v>
      </c>
      <c r="BY57">
        <v>0.26</v>
      </c>
      <c r="BZ57">
        <v>2.6784379999999999</v>
      </c>
      <c r="CA57">
        <v>1.7677689999999999</v>
      </c>
      <c r="CB57">
        <v>1.24</v>
      </c>
      <c r="CC57">
        <v>0.84</v>
      </c>
      <c r="CD57">
        <v>1.56</v>
      </c>
      <c r="CE57">
        <v>0.79</v>
      </c>
      <c r="CF57">
        <v>0.1</v>
      </c>
      <c r="CG57">
        <v>3.65</v>
      </c>
      <c r="CH57">
        <v>0</v>
      </c>
      <c r="CI57">
        <v>5.34</v>
      </c>
      <c r="CJ57">
        <v>1.86</v>
      </c>
      <c r="CK57">
        <v>1.73</v>
      </c>
      <c r="CL57">
        <v>4.9179599999999999</v>
      </c>
      <c r="CM57">
        <v>1.849688</v>
      </c>
      <c r="CN57">
        <v>0</v>
      </c>
      <c r="CO57">
        <v>2.25</v>
      </c>
      <c r="CP57">
        <v>0</v>
      </c>
      <c r="CQ57">
        <v>2.24878</v>
      </c>
      <c r="CR57">
        <v>2.34</v>
      </c>
      <c r="CS57">
        <v>2.4537239999999998</v>
      </c>
      <c r="CT57">
        <v>1.9268540000000001</v>
      </c>
      <c r="CU57">
        <v>1.943438</v>
      </c>
      <c r="CV57">
        <v>2.69625</v>
      </c>
      <c r="CW57">
        <v>1.333745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60.740600999999998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218.11758599999999</v>
      </c>
      <c r="L58">
        <v>2.0969000000000002</v>
      </c>
      <c r="M58">
        <v>94.39</v>
      </c>
      <c r="N58">
        <v>120.65625</v>
      </c>
      <c r="O58">
        <v>126.47812500000001</v>
      </c>
      <c r="P58">
        <v>139.31129999999999</v>
      </c>
      <c r="Q58">
        <v>0</v>
      </c>
      <c r="R58">
        <v>25.427800000000001</v>
      </c>
      <c r="S58">
        <v>16.452000000000002</v>
      </c>
      <c r="T58">
        <v>0</v>
      </c>
      <c r="U58">
        <v>348.97500000000002</v>
      </c>
      <c r="V58">
        <v>15.460167</v>
      </c>
      <c r="W58">
        <v>31.439540000000001</v>
      </c>
      <c r="X58">
        <v>85.981875000000002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9.3218999999999994</v>
      </c>
      <c r="AE58">
        <v>15.756</v>
      </c>
      <c r="AF58">
        <v>9.0630000000000006</v>
      </c>
      <c r="AG58">
        <v>41.833799999999997</v>
      </c>
      <c r="AH58">
        <v>19.34</v>
      </c>
      <c r="AI58">
        <v>0</v>
      </c>
      <c r="AJ58">
        <v>0</v>
      </c>
      <c r="AK58">
        <v>52.609499999999997</v>
      </c>
      <c r="AL58">
        <v>55.776000000000003</v>
      </c>
      <c r="AM58">
        <v>0</v>
      </c>
      <c r="AN58">
        <v>0.44689000000000001</v>
      </c>
      <c r="AO58">
        <v>6.468</v>
      </c>
      <c r="AP58">
        <v>10.888500000000001</v>
      </c>
      <c r="AQ58">
        <v>0</v>
      </c>
      <c r="AR58">
        <v>3.3119999999999998</v>
      </c>
      <c r="AS58">
        <v>10.492559999999999</v>
      </c>
      <c r="AT58">
        <v>14.236587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60.825100999999989</v>
      </c>
      <c r="BA58">
        <f t="shared" si="1"/>
        <v>1535.1563810000002</v>
      </c>
      <c r="BB58">
        <v>55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0.65609499999999998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1.97</v>
      </c>
      <c r="BP58">
        <v>2.19</v>
      </c>
      <c r="BQ58">
        <v>0</v>
      </c>
      <c r="BR58">
        <v>0</v>
      </c>
      <c r="BS58">
        <v>1.63</v>
      </c>
      <c r="BT58">
        <v>0</v>
      </c>
      <c r="BU58">
        <v>2.8932340000000001</v>
      </c>
      <c r="BV58">
        <v>1.3481259999999999</v>
      </c>
      <c r="BW58">
        <v>0</v>
      </c>
      <c r="BX58">
        <v>4.2765000000000004</v>
      </c>
      <c r="BY58">
        <v>0.26</v>
      </c>
      <c r="BZ58">
        <v>2.6784379999999999</v>
      </c>
      <c r="CA58">
        <v>1.7677689999999999</v>
      </c>
      <c r="CB58">
        <v>1.24</v>
      </c>
      <c r="CC58">
        <v>0.84</v>
      </c>
      <c r="CD58">
        <v>1.56</v>
      </c>
      <c r="CE58">
        <v>0.79</v>
      </c>
      <c r="CF58">
        <v>0.08</v>
      </c>
      <c r="CG58">
        <v>3.65</v>
      </c>
      <c r="CH58">
        <v>0.1045</v>
      </c>
      <c r="CI58">
        <v>5.34</v>
      </c>
      <c r="CJ58">
        <v>1.86</v>
      </c>
      <c r="CK58">
        <v>1.73</v>
      </c>
      <c r="CL58">
        <v>4.9179599999999999</v>
      </c>
      <c r="CM58">
        <v>1.849688</v>
      </c>
      <c r="CN58">
        <v>0</v>
      </c>
      <c r="CO58">
        <v>2.25</v>
      </c>
      <c r="CP58">
        <v>0</v>
      </c>
      <c r="CQ58">
        <v>2.24878</v>
      </c>
      <c r="CR58">
        <v>2.34</v>
      </c>
      <c r="CS58">
        <v>2.4537239999999998</v>
      </c>
      <c r="CT58">
        <v>1.9268540000000001</v>
      </c>
      <c r="CU58">
        <v>1.943438</v>
      </c>
      <c r="CV58">
        <v>2.69625</v>
      </c>
      <c r="CW58">
        <v>1.333745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60.825100999999989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218.11758599999999</v>
      </c>
      <c r="L59">
        <v>2.0969000000000002</v>
      </c>
      <c r="M59">
        <v>94.39</v>
      </c>
      <c r="N59">
        <v>120.65625</v>
      </c>
      <c r="O59">
        <v>126.47812500000001</v>
      </c>
      <c r="P59">
        <v>139.31129999999999</v>
      </c>
      <c r="Q59">
        <v>0</v>
      </c>
      <c r="R59">
        <v>34.434600000000003</v>
      </c>
      <c r="S59">
        <v>21.548100000000002</v>
      </c>
      <c r="T59">
        <v>0</v>
      </c>
      <c r="U59">
        <v>348.97500000000002</v>
      </c>
      <c r="V59">
        <v>15.460167</v>
      </c>
      <c r="W59">
        <v>31.439540000000001</v>
      </c>
      <c r="X59">
        <v>104.731875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9.3218999999999994</v>
      </c>
      <c r="AE59">
        <v>15.756</v>
      </c>
      <c r="AF59">
        <v>9.0630000000000006</v>
      </c>
      <c r="AG59">
        <v>41.833799999999997</v>
      </c>
      <c r="AH59">
        <v>23.691500000000001</v>
      </c>
      <c r="AI59">
        <v>0</v>
      </c>
      <c r="AJ59">
        <v>0</v>
      </c>
      <c r="AK59">
        <v>52.609499999999997</v>
      </c>
      <c r="AL59">
        <v>55.776000000000003</v>
      </c>
      <c r="AM59">
        <v>0</v>
      </c>
      <c r="AN59">
        <v>0.44689000000000001</v>
      </c>
      <c r="AO59">
        <v>6.468</v>
      </c>
      <c r="AP59">
        <v>10.888500000000001</v>
      </c>
      <c r="AQ59">
        <v>0</v>
      </c>
      <c r="AR59">
        <v>3.3119999999999998</v>
      </c>
      <c r="AS59">
        <v>10.492559999999999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61.597900999999993</v>
      </c>
      <c r="BA59">
        <f t="shared" si="1"/>
        <v>1573.8937940000001</v>
      </c>
      <c r="BB59">
        <v>56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0.65609499999999998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1.97</v>
      </c>
      <c r="BP59">
        <v>2.19</v>
      </c>
      <c r="BQ59">
        <v>0</v>
      </c>
      <c r="BR59">
        <v>0</v>
      </c>
      <c r="BS59">
        <v>1.63</v>
      </c>
      <c r="BT59">
        <v>0</v>
      </c>
      <c r="BU59">
        <v>2.8932340000000001</v>
      </c>
      <c r="BV59">
        <v>1.3481259999999999</v>
      </c>
      <c r="BW59">
        <v>0</v>
      </c>
      <c r="BX59">
        <v>4.2765000000000004</v>
      </c>
      <c r="BY59">
        <v>0.26</v>
      </c>
      <c r="BZ59">
        <v>2.6784379999999999</v>
      </c>
      <c r="CA59">
        <v>1.7677689999999999</v>
      </c>
      <c r="CB59">
        <v>1.24</v>
      </c>
      <c r="CC59">
        <v>0.84</v>
      </c>
      <c r="CD59">
        <v>1.56</v>
      </c>
      <c r="CE59">
        <v>0.79</v>
      </c>
      <c r="CF59">
        <v>0.08</v>
      </c>
      <c r="CG59">
        <v>3.65</v>
      </c>
      <c r="CH59">
        <v>0.1273</v>
      </c>
      <c r="CI59">
        <v>6.09</v>
      </c>
      <c r="CJ59">
        <v>1.86</v>
      </c>
      <c r="CK59">
        <v>1.73</v>
      </c>
      <c r="CL59">
        <v>4.9179599999999999</v>
      </c>
      <c r="CM59">
        <v>1.849688</v>
      </c>
      <c r="CN59">
        <v>0</v>
      </c>
      <c r="CO59">
        <v>2.25</v>
      </c>
      <c r="CP59">
        <v>0</v>
      </c>
      <c r="CQ59">
        <v>2.24878</v>
      </c>
      <c r="CR59">
        <v>2.34</v>
      </c>
      <c r="CS59">
        <v>2.4537239999999998</v>
      </c>
      <c r="CT59">
        <v>1.9268540000000001</v>
      </c>
      <c r="CU59">
        <v>1.943438</v>
      </c>
      <c r="CV59">
        <v>2.69625</v>
      </c>
      <c r="CW59">
        <v>1.333745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61.597900999999993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218.11758599999999</v>
      </c>
      <c r="L60">
        <v>2.0969000000000002</v>
      </c>
      <c r="M60">
        <v>94.39</v>
      </c>
      <c r="N60">
        <v>120.65625</v>
      </c>
      <c r="O60">
        <v>126.47812500000001</v>
      </c>
      <c r="P60">
        <v>139.31129999999999</v>
      </c>
      <c r="Q60">
        <v>0</v>
      </c>
      <c r="R60">
        <v>34.434600000000003</v>
      </c>
      <c r="S60">
        <v>21.548100000000002</v>
      </c>
      <c r="T60">
        <v>0</v>
      </c>
      <c r="U60">
        <v>348.97500000000002</v>
      </c>
      <c r="V60">
        <v>15.460167</v>
      </c>
      <c r="W60">
        <v>31.439540000000001</v>
      </c>
      <c r="X60">
        <v>104.731875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9.3218999999999994</v>
      </c>
      <c r="AE60">
        <v>15.756</v>
      </c>
      <c r="AF60">
        <v>9.0630000000000006</v>
      </c>
      <c r="AG60">
        <v>41.833799999999997</v>
      </c>
      <c r="AH60">
        <v>23.884899999999998</v>
      </c>
      <c r="AI60">
        <v>0</v>
      </c>
      <c r="AJ60">
        <v>0</v>
      </c>
      <c r="AK60">
        <v>52.609499999999997</v>
      </c>
      <c r="AL60">
        <v>23.24</v>
      </c>
      <c r="AM60">
        <v>0</v>
      </c>
      <c r="AN60">
        <v>0.44689000000000001</v>
      </c>
      <c r="AO60">
        <v>6.468</v>
      </c>
      <c r="AP60">
        <v>10.888500000000001</v>
      </c>
      <c r="AQ60">
        <v>0</v>
      </c>
      <c r="AR60">
        <v>3.3119999999999998</v>
      </c>
      <c r="AS60">
        <v>10.492559999999999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61.921461999999991</v>
      </c>
      <c r="BA60">
        <f t="shared" si="1"/>
        <v>1541.8747550000001</v>
      </c>
      <c r="BB60">
        <v>57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0.65775600000000001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1.97</v>
      </c>
      <c r="BP60">
        <v>2.19</v>
      </c>
      <c r="BQ60">
        <v>0</v>
      </c>
      <c r="BR60">
        <v>0</v>
      </c>
      <c r="BS60">
        <v>1.63</v>
      </c>
      <c r="BT60">
        <v>0</v>
      </c>
      <c r="BU60">
        <v>2.8932340000000001</v>
      </c>
      <c r="BV60">
        <v>1.3481259999999999</v>
      </c>
      <c r="BW60">
        <v>0</v>
      </c>
      <c r="BX60">
        <v>4.2765000000000004</v>
      </c>
      <c r="BY60">
        <v>0.26</v>
      </c>
      <c r="BZ60">
        <v>2.6784379999999999</v>
      </c>
      <c r="CA60">
        <v>1.7677689999999999</v>
      </c>
      <c r="CB60">
        <v>1.24</v>
      </c>
      <c r="CC60">
        <v>0.84</v>
      </c>
      <c r="CD60">
        <v>1.56</v>
      </c>
      <c r="CE60">
        <v>0.79</v>
      </c>
      <c r="CF60">
        <v>0.08</v>
      </c>
      <c r="CG60">
        <v>3.65</v>
      </c>
      <c r="CH60">
        <v>0.12920000000000001</v>
      </c>
      <c r="CI60">
        <v>6.41</v>
      </c>
      <c r="CJ60">
        <v>1.86</v>
      </c>
      <c r="CK60">
        <v>1.73</v>
      </c>
      <c r="CL60">
        <v>4.9179599999999999</v>
      </c>
      <c r="CM60">
        <v>1.849688</v>
      </c>
      <c r="CN60">
        <v>0</v>
      </c>
      <c r="CO60">
        <v>2.25</v>
      </c>
      <c r="CP60">
        <v>0</v>
      </c>
      <c r="CQ60">
        <v>2.24878</v>
      </c>
      <c r="CR60">
        <v>2.34</v>
      </c>
      <c r="CS60">
        <v>2.4537239999999998</v>
      </c>
      <c r="CT60">
        <v>1.9268540000000001</v>
      </c>
      <c r="CU60">
        <v>1.943438</v>
      </c>
      <c r="CV60">
        <v>2.69625</v>
      </c>
      <c r="CW60">
        <v>1.333745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61.921461999999991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218.11758599999999</v>
      </c>
      <c r="L61">
        <v>2.0969000000000002</v>
      </c>
      <c r="M61">
        <v>94.39</v>
      </c>
      <c r="N61">
        <v>120.65625</v>
      </c>
      <c r="O61">
        <v>126.47812500000001</v>
      </c>
      <c r="P61">
        <v>139.31129999999999</v>
      </c>
      <c r="Q61">
        <v>0</v>
      </c>
      <c r="R61">
        <v>34.434600000000003</v>
      </c>
      <c r="S61">
        <v>21.548100000000002</v>
      </c>
      <c r="T61">
        <v>0</v>
      </c>
      <c r="U61">
        <v>348.97500000000002</v>
      </c>
      <c r="V61">
        <v>15.460167</v>
      </c>
      <c r="W61">
        <v>38.019539999999999</v>
      </c>
      <c r="X61">
        <v>104.731875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9.3218999999999994</v>
      </c>
      <c r="AE61">
        <v>15.756</v>
      </c>
      <c r="AF61">
        <v>9.0630000000000006</v>
      </c>
      <c r="AG61">
        <v>41.833799999999997</v>
      </c>
      <c r="AH61">
        <v>23.884899999999998</v>
      </c>
      <c r="AI61">
        <v>0</v>
      </c>
      <c r="AJ61">
        <v>0</v>
      </c>
      <c r="AK61">
        <v>52.609499999999997</v>
      </c>
      <c r="AL61">
        <v>2.3239999999999998</v>
      </c>
      <c r="AM61">
        <v>0</v>
      </c>
      <c r="AN61">
        <v>0.44689000000000001</v>
      </c>
      <c r="AO61">
        <v>6.468</v>
      </c>
      <c r="AP61">
        <v>10.888500000000001</v>
      </c>
      <c r="AQ61">
        <v>0</v>
      </c>
      <c r="AR61">
        <v>52.991999999999997</v>
      </c>
      <c r="AS61">
        <v>10.492559999999999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62.221462000000002</v>
      </c>
      <c r="BA61">
        <f t="shared" si="1"/>
        <v>1577.5187550000001</v>
      </c>
      <c r="BB61">
        <v>58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0.65775600000000001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1.97</v>
      </c>
      <c r="BP61">
        <v>2.19</v>
      </c>
      <c r="BQ61">
        <v>0</v>
      </c>
      <c r="BR61">
        <v>0</v>
      </c>
      <c r="BS61">
        <v>1.63</v>
      </c>
      <c r="BT61">
        <v>0</v>
      </c>
      <c r="BU61">
        <v>2.8932340000000001</v>
      </c>
      <c r="BV61">
        <v>1.3481259999999999</v>
      </c>
      <c r="BW61">
        <v>0</v>
      </c>
      <c r="BX61">
        <v>4.2765000000000004</v>
      </c>
      <c r="BY61">
        <v>0.26</v>
      </c>
      <c r="BZ61">
        <v>2.6784379999999999</v>
      </c>
      <c r="CA61">
        <v>1.7677689999999999</v>
      </c>
      <c r="CB61">
        <v>1.24</v>
      </c>
      <c r="CC61">
        <v>0.84</v>
      </c>
      <c r="CD61">
        <v>1.56</v>
      </c>
      <c r="CE61">
        <v>0.79</v>
      </c>
      <c r="CF61">
        <v>0.08</v>
      </c>
      <c r="CG61">
        <v>3.65</v>
      </c>
      <c r="CH61">
        <v>0.12920000000000001</v>
      </c>
      <c r="CI61">
        <v>6.71</v>
      </c>
      <c r="CJ61">
        <v>1.86</v>
      </c>
      <c r="CK61">
        <v>1.73</v>
      </c>
      <c r="CL61">
        <v>4.9179599999999999</v>
      </c>
      <c r="CM61">
        <v>1.849688</v>
      </c>
      <c r="CN61">
        <v>0</v>
      </c>
      <c r="CO61">
        <v>2.25</v>
      </c>
      <c r="CP61">
        <v>0</v>
      </c>
      <c r="CQ61">
        <v>2.24878</v>
      </c>
      <c r="CR61">
        <v>2.34</v>
      </c>
      <c r="CS61">
        <v>2.4537239999999998</v>
      </c>
      <c r="CT61">
        <v>1.9268540000000001</v>
      </c>
      <c r="CU61">
        <v>1.943438</v>
      </c>
      <c r="CV61">
        <v>2.69625</v>
      </c>
      <c r="CW61">
        <v>1.333745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62.221462000000002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218.11758599999999</v>
      </c>
      <c r="L62">
        <v>2.0969000000000002</v>
      </c>
      <c r="M62">
        <v>94.39</v>
      </c>
      <c r="N62">
        <v>120.65625</v>
      </c>
      <c r="O62">
        <v>126.47812500000001</v>
      </c>
      <c r="P62">
        <v>139.31129999999999</v>
      </c>
      <c r="Q62">
        <v>0</v>
      </c>
      <c r="R62">
        <v>34.434600000000003</v>
      </c>
      <c r="S62">
        <v>21.548100000000002</v>
      </c>
      <c r="T62">
        <v>0</v>
      </c>
      <c r="U62">
        <v>348.97500000000002</v>
      </c>
      <c r="V62">
        <v>15.460167</v>
      </c>
      <c r="W62">
        <v>38.019539999999999</v>
      </c>
      <c r="X62">
        <v>104.731875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9.3218999999999994</v>
      </c>
      <c r="AE62">
        <v>15.756</v>
      </c>
      <c r="AF62">
        <v>9.0630000000000006</v>
      </c>
      <c r="AG62">
        <v>41.833799999999997</v>
      </c>
      <c r="AH62">
        <v>23.884899999999998</v>
      </c>
      <c r="AI62">
        <v>0</v>
      </c>
      <c r="AJ62">
        <v>0</v>
      </c>
      <c r="AK62">
        <v>52.609499999999997</v>
      </c>
      <c r="AL62">
        <v>2.3239999999999998</v>
      </c>
      <c r="AM62">
        <v>0</v>
      </c>
      <c r="AN62">
        <v>0.44689000000000001</v>
      </c>
      <c r="AO62">
        <v>6.468</v>
      </c>
      <c r="AP62">
        <v>10.888500000000001</v>
      </c>
      <c r="AQ62">
        <v>0</v>
      </c>
      <c r="AR62">
        <v>52.991999999999997</v>
      </c>
      <c r="AS62">
        <v>10.492559999999999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62.101461999999998</v>
      </c>
      <c r="BA62">
        <f t="shared" si="1"/>
        <v>1577.3987550000002</v>
      </c>
      <c r="BB62">
        <v>59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0.65775600000000001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1.97</v>
      </c>
      <c r="BP62">
        <v>2.19</v>
      </c>
      <c r="BQ62">
        <v>0</v>
      </c>
      <c r="BR62">
        <v>0</v>
      </c>
      <c r="BS62">
        <v>1.63</v>
      </c>
      <c r="BT62">
        <v>0</v>
      </c>
      <c r="BU62">
        <v>2.8932340000000001</v>
      </c>
      <c r="BV62">
        <v>1.3481259999999999</v>
      </c>
      <c r="BW62">
        <v>0</v>
      </c>
      <c r="BX62">
        <v>4.2765000000000004</v>
      </c>
      <c r="BY62">
        <v>0.26</v>
      </c>
      <c r="BZ62">
        <v>2.6784379999999999</v>
      </c>
      <c r="CA62">
        <v>1.7677689999999999</v>
      </c>
      <c r="CB62">
        <v>1.24</v>
      </c>
      <c r="CC62">
        <v>0.75</v>
      </c>
      <c r="CD62">
        <v>1.53</v>
      </c>
      <c r="CE62">
        <v>0.79</v>
      </c>
      <c r="CF62">
        <v>0.08</v>
      </c>
      <c r="CG62">
        <v>3.65</v>
      </c>
      <c r="CH62">
        <v>0.12920000000000001</v>
      </c>
      <c r="CI62">
        <v>6.71</v>
      </c>
      <c r="CJ62">
        <v>1.86</v>
      </c>
      <c r="CK62">
        <v>1.73</v>
      </c>
      <c r="CL62">
        <v>4.9179599999999999</v>
      </c>
      <c r="CM62">
        <v>1.849688</v>
      </c>
      <c r="CN62">
        <v>0</v>
      </c>
      <c r="CO62">
        <v>2.25</v>
      </c>
      <c r="CP62">
        <v>0</v>
      </c>
      <c r="CQ62">
        <v>2.24878</v>
      </c>
      <c r="CR62">
        <v>2.34</v>
      </c>
      <c r="CS62">
        <v>2.4537239999999998</v>
      </c>
      <c r="CT62">
        <v>1.9268540000000001</v>
      </c>
      <c r="CU62">
        <v>1.943438</v>
      </c>
      <c r="CV62">
        <v>2.69625</v>
      </c>
      <c r="CW62">
        <v>1.333745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62.101461999999998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218.11758599999999</v>
      </c>
      <c r="L63">
        <v>2.0969000000000002</v>
      </c>
      <c r="M63">
        <v>94.39</v>
      </c>
      <c r="N63">
        <v>120.65625</v>
      </c>
      <c r="O63">
        <v>126.47812500000001</v>
      </c>
      <c r="P63">
        <v>139.31129999999999</v>
      </c>
      <c r="Q63">
        <v>0</v>
      </c>
      <c r="R63">
        <v>23.923970000000001</v>
      </c>
      <c r="S63">
        <v>14.715168</v>
      </c>
      <c r="T63">
        <v>0</v>
      </c>
      <c r="U63">
        <v>348.97500000000002</v>
      </c>
      <c r="V63">
        <v>15.460167</v>
      </c>
      <c r="W63">
        <v>38.019539999999999</v>
      </c>
      <c r="X63">
        <v>87.804119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9.3218999999999994</v>
      </c>
      <c r="AE63">
        <v>31.512</v>
      </c>
      <c r="AF63">
        <v>9.0630000000000006</v>
      </c>
      <c r="AG63">
        <v>41.833799999999997</v>
      </c>
      <c r="AH63">
        <v>47.769799999999996</v>
      </c>
      <c r="AI63">
        <v>0</v>
      </c>
      <c r="AJ63">
        <v>0</v>
      </c>
      <c r="AK63">
        <v>52.609499999999997</v>
      </c>
      <c r="AL63">
        <v>2.3239999999999998</v>
      </c>
      <c r="AM63">
        <v>0</v>
      </c>
      <c r="AN63">
        <v>0.44689000000000001</v>
      </c>
      <c r="AO63">
        <v>6.468</v>
      </c>
      <c r="AP63">
        <v>10.888500000000001</v>
      </c>
      <c r="AQ63">
        <v>0</v>
      </c>
      <c r="AR63">
        <v>3.3119999999999998</v>
      </c>
      <c r="AS63">
        <v>10.492559999999999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62.750662000000005</v>
      </c>
      <c r="BA63">
        <f t="shared" si="1"/>
        <v>1533.7375369999997</v>
      </c>
      <c r="BB63">
        <v>60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0.65775600000000001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1.97</v>
      </c>
      <c r="BP63">
        <v>2.19</v>
      </c>
      <c r="BQ63">
        <v>0</v>
      </c>
      <c r="BR63">
        <v>0</v>
      </c>
      <c r="BS63">
        <v>1.63</v>
      </c>
      <c r="BT63">
        <v>0</v>
      </c>
      <c r="BU63">
        <v>2.8932340000000001</v>
      </c>
      <c r="BV63">
        <v>1.3481259999999999</v>
      </c>
      <c r="BW63">
        <v>0</v>
      </c>
      <c r="BX63">
        <v>4.2765000000000004</v>
      </c>
      <c r="BY63">
        <v>0.26</v>
      </c>
      <c r="BZ63">
        <v>2.6784379999999999</v>
      </c>
      <c r="CA63">
        <v>1.7677689999999999</v>
      </c>
      <c r="CB63">
        <v>1.24</v>
      </c>
      <c r="CC63">
        <v>0.74</v>
      </c>
      <c r="CD63">
        <v>1.53</v>
      </c>
      <c r="CE63">
        <v>0.79</v>
      </c>
      <c r="CF63">
        <v>0.08</v>
      </c>
      <c r="CG63">
        <v>3.65</v>
      </c>
      <c r="CH63">
        <v>0.25840000000000002</v>
      </c>
      <c r="CI63">
        <v>7.24</v>
      </c>
      <c r="CJ63">
        <v>1.86</v>
      </c>
      <c r="CK63">
        <v>1.73</v>
      </c>
      <c r="CL63">
        <v>4.9179599999999999</v>
      </c>
      <c r="CM63">
        <v>1.849688</v>
      </c>
      <c r="CN63">
        <v>0</v>
      </c>
      <c r="CO63">
        <v>2.25</v>
      </c>
      <c r="CP63">
        <v>0</v>
      </c>
      <c r="CQ63">
        <v>2.24878</v>
      </c>
      <c r="CR63">
        <v>2.34</v>
      </c>
      <c r="CS63">
        <v>2.4537239999999998</v>
      </c>
      <c r="CT63">
        <v>1.9268540000000001</v>
      </c>
      <c r="CU63">
        <v>1.943438</v>
      </c>
      <c r="CV63">
        <v>2.69625</v>
      </c>
      <c r="CW63">
        <v>1.333745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62.750662000000005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218.11758599999999</v>
      </c>
      <c r="L64">
        <v>2.0969000000000002</v>
      </c>
      <c r="M64">
        <v>94.39</v>
      </c>
      <c r="N64">
        <v>120.65625</v>
      </c>
      <c r="O64">
        <v>126.47812500000001</v>
      </c>
      <c r="P64">
        <v>139.31129999999999</v>
      </c>
      <c r="Q64">
        <v>0</v>
      </c>
      <c r="R64">
        <v>23.923970000000001</v>
      </c>
      <c r="S64">
        <v>14.715168</v>
      </c>
      <c r="T64">
        <v>0</v>
      </c>
      <c r="U64">
        <v>348.97500000000002</v>
      </c>
      <c r="V64">
        <v>15.460167</v>
      </c>
      <c r="W64">
        <v>38.019539999999999</v>
      </c>
      <c r="X64">
        <v>104.731875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9.3218999999999994</v>
      </c>
      <c r="AE64">
        <v>31.512</v>
      </c>
      <c r="AF64">
        <v>9.0630000000000006</v>
      </c>
      <c r="AG64">
        <v>41.833799999999997</v>
      </c>
      <c r="AH64">
        <v>47.769799999999996</v>
      </c>
      <c r="AI64">
        <v>0</v>
      </c>
      <c r="AJ64">
        <v>0</v>
      </c>
      <c r="AK64">
        <v>52.609499999999997</v>
      </c>
      <c r="AL64">
        <v>2.3239999999999998</v>
      </c>
      <c r="AM64">
        <v>0</v>
      </c>
      <c r="AN64">
        <v>0.44689000000000001</v>
      </c>
      <c r="AO64">
        <v>6.468</v>
      </c>
      <c r="AP64">
        <v>10.888500000000001</v>
      </c>
      <c r="AQ64">
        <v>0</v>
      </c>
      <c r="AR64">
        <v>3.3119999999999998</v>
      </c>
      <c r="AS64">
        <v>10.492559999999999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62.750662000000005</v>
      </c>
      <c r="BA64">
        <f t="shared" si="1"/>
        <v>1550.6652929999998</v>
      </c>
      <c r="BB64">
        <v>61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0.65775600000000001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1.97</v>
      </c>
      <c r="BP64">
        <v>2.19</v>
      </c>
      <c r="BQ64">
        <v>0</v>
      </c>
      <c r="BR64">
        <v>0</v>
      </c>
      <c r="BS64">
        <v>1.63</v>
      </c>
      <c r="BT64">
        <v>0</v>
      </c>
      <c r="BU64">
        <v>2.8932340000000001</v>
      </c>
      <c r="BV64">
        <v>1.3481259999999999</v>
      </c>
      <c r="BW64">
        <v>0</v>
      </c>
      <c r="BX64">
        <v>4.2765000000000004</v>
      </c>
      <c r="BY64">
        <v>0.26</v>
      </c>
      <c r="BZ64">
        <v>2.6784379999999999</v>
      </c>
      <c r="CA64">
        <v>1.7677689999999999</v>
      </c>
      <c r="CB64">
        <v>1.24</v>
      </c>
      <c r="CC64">
        <v>0.74</v>
      </c>
      <c r="CD64">
        <v>1.53</v>
      </c>
      <c r="CE64">
        <v>0.79</v>
      </c>
      <c r="CF64">
        <v>0.08</v>
      </c>
      <c r="CG64">
        <v>3.65</v>
      </c>
      <c r="CH64">
        <v>0.25840000000000002</v>
      </c>
      <c r="CI64">
        <v>7.24</v>
      </c>
      <c r="CJ64">
        <v>1.86</v>
      </c>
      <c r="CK64">
        <v>1.73</v>
      </c>
      <c r="CL64">
        <v>4.9179599999999999</v>
      </c>
      <c r="CM64">
        <v>1.849688</v>
      </c>
      <c r="CN64">
        <v>0</v>
      </c>
      <c r="CO64">
        <v>2.25</v>
      </c>
      <c r="CP64">
        <v>0</v>
      </c>
      <c r="CQ64">
        <v>2.24878</v>
      </c>
      <c r="CR64">
        <v>2.34</v>
      </c>
      <c r="CS64">
        <v>2.4537239999999998</v>
      </c>
      <c r="CT64">
        <v>1.9268540000000001</v>
      </c>
      <c r="CU64">
        <v>1.943438</v>
      </c>
      <c r="CV64">
        <v>2.69625</v>
      </c>
      <c r="CW64">
        <v>1.333745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62.750662000000005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218.11758599999999</v>
      </c>
      <c r="L65">
        <v>2.0969000000000002</v>
      </c>
      <c r="M65">
        <v>94.39</v>
      </c>
      <c r="N65">
        <v>120.65625</v>
      </c>
      <c r="O65">
        <v>126.47812500000001</v>
      </c>
      <c r="P65">
        <v>139.31129999999999</v>
      </c>
      <c r="Q65">
        <v>0</v>
      </c>
      <c r="R65">
        <v>31.4068</v>
      </c>
      <c r="S65">
        <v>18.336099999999998</v>
      </c>
      <c r="T65">
        <v>0</v>
      </c>
      <c r="U65">
        <v>348.97500000000002</v>
      </c>
      <c r="V65">
        <v>15.618168000000001</v>
      </c>
      <c r="W65">
        <v>38.019539999999999</v>
      </c>
      <c r="X65">
        <v>80.384358000000006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9.3218999999999994</v>
      </c>
      <c r="AE65">
        <v>31.512</v>
      </c>
      <c r="AF65">
        <v>9.0630000000000006</v>
      </c>
      <c r="AG65">
        <v>41.833799999999997</v>
      </c>
      <c r="AH65">
        <v>47.769799999999996</v>
      </c>
      <c r="AI65">
        <v>0</v>
      </c>
      <c r="AJ65">
        <v>0</v>
      </c>
      <c r="AK65">
        <v>52.609499999999997</v>
      </c>
      <c r="AL65">
        <v>2.3239999999999998</v>
      </c>
      <c r="AM65">
        <v>0</v>
      </c>
      <c r="AN65">
        <v>0.44689000000000001</v>
      </c>
      <c r="AO65">
        <v>6.468</v>
      </c>
      <c r="AP65">
        <v>10.888500000000001</v>
      </c>
      <c r="AQ65">
        <v>0</v>
      </c>
      <c r="AR65">
        <v>3.3119999999999998</v>
      </c>
      <c r="AS65">
        <v>10.492559999999999</v>
      </c>
      <c r="AT65">
        <v>14.325989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62.590661999999995</v>
      </c>
      <c r="BA65">
        <f t="shared" si="1"/>
        <v>1536.7487279999998</v>
      </c>
      <c r="BB65">
        <v>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0.65775600000000001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1.97</v>
      </c>
      <c r="BP65">
        <v>2.19</v>
      </c>
      <c r="BQ65">
        <v>0</v>
      </c>
      <c r="BR65">
        <v>0</v>
      </c>
      <c r="BS65">
        <v>1.63</v>
      </c>
      <c r="BT65">
        <v>0</v>
      </c>
      <c r="BU65">
        <v>2.8932340000000001</v>
      </c>
      <c r="BV65">
        <v>1.3481259999999999</v>
      </c>
      <c r="BW65">
        <v>0</v>
      </c>
      <c r="BX65">
        <v>4.2765000000000004</v>
      </c>
      <c r="BY65">
        <v>0.26</v>
      </c>
      <c r="BZ65">
        <v>2.6784379999999999</v>
      </c>
      <c r="CA65">
        <v>1.7677689999999999</v>
      </c>
      <c r="CB65">
        <v>1.24</v>
      </c>
      <c r="CC65">
        <v>0.57999999999999996</v>
      </c>
      <c r="CD65">
        <v>1.53</v>
      </c>
      <c r="CE65">
        <v>0.79</v>
      </c>
      <c r="CF65">
        <v>0.08</v>
      </c>
      <c r="CG65">
        <v>3.65</v>
      </c>
      <c r="CH65">
        <v>0.25840000000000002</v>
      </c>
      <c r="CI65">
        <v>7.24</v>
      </c>
      <c r="CJ65">
        <v>1.86</v>
      </c>
      <c r="CK65">
        <v>1.73</v>
      </c>
      <c r="CL65">
        <v>4.9179599999999999</v>
      </c>
      <c r="CM65">
        <v>1.849688</v>
      </c>
      <c r="CN65">
        <v>0</v>
      </c>
      <c r="CO65">
        <v>2.25</v>
      </c>
      <c r="CP65">
        <v>0</v>
      </c>
      <c r="CQ65">
        <v>2.24878</v>
      </c>
      <c r="CR65">
        <v>2.34</v>
      </c>
      <c r="CS65">
        <v>2.4537239999999998</v>
      </c>
      <c r="CT65">
        <v>1.9268540000000001</v>
      </c>
      <c r="CU65">
        <v>1.943438</v>
      </c>
      <c r="CV65">
        <v>2.69625</v>
      </c>
      <c r="CW65">
        <v>1.333745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62.590661999999995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218.11758599999999</v>
      </c>
      <c r="L66">
        <v>2.0969000000000002</v>
      </c>
      <c r="M66">
        <v>94.39</v>
      </c>
      <c r="N66">
        <v>120.65625</v>
      </c>
      <c r="O66">
        <v>126.47812500000001</v>
      </c>
      <c r="P66">
        <v>139.31129999999999</v>
      </c>
      <c r="Q66">
        <v>0</v>
      </c>
      <c r="R66">
        <v>31.4068</v>
      </c>
      <c r="S66">
        <v>18.336099999999998</v>
      </c>
      <c r="T66">
        <v>0</v>
      </c>
      <c r="U66">
        <v>348.97500000000002</v>
      </c>
      <c r="V66">
        <v>14.669536000000001</v>
      </c>
      <c r="W66">
        <v>29.282914999999999</v>
      </c>
      <c r="X66">
        <v>80.037706</v>
      </c>
      <c r="Y66">
        <v>0</v>
      </c>
      <c r="Z66">
        <v>6.5537999999999998</v>
      </c>
      <c r="AA66">
        <v>0</v>
      </c>
      <c r="AB66">
        <v>0</v>
      </c>
      <c r="AC66">
        <v>0</v>
      </c>
      <c r="AD66">
        <v>9.3218999999999994</v>
      </c>
      <c r="AE66">
        <v>31.512</v>
      </c>
      <c r="AF66">
        <v>9.0630000000000006</v>
      </c>
      <c r="AG66">
        <v>41.833799999999997</v>
      </c>
      <c r="AH66">
        <v>47.769799999999996</v>
      </c>
      <c r="AI66">
        <v>0</v>
      </c>
      <c r="AJ66">
        <v>0</v>
      </c>
      <c r="AK66">
        <v>52.609499999999997</v>
      </c>
      <c r="AL66">
        <v>2.3239999999999998</v>
      </c>
      <c r="AM66">
        <v>0</v>
      </c>
      <c r="AN66">
        <v>0.44689000000000001</v>
      </c>
      <c r="AO66">
        <v>6.468</v>
      </c>
      <c r="AP66">
        <v>10.888500000000001</v>
      </c>
      <c r="AQ66">
        <v>0</v>
      </c>
      <c r="AR66">
        <v>3.3119999999999998</v>
      </c>
      <c r="AS66">
        <v>10.492559999999999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62.590661999999995</v>
      </c>
      <c r="BA66">
        <f t="shared" si="1"/>
        <v>1533.9414300000001</v>
      </c>
      <c r="BB66">
        <v>63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0.65775600000000001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1.97</v>
      </c>
      <c r="BP66">
        <v>2.19</v>
      </c>
      <c r="BQ66">
        <v>0</v>
      </c>
      <c r="BR66">
        <v>0</v>
      </c>
      <c r="BS66">
        <v>1.63</v>
      </c>
      <c r="BT66">
        <v>0</v>
      </c>
      <c r="BU66">
        <v>2.8932340000000001</v>
      </c>
      <c r="BV66">
        <v>1.3481259999999999</v>
      </c>
      <c r="BW66">
        <v>0</v>
      </c>
      <c r="BX66">
        <v>4.2765000000000004</v>
      </c>
      <c r="BY66">
        <v>0.26</v>
      </c>
      <c r="BZ66">
        <v>2.6784379999999999</v>
      </c>
      <c r="CA66">
        <v>1.7677689999999999</v>
      </c>
      <c r="CB66">
        <v>1.24</v>
      </c>
      <c r="CC66">
        <v>0.57999999999999996</v>
      </c>
      <c r="CD66">
        <v>1.53</v>
      </c>
      <c r="CE66">
        <v>0.79</v>
      </c>
      <c r="CF66">
        <v>0.08</v>
      </c>
      <c r="CG66">
        <v>3.65</v>
      </c>
      <c r="CH66">
        <v>0.25840000000000002</v>
      </c>
      <c r="CI66">
        <v>7.24</v>
      </c>
      <c r="CJ66">
        <v>1.86</v>
      </c>
      <c r="CK66">
        <v>1.73</v>
      </c>
      <c r="CL66">
        <v>4.9179599999999999</v>
      </c>
      <c r="CM66">
        <v>1.849688</v>
      </c>
      <c r="CN66">
        <v>0</v>
      </c>
      <c r="CO66">
        <v>2.25</v>
      </c>
      <c r="CP66">
        <v>0</v>
      </c>
      <c r="CQ66">
        <v>2.24878</v>
      </c>
      <c r="CR66">
        <v>2.34</v>
      </c>
      <c r="CS66">
        <v>2.4537239999999998</v>
      </c>
      <c r="CT66">
        <v>1.9268540000000001</v>
      </c>
      <c r="CU66">
        <v>1.943438</v>
      </c>
      <c r="CV66">
        <v>2.69625</v>
      </c>
      <c r="CW66">
        <v>1.333745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62.590661999999995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218.11758599999999</v>
      </c>
      <c r="L67">
        <v>2.0969000000000002</v>
      </c>
      <c r="M67">
        <v>94.39</v>
      </c>
      <c r="N67">
        <v>120.65625</v>
      </c>
      <c r="O67">
        <v>126.47812500000001</v>
      </c>
      <c r="P67">
        <v>139.31129999999999</v>
      </c>
      <c r="Q67">
        <v>0</v>
      </c>
      <c r="R67">
        <v>31.4068</v>
      </c>
      <c r="S67">
        <v>18.336099999999998</v>
      </c>
      <c r="T67">
        <v>0</v>
      </c>
      <c r="U67">
        <v>348.97500000000002</v>
      </c>
      <c r="V67">
        <v>14.312341999999999</v>
      </c>
      <c r="W67">
        <v>29.038513999999999</v>
      </c>
      <c r="X67">
        <v>75.874460999999997</v>
      </c>
      <c r="Y67">
        <v>0</v>
      </c>
      <c r="Z67">
        <v>6.5537999999999998</v>
      </c>
      <c r="AA67">
        <v>0</v>
      </c>
      <c r="AB67">
        <v>0</v>
      </c>
      <c r="AC67">
        <v>0</v>
      </c>
      <c r="AD67">
        <v>9.3218999999999994</v>
      </c>
      <c r="AE67">
        <v>31.512</v>
      </c>
      <c r="AF67">
        <v>9.0630000000000006</v>
      </c>
      <c r="AG67">
        <v>41.833799999999997</v>
      </c>
      <c r="AH67">
        <v>47.769799999999996</v>
      </c>
      <c r="AI67">
        <v>0</v>
      </c>
      <c r="AJ67">
        <v>0</v>
      </c>
      <c r="AK67">
        <v>52.609499999999997</v>
      </c>
      <c r="AL67">
        <v>2.3239999999999998</v>
      </c>
      <c r="AM67">
        <v>0</v>
      </c>
      <c r="AN67">
        <v>0.44689000000000001</v>
      </c>
      <c r="AO67">
        <v>6.468</v>
      </c>
      <c r="AP67">
        <v>10.888500000000001</v>
      </c>
      <c r="AQ67">
        <v>0</v>
      </c>
      <c r="AR67">
        <v>3.3119999999999998</v>
      </c>
      <c r="AS67">
        <v>10.492559999999999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62.490662</v>
      </c>
      <c r="BA67">
        <f t="shared" si="1"/>
        <v>1529.0765899999997</v>
      </c>
      <c r="BB67">
        <v>64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0.65775600000000001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1.97</v>
      </c>
      <c r="BP67">
        <v>2.19</v>
      </c>
      <c r="BQ67">
        <v>0</v>
      </c>
      <c r="BR67">
        <v>0</v>
      </c>
      <c r="BS67">
        <v>1.63</v>
      </c>
      <c r="BT67">
        <v>0</v>
      </c>
      <c r="BU67">
        <v>2.8932340000000001</v>
      </c>
      <c r="BV67">
        <v>1.3481259999999999</v>
      </c>
      <c r="BW67">
        <v>0</v>
      </c>
      <c r="BX67">
        <v>4.2765000000000004</v>
      </c>
      <c r="BY67">
        <v>0.26</v>
      </c>
      <c r="BZ67">
        <v>2.6784379999999999</v>
      </c>
      <c r="CA67">
        <v>1.7677689999999999</v>
      </c>
      <c r="CB67">
        <v>1.24</v>
      </c>
      <c r="CC67">
        <v>0.57999999999999996</v>
      </c>
      <c r="CD67">
        <v>1.43</v>
      </c>
      <c r="CE67">
        <v>0.79</v>
      </c>
      <c r="CF67">
        <v>0.08</v>
      </c>
      <c r="CG67">
        <v>3.65</v>
      </c>
      <c r="CH67">
        <v>0.25840000000000002</v>
      </c>
      <c r="CI67">
        <v>7.24</v>
      </c>
      <c r="CJ67">
        <v>1.86</v>
      </c>
      <c r="CK67">
        <v>1.73</v>
      </c>
      <c r="CL67">
        <v>4.9179599999999999</v>
      </c>
      <c r="CM67">
        <v>1.849688</v>
      </c>
      <c r="CN67">
        <v>0</v>
      </c>
      <c r="CO67">
        <v>2.25</v>
      </c>
      <c r="CP67">
        <v>0</v>
      </c>
      <c r="CQ67">
        <v>2.24878</v>
      </c>
      <c r="CR67">
        <v>2.34</v>
      </c>
      <c r="CS67">
        <v>2.4537239999999998</v>
      </c>
      <c r="CT67">
        <v>1.9268540000000001</v>
      </c>
      <c r="CU67">
        <v>1.943438</v>
      </c>
      <c r="CV67">
        <v>2.69625</v>
      </c>
      <c r="CW67">
        <v>1.333745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62.490662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218.11758599999999</v>
      </c>
      <c r="L68">
        <v>2.0969000000000002</v>
      </c>
      <c r="M68">
        <v>94.39</v>
      </c>
      <c r="N68">
        <v>120.65625</v>
      </c>
      <c r="O68">
        <v>126.47812500000001</v>
      </c>
      <c r="P68">
        <v>139.31129999999999</v>
      </c>
      <c r="Q68">
        <v>0</v>
      </c>
      <c r="R68">
        <v>31.4068</v>
      </c>
      <c r="S68">
        <v>18.336099999999998</v>
      </c>
      <c r="T68">
        <v>0</v>
      </c>
      <c r="U68">
        <v>348.97500000000002</v>
      </c>
      <c r="V68">
        <v>14.312341999999999</v>
      </c>
      <c r="W68">
        <v>29.038513999999999</v>
      </c>
      <c r="X68">
        <v>75.874460999999997</v>
      </c>
      <c r="Y68">
        <v>0</v>
      </c>
      <c r="Z68">
        <v>6.5537999999999998</v>
      </c>
      <c r="AA68">
        <v>0</v>
      </c>
      <c r="AB68">
        <v>0</v>
      </c>
      <c r="AC68">
        <v>0</v>
      </c>
      <c r="AD68">
        <v>9.3218999999999994</v>
      </c>
      <c r="AE68">
        <v>31.512</v>
      </c>
      <c r="AF68">
        <v>9.0630000000000006</v>
      </c>
      <c r="AG68">
        <v>41.833799999999997</v>
      </c>
      <c r="AH68">
        <v>47.769799999999996</v>
      </c>
      <c r="AI68">
        <v>0</v>
      </c>
      <c r="AJ68">
        <v>0</v>
      </c>
      <c r="AK68">
        <v>52.609499999999997</v>
      </c>
      <c r="AL68">
        <v>2.3239999999999998</v>
      </c>
      <c r="AM68">
        <v>0</v>
      </c>
      <c r="AN68">
        <v>0.44689000000000001</v>
      </c>
      <c r="AO68">
        <v>6.468</v>
      </c>
      <c r="AP68">
        <v>10.888500000000001</v>
      </c>
      <c r="AQ68">
        <v>0</v>
      </c>
      <c r="AR68">
        <v>3.3119999999999998</v>
      </c>
      <c r="AS68">
        <v>10.492559999999999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62.490662</v>
      </c>
      <c r="BA68">
        <f t="shared" ref="BA68:BA99" si="4">SUM(B68:AZ68)</f>
        <v>1529.0765899999997</v>
      </c>
      <c r="BB68">
        <v>65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0.65775600000000001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1.97</v>
      </c>
      <c r="BP68">
        <v>2.19</v>
      </c>
      <c r="BQ68">
        <v>0</v>
      </c>
      <c r="BR68">
        <v>0</v>
      </c>
      <c r="BS68">
        <v>1.63</v>
      </c>
      <c r="BT68">
        <v>0</v>
      </c>
      <c r="BU68">
        <v>2.8932340000000001</v>
      </c>
      <c r="BV68">
        <v>1.3481259999999999</v>
      </c>
      <c r="BW68">
        <v>0</v>
      </c>
      <c r="BX68">
        <v>4.2765000000000004</v>
      </c>
      <c r="BY68">
        <v>0.26</v>
      </c>
      <c r="BZ68">
        <v>2.6784379999999999</v>
      </c>
      <c r="CA68">
        <v>1.7677689999999999</v>
      </c>
      <c r="CB68">
        <v>1.24</v>
      </c>
      <c r="CC68">
        <v>0.57999999999999996</v>
      </c>
      <c r="CD68">
        <v>1.43</v>
      </c>
      <c r="CE68">
        <v>0.79</v>
      </c>
      <c r="CF68">
        <v>0.08</v>
      </c>
      <c r="CG68">
        <v>3.65</v>
      </c>
      <c r="CH68">
        <v>0.25840000000000002</v>
      </c>
      <c r="CI68">
        <v>7.24</v>
      </c>
      <c r="CJ68">
        <v>1.86</v>
      </c>
      <c r="CK68">
        <v>1.73</v>
      </c>
      <c r="CL68">
        <v>4.9179599999999999</v>
      </c>
      <c r="CM68">
        <v>1.849688</v>
      </c>
      <c r="CN68">
        <v>0</v>
      </c>
      <c r="CO68">
        <v>2.25</v>
      </c>
      <c r="CP68">
        <v>0</v>
      </c>
      <c r="CQ68">
        <v>2.24878</v>
      </c>
      <c r="CR68">
        <v>2.34</v>
      </c>
      <c r="CS68">
        <v>2.4537239999999998</v>
      </c>
      <c r="CT68">
        <v>1.9268540000000001</v>
      </c>
      <c r="CU68">
        <v>1.943438</v>
      </c>
      <c r="CV68">
        <v>2.69625</v>
      </c>
      <c r="CW68">
        <v>1.333745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62.490662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218.11758599999999</v>
      </c>
      <c r="L69">
        <v>2.0969000000000002</v>
      </c>
      <c r="M69">
        <v>94.39</v>
      </c>
      <c r="N69">
        <v>120.65625</v>
      </c>
      <c r="O69">
        <v>126.47812500000001</v>
      </c>
      <c r="P69">
        <v>139.31129999999999</v>
      </c>
      <c r="Q69">
        <v>0</v>
      </c>
      <c r="R69">
        <v>31.4068</v>
      </c>
      <c r="S69">
        <v>18.336099999999998</v>
      </c>
      <c r="T69">
        <v>0</v>
      </c>
      <c r="U69">
        <v>348.97500000000002</v>
      </c>
      <c r="V69">
        <v>14.312341999999999</v>
      </c>
      <c r="W69">
        <v>29.038513999999999</v>
      </c>
      <c r="X69">
        <v>75.874460999999997</v>
      </c>
      <c r="Y69">
        <v>0</v>
      </c>
      <c r="Z69">
        <v>6.5537999999999998</v>
      </c>
      <c r="AA69">
        <v>0</v>
      </c>
      <c r="AB69">
        <v>0</v>
      </c>
      <c r="AC69">
        <v>0</v>
      </c>
      <c r="AD69">
        <v>9.3218999999999994</v>
      </c>
      <c r="AE69">
        <v>15.756</v>
      </c>
      <c r="AF69">
        <v>9.0630000000000006</v>
      </c>
      <c r="AG69">
        <v>41.833799999999997</v>
      </c>
      <c r="AH69">
        <v>71.654700000000005</v>
      </c>
      <c r="AI69">
        <v>0</v>
      </c>
      <c r="AJ69">
        <v>0</v>
      </c>
      <c r="AK69">
        <v>52.609499999999997</v>
      </c>
      <c r="AL69">
        <v>2.3239999999999998</v>
      </c>
      <c r="AM69">
        <v>0</v>
      </c>
      <c r="AN69">
        <v>0.44689000000000001</v>
      </c>
      <c r="AO69">
        <v>6.468</v>
      </c>
      <c r="AP69">
        <v>10.888500000000001</v>
      </c>
      <c r="AQ69">
        <v>0</v>
      </c>
      <c r="AR69">
        <v>3.3119999999999998</v>
      </c>
      <c r="AS69">
        <v>10.492559999999999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62.897061999999991</v>
      </c>
      <c r="BA69">
        <f t="shared" si="4"/>
        <v>1537.6118899999999</v>
      </c>
      <c r="BB69">
        <v>66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0.65775600000000001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1.97</v>
      </c>
      <c r="BP69">
        <v>2.19</v>
      </c>
      <c r="BQ69">
        <v>0</v>
      </c>
      <c r="BR69">
        <v>0</v>
      </c>
      <c r="BS69">
        <v>1.63</v>
      </c>
      <c r="BT69">
        <v>0.2772</v>
      </c>
      <c r="BU69">
        <v>2.8932340000000001</v>
      </c>
      <c r="BV69">
        <v>1.3481259999999999</v>
      </c>
      <c r="BW69">
        <v>0</v>
      </c>
      <c r="BX69">
        <v>4.2765000000000004</v>
      </c>
      <c r="BY69">
        <v>0.26</v>
      </c>
      <c r="BZ69">
        <v>2.6784379999999999</v>
      </c>
      <c r="CA69">
        <v>1.7677689999999999</v>
      </c>
      <c r="CB69">
        <v>1.24</v>
      </c>
      <c r="CC69">
        <v>0.57999999999999996</v>
      </c>
      <c r="CD69">
        <v>1.43</v>
      </c>
      <c r="CE69">
        <v>0.79</v>
      </c>
      <c r="CF69">
        <v>0.08</v>
      </c>
      <c r="CG69">
        <v>3.65</v>
      </c>
      <c r="CH69">
        <v>0.3876</v>
      </c>
      <c r="CI69">
        <v>7.24</v>
      </c>
      <c r="CJ69">
        <v>1.86</v>
      </c>
      <c r="CK69">
        <v>1.73</v>
      </c>
      <c r="CL69">
        <v>4.9179599999999999</v>
      </c>
      <c r="CM69">
        <v>1.849688</v>
      </c>
      <c r="CN69">
        <v>0</v>
      </c>
      <c r="CO69">
        <v>2.25</v>
      </c>
      <c r="CP69">
        <v>0</v>
      </c>
      <c r="CQ69">
        <v>2.24878</v>
      </c>
      <c r="CR69">
        <v>2.34</v>
      </c>
      <c r="CS69">
        <v>2.4537239999999998</v>
      </c>
      <c r="CT69">
        <v>1.9268540000000001</v>
      </c>
      <c r="CU69">
        <v>1.943438</v>
      </c>
      <c r="CV69">
        <v>2.69625</v>
      </c>
      <c r="CW69">
        <v>1.333745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62.897061999999991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218.11758599999999</v>
      </c>
      <c r="L70">
        <v>2.0969000000000002</v>
      </c>
      <c r="M70">
        <v>94.39</v>
      </c>
      <c r="N70">
        <v>120.65625</v>
      </c>
      <c r="O70">
        <v>126.47812500000001</v>
      </c>
      <c r="P70">
        <v>139.31129999999999</v>
      </c>
      <c r="Q70">
        <v>0</v>
      </c>
      <c r="R70">
        <v>31.4068</v>
      </c>
      <c r="S70">
        <v>18.336099999999998</v>
      </c>
      <c r="T70">
        <v>0</v>
      </c>
      <c r="U70">
        <v>348.97500000000002</v>
      </c>
      <c r="V70">
        <v>14.312341999999999</v>
      </c>
      <c r="W70">
        <v>29.038513999999999</v>
      </c>
      <c r="X70">
        <v>75.874460999999997</v>
      </c>
      <c r="Y70">
        <v>0</v>
      </c>
      <c r="Z70">
        <v>6.5537999999999998</v>
      </c>
      <c r="AA70">
        <v>0</v>
      </c>
      <c r="AB70">
        <v>0</v>
      </c>
      <c r="AC70">
        <v>9.9058399999999995</v>
      </c>
      <c r="AD70">
        <v>9.3218999999999994</v>
      </c>
      <c r="AE70">
        <v>15.756</v>
      </c>
      <c r="AF70">
        <v>9.0630000000000006</v>
      </c>
      <c r="AG70">
        <v>41.833799999999997</v>
      </c>
      <c r="AH70">
        <v>71.654700000000005</v>
      </c>
      <c r="AI70">
        <v>0</v>
      </c>
      <c r="AJ70">
        <v>0</v>
      </c>
      <c r="AK70">
        <v>52.609499999999997</v>
      </c>
      <c r="AL70">
        <v>2.3239999999999998</v>
      </c>
      <c r="AM70">
        <v>0</v>
      </c>
      <c r="AN70">
        <v>0.44689000000000001</v>
      </c>
      <c r="AO70">
        <v>6.468</v>
      </c>
      <c r="AP70">
        <v>10.888500000000001</v>
      </c>
      <c r="AQ70">
        <v>16.055</v>
      </c>
      <c r="AR70">
        <v>3.3119999999999998</v>
      </c>
      <c r="AS70">
        <v>10.492559999999999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62.89872299999999</v>
      </c>
      <c r="BA70">
        <f t="shared" si="4"/>
        <v>1563.5743909999999</v>
      </c>
      <c r="BB70">
        <v>67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0.65941700000000003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1.97</v>
      </c>
      <c r="BP70">
        <v>2.19</v>
      </c>
      <c r="BQ70">
        <v>0</v>
      </c>
      <c r="BR70">
        <v>0</v>
      </c>
      <c r="BS70">
        <v>1.63</v>
      </c>
      <c r="BT70">
        <v>0.2772</v>
      </c>
      <c r="BU70">
        <v>2.8932340000000001</v>
      </c>
      <c r="BV70">
        <v>1.3481259999999999</v>
      </c>
      <c r="BW70">
        <v>0</v>
      </c>
      <c r="BX70">
        <v>4.2765000000000004</v>
      </c>
      <c r="BY70">
        <v>0.26</v>
      </c>
      <c r="BZ70">
        <v>2.6784379999999999</v>
      </c>
      <c r="CA70">
        <v>1.7677689999999999</v>
      </c>
      <c r="CB70">
        <v>1.24</v>
      </c>
      <c r="CC70">
        <v>0.57999999999999996</v>
      </c>
      <c r="CD70">
        <v>1.43</v>
      </c>
      <c r="CE70">
        <v>0.79</v>
      </c>
      <c r="CF70">
        <v>0.08</v>
      </c>
      <c r="CG70">
        <v>3.65</v>
      </c>
      <c r="CH70">
        <v>0.3876</v>
      </c>
      <c r="CI70">
        <v>7.24</v>
      </c>
      <c r="CJ70">
        <v>1.86</v>
      </c>
      <c r="CK70">
        <v>1.73</v>
      </c>
      <c r="CL70">
        <v>4.9179599999999999</v>
      </c>
      <c r="CM70">
        <v>1.849688</v>
      </c>
      <c r="CN70">
        <v>0</v>
      </c>
      <c r="CO70">
        <v>2.25</v>
      </c>
      <c r="CP70">
        <v>0</v>
      </c>
      <c r="CQ70">
        <v>2.24878</v>
      </c>
      <c r="CR70">
        <v>2.34</v>
      </c>
      <c r="CS70">
        <v>2.4537239999999998</v>
      </c>
      <c r="CT70">
        <v>1.9268540000000001</v>
      </c>
      <c r="CU70">
        <v>1.943438</v>
      </c>
      <c r="CV70">
        <v>2.69625</v>
      </c>
      <c r="CW70">
        <v>1.333745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62.89872299999999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218.11758599999999</v>
      </c>
      <c r="L71">
        <v>2.0969000000000002</v>
      </c>
      <c r="M71">
        <v>94.39</v>
      </c>
      <c r="N71">
        <v>120.65625</v>
      </c>
      <c r="O71">
        <v>126.47812500000001</v>
      </c>
      <c r="P71">
        <v>139.31129999999999</v>
      </c>
      <c r="Q71">
        <v>0</v>
      </c>
      <c r="R71">
        <v>41.089086000000002</v>
      </c>
      <c r="S71">
        <v>24.764637</v>
      </c>
      <c r="T71">
        <v>0</v>
      </c>
      <c r="U71">
        <v>348.97500000000002</v>
      </c>
      <c r="V71">
        <v>14.02225</v>
      </c>
      <c r="W71">
        <v>24.659282999999999</v>
      </c>
      <c r="X71">
        <v>59.092557999999997</v>
      </c>
      <c r="Y71">
        <v>0</v>
      </c>
      <c r="Z71">
        <v>0</v>
      </c>
      <c r="AA71">
        <v>0</v>
      </c>
      <c r="AB71">
        <v>0</v>
      </c>
      <c r="AC71">
        <v>9.9058399999999995</v>
      </c>
      <c r="AD71">
        <v>18.643799999999999</v>
      </c>
      <c r="AE71">
        <v>15.756</v>
      </c>
      <c r="AF71">
        <v>9.0630000000000006</v>
      </c>
      <c r="AG71">
        <v>41.833799999999997</v>
      </c>
      <c r="AH71">
        <v>71.654700000000005</v>
      </c>
      <c r="AI71">
        <v>0</v>
      </c>
      <c r="AJ71">
        <v>0</v>
      </c>
      <c r="AK71">
        <v>52.609499999999997</v>
      </c>
      <c r="AL71">
        <v>2.3239999999999998</v>
      </c>
      <c r="AM71">
        <v>0</v>
      </c>
      <c r="AN71">
        <v>0.44689000000000001</v>
      </c>
      <c r="AO71">
        <v>6.468</v>
      </c>
      <c r="AP71">
        <v>10.888500000000001</v>
      </c>
      <c r="AQ71">
        <v>31.2</v>
      </c>
      <c r="AR71">
        <v>3.3119999999999998</v>
      </c>
      <c r="AS71">
        <v>10.492559999999999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62.873898999999987</v>
      </c>
      <c r="BA71">
        <f t="shared" si="4"/>
        <v>1576.1222639999999</v>
      </c>
      <c r="BB71">
        <v>68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0.65941700000000003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1.97</v>
      </c>
      <c r="BP71">
        <v>2.19</v>
      </c>
      <c r="BQ71">
        <v>0</v>
      </c>
      <c r="BR71">
        <v>0</v>
      </c>
      <c r="BS71">
        <v>1.63</v>
      </c>
      <c r="BT71">
        <v>0.2772</v>
      </c>
      <c r="BU71">
        <v>2.8932340000000001</v>
      </c>
      <c r="BV71">
        <v>1.3481259999999999</v>
      </c>
      <c r="BW71">
        <v>0</v>
      </c>
      <c r="BX71">
        <v>4.2765000000000004</v>
      </c>
      <c r="BY71">
        <v>0.26</v>
      </c>
      <c r="BZ71">
        <v>2.6784379999999999</v>
      </c>
      <c r="CA71">
        <v>1.7677689999999999</v>
      </c>
      <c r="CB71">
        <v>1.24</v>
      </c>
      <c r="CC71">
        <v>0.57999999999999996</v>
      </c>
      <c r="CD71">
        <v>1.43</v>
      </c>
      <c r="CE71">
        <v>0.79</v>
      </c>
      <c r="CF71">
        <v>0.08</v>
      </c>
      <c r="CG71">
        <v>3.65</v>
      </c>
      <c r="CH71">
        <v>0.3876</v>
      </c>
      <c r="CI71">
        <v>7.24</v>
      </c>
      <c r="CJ71">
        <v>1.86</v>
      </c>
      <c r="CK71">
        <v>1.73</v>
      </c>
      <c r="CL71">
        <v>4.9179599999999999</v>
      </c>
      <c r="CM71">
        <v>1.849688</v>
      </c>
      <c r="CN71">
        <v>0</v>
      </c>
      <c r="CO71">
        <v>2.25</v>
      </c>
      <c r="CP71">
        <v>0</v>
      </c>
      <c r="CQ71">
        <v>2.24878</v>
      </c>
      <c r="CR71">
        <v>2.34</v>
      </c>
      <c r="CS71">
        <v>2.4289000000000001</v>
      </c>
      <c r="CT71">
        <v>1.9268540000000001</v>
      </c>
      <c r="CU71">
        <v>1.943438</v>
      </c>
      <c r="CV71">
        <v>2.69625</v>
      </c>
      <c r="CW71">
        <v>1.333745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62.873898999999987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218.11758599999999</v>
      </c>
      <c r="L72">
        <v>2.0969000000000002</v>
      </c>
      <c r="M72">
        <v>94.39</v>
      </c>
      <c r="N72">
        <v>120.65625</v>
      </c>
      <c r="O72">
        <v>126.47812500000001</v>
      </c>
      <c r="P72">
        <v>139.31129999999999</v>
      </c>
      <c r="Q72">
        <v>0</v>
      </c>
      <c r="R72">
        <v>42.0246</v>
      </c>
      <c r="S72">
        <v>25.918099999999999</v>
      </c>
      <c r="T72">
        <v>0</v>
      </c>
      <c r="U72">
        <v>348.97500000000002</v>
      </c>
      <c r="V72">
        <v>14.02225</v>
      </c>
      <c r="W72">
        <v>24.659282999999999</v>
      </c>
      <c r="X72">
        <v>59.092557999999997</v>
      </c>
      <c r="Y72">
        <v>0</v>
      </c>
      <c r="Z72">
        <v>0</v>
      </c>
      <c r="AA72">
        <v>0</v>
      </c>
      <c r="AB72">
        <v>0</v>
      </c>
      <c r="AC72">
        <v>9.9058399999999995</v>
      </c>
      <c r="AD72">
        <v>18.643799999999999</v>
      </c>
      <c r="AE72">
        <v>15.756</v>
      </c>
      <c r="AF72">
        <v>9.0630000000000006</v>
      </c>
      <c r="AG72">
        <v>41.833799999999997</v>
      </c>
      <c r="AH72">
        <v>87.03</v>
      </c>
      <c r="AI72">
        <v>0</v>
      </c>
      <c r="AJ72">
        <v>0</v>
      </c>
      <c r="AK72">
        <v>52.609499999999997</v>
      </c>
      <c r="AL72">
        <v>2.3239999999999998</v>
      </c>
      <c r="AM72">
        <v>0</v>
      </c>
      <c r="AN72">
        <v>0.44689000000000001</v>
      </c>
      <c r="AO72">
        <v>6.468</v>
      </c>
      <c r="AP72">
        <v>10.888500000000001</v>
      </c>
      <c r="AQ72">
        <v>46.8</v>
      </c>
      <c r="AR72">
        <v>3.3119999999999998</v>
      </c>
      <c r="AS72">
        <v>10.492559999999999</v>
      </c>
      <c r="AT72">
        <v>14.074963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63.203398999999997</v>
      </c>
      <c r="BA72">
        <f t="shared" si="4"/>
        <v>1608.5942040000002</v>
      </c>
      <c r="BB72">
        <v>69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0.65941700000000003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1.97</v>
      </c>
      <c r="BP72">
        <v>2.19</v>
      </c>
      <c r="BQ72">
        <v>0</v>
      </c>
      <c r="BR72">
        <v>0</v>
      </c>
      <c r="BS72">
        <v>1.63</v>
      </c>
      <c r="BT72">
        <v>0.52500000000000002</v>
      </c>
      <c r="BU72">
        <v>2.8932340000000001</v>
      </c>
      <c r="BV72">
        <v>1.3481259999999999</v>
      </c>
      <c r="BW72">
        <v>0</v>
      </c>
      <c r="BX72">
        <v>4.2765000000000004</v>
      </c>
      <c r="BY72">
        <v>0.26</v>
      </c>
      <c r="BZ72">
        <v>2.6784379999999999</v>
      </c>
      <c r="CA72">
        <v>1.7677689999999999</v>
      </c>
      <c r="CB72">
        <v>1.24</v>
      </c>
      <c r="CC72">
        <v>0.57999999999999996</v>
      </c>
      <c r="CD72">
        <v>1.43</v>
      </c>
      <c r="CE72">
        <v>0.79</v>
      </c>
      <c r="CF72">
        <v>0.08</v>
      </c>
      <c r="CG72">
        <v>3.65</v>
      </c>
      <c r="CH72">
        <v>0.46929999999999999</v>
      </c>
      <c r="CI72">
        <v>7.24</v>
      </c>
      <c r="CJ72">
        <v>1.86</v>
      </c>
      <c r="CK72">
        <v>1.73</v>
      </c>
      <c r="CL72">
        <v>4.9179599999999999</v>
      </c>
      <c r="CM72">
        <v>1.849688</v>
      </c>
      <c r="CN72">
        <v>0</v>
      </c>
      <c r="CO72">
        <v>2.25</v>
      </c>
      <c r="CP72">
        <v>0</v>
      </c>
      <c r="CQ72">
        <v>2.24878</v>
      </c>
      <c r="CR72">
        <v>2.34</v>
      </c>
      <c r="CS72">
        <v>2.4289000000000001</v>
      </c>
      <c r="CT72">
        <v>1.9268540000000001</v>
      </c>
      <c r="CU72">
        <v>1.943438</v>
      </c>
      <c r="CV72">
        <v>2.69625</v>
      </c>
      <c r="CW72">
        <v>1.333745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63.203398999999997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218.11758599999999</v>
      </c>
      <c r="L73">
        <v>2.0969000000000002</v>
      </c>
      <c r="M73">
        <v>94.39</v>
      </c>
      <c r="N73">
        <v>120.65625</v>
      </c>
      <c r="O73">
        <v>126.47812500000001</v>
      </c>
      <c r="P73">
        <v>139.31129999999999</v>
      </c>
      <c r="Q73">
        <v>0</v>
      </c>
      <c r="R73">
        <v>42.393900000000002</v>
      </c>
      <c r="S73">
        <v>26.375</v>
      </c>
      <c r="T73">
        <v>0</v>
      </c>
      <c r="U73">
        <v>348.97500000000002</v>
      </c>
      <c r="V73">
        <v>9.0701669999999996</v>
      </c>
      <c r="W73">
        <v>23.199539999999999</v>
      </c>
      <c r="X73">
        <v>57.216755999999997</v>
      </c>
      <c r="Y73">
        <v>0</v>
      </c>
      <c r="Z73">
        <v>0</v>
      </c>
      <c r="AA73">
        <v>0</v>
      </c>
      <c r="AB73">
        <v>13.426</v>
      </c>
      <c r="AC73">
        <v>9.9058399999999995</v>
      </c>
      <c r="AD73">
        <v>18.643799999999999</v>
      </c>
      <c r="AE73">
        <v>15.756</v>
      </c>
      <c r="AF73">
        <v>9.0630000000000006</v>
      </c>
      <c r="AG73">
        <v>41.833799999999997</v>
      </c>
      <c r="AH73">
        <v>111.205</v>
      </c>
      <c r="AI73">
        <v>0</v>
      </c>
      <c r="AJ73">
        <v>0</v>
      </c>
      <c r="AK73">
        <v>52.609499999999997</v>
      </c>
      <c r="AL73">
        <v>2.3239999999999998</v>
      </c>
      <c r="AM73">
        <v>0</v>
      </c>
      <c r="AN73">
        <v>0.69947999999999999</v>
      </c>
      <c r="AO73">
        <v>6.468</v>
      </c>
      <c r="AP73">
        <v>10.888500000000001</v>
      </c>
      <c r="AQ73">
        <v>47.905000000000001</v>
      </c>
      <c r="AR73">
        <v>3.3119999999999998</v>
      </c>
      <c r="AS73">
        <v>10.492559999999999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63.334498999999987</v>
      </c>
      <c r="BA73">
        <f t="shared" si="4"/>
        <v>1641.144303</v>
      </c>
      <c r="BB73">
        <v>70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0.65941700000000003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1.97</v>
      </c>
      <c r="BP73">
        <v>2.19</v>
      </c>
      <c r="BQ73">
        <v>0</v>
      </c>
      <c r="BR73">
        <v>0</v>
      </c>
      <c r="BS73">
        <v>1.63</v>
      </c>
      <c r="BT73">
        <v>0.52500000000000002</v>
      </c>
      <c r="BU73">
        <v>2.8932340000000001</v>
      </c>
      <c r="BV73">
        <v>1.3481259999999999</v>
      </c>
      <c r="BW73">
        <v>0</v>
      </c>
      <c r="BX73">
        <v>4.2765000000000004</v>
      </c>
      <c r="BY73">
        <v>0.26</v>
      </c>
      <c r="BZ73">
        <v>2.6784379999999999</v>
      </c>
      <c r="CA73">
        <v>1.7677689999999999</v>
      </c>
      <c r="CB73">
        <v>1.24</v>
      </c>
      <c r="CC73">
        <v>0.57999999999999996</v>
      </c>
      <c r="CD73">
        <v>1.43</v>
      </c>
      <c r="CE73">
        <v>0.79</v>
      </c>
      <c r="CF73">
        <v>0.08</v>
      </c>
      <c r="CG73">
        <v>3.65</v>
      </c>
      <c r="CH73">
        <v>0.60040000000000004</v>
      </c>
      <c r="CI73">
        <v>7.24</v>
      </c>
      <c r="CJ73">
        <v>1.86</v>
      </c>
      <c r="CK73">
        <v>1.73</v>
      </c>
      <c r="CL73">
        <v>4.9179599999999999</v>
      </c>
      <c r="CM73">
        <v>1.849688</v>
      </c>
      <c r="CN73">
        <v>0</v>
      </c>
      <c r="CO73">
        <v>2.25</v>
      </c>
      <c r="CP73">
        <v>0</v>
      </c>
      <c r="CQ73">
        <v>2.24878</v>
      </c>
      <c r="CR73">
        <v>2.34</v>
      </c>
      <c r="CS73">
        <v>2.4289000000000001</v>
      </c>
      <c r="CT73">
        <v>1.9268540000000001</v>
      </c>
      <c r="CU73">
        <v>1.943438</v>
      </c>
      <c r="CV73">
        <v>2.69625</v>
      </c>
      <c r="CW73">
        <v>1.333745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63.334498999999987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218.11758599999999</v>
      </c>
      <c r="L74">
        <v>2.0969000000000002</v>
      </c>
      <c r="M74">
        <v>94.39</v>
      </c>
      <c r="N74">
        <v>120.65625</v>
      </c>
      <c r="O74">
        <v>126.47812500000001</v>
      </c>
      <c r="P74">
        <v>139.31129999999999</v>
      </c>
      <c r="Q74">
        <v>0</v>
      </c>
      <c r="R74">
        <v>42.393900000000002</v>
      </c>
      <c r="S74">
        <v>26.375</v>
      </c>
      <c r="T74">
        <v>0</v>
      </c>
      <c r="U74">
        <v>348.97500000000002</v>
      </c>
      <c r="V74">
        <v>9.0701669999999996</v>
      </c>
      <c r="W74">
        <v>23.199539999999999</v>
      </c>
      <c r="X74">
        <v>57.216755999999997</v>
      </c>
      <c r="Y74">
        <v>0</v>
      </c>
      <c r="Z74">
        <v>0</v>
      </c>
      <c r="AA74">
        <v>7.0309999999999997</v>
      </c>
      <c r="AB74">
        <v>13.426</v>
      </c>
      <c r="AC74">
        <v>19.811679999999999</v>
      </c>
      <c r="AD74">
        <v>18.643799999999999</v>
      </c>
      <c r="AE74">
        <v>31.512</v>
      </c>
      <c r="AF74">
        <v>9.0630000000000006</v>
      </c>
      <c r="AG74">
        <v>41.833799999999997</v>
      </c>
      <c r="AH74">
        <v>130.54499999999999</v>
      </c>
      <c r="AI74">
        <v>0</v>
      </c>
      <c r="AJ74">
        <v>0</v>
      </c>
      <c r="AK74">
        <v>52.609499999999997</v>
      </c>
      <c r="AL74">
        <v>2.3239999999999998</v>
      </c>
      <c r="AM74">
        <v>5.40144</v>
      </c>
      <c r="AN74">
        <v>0.69947999999999999</v>
      </c>
      <c r="AO74">
        <v>6.468</v>
      </c>
      <c r="AP74">
        <v>10.888500000000001</v>
      </c>
      <c r="AQ74">
        <v>64.22</v>
      </c>
      <c r="AR74">
        <v>3.3119999999999998</v>
      </c>
      <c r="AS74">
        <v>10.492559999999999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64.07163899999999</v>
      </c>
      <c r="BA74">
        <f t="shared" si="4"/>
        <v>1715.6307230000004</v>
      </c>
      <c r="BB74">
        <v>71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0.65941700000000003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1.97</v>
      </c>
      <c r="BP74">
        <v>2.19</v>
      </c>
      <c r="BQ74">
        <v>0</v>
      </c>
      <c r="BR74">
        <v>0.32604</v>
      </c>
      <c r="BS74">
        <v>1.63</v>
      </c>
      <c r="BT74">
        <v>0.83160000000000001</v>
      </c>
      <c r="BU74">
        <v>2.8932340000000001</v>
      </c>
      <c r="BV74">
        <v>1.3481259999999999</v>
      </c>
      <c r="BW74">
        <v>0</v>
      </c>
      <c r="BX74">
        <v>4.2765000000000004</v>
      </c>
      <c r="BY74">
        <v>0.26</v>
      </c>
      <c r="BZ74">
        <v>2.6784379999999999</v>
      </c>
      <c r="CA74">
        <v>1.7677689999999999</v>
      </c>
      <c r="CB74">
        <v>1.24</v>
      </c>
      <c r="CC74">
        <v>0.57999999999999996</v>
      </c>
      <c r="CD74">
        <v>1.43</v>
      </c>
      <c r="CE74">
        <v>0.79</v>
      </c>
      <c r="CF74">
        <v>0.08</v>
      </c>
      <c r="CG74">
        <v>3.65</v>
      </c>
      <c r="CH74">
        <v>0.70489999999999997</v>
      </c>
      <c r="CI74">
        <v>7.24</v>
      </c>
      <c r="CJ74">
        <v>1.86</v>
      </c>
      <c r="CK74">
        <v>1.73</v>
      </c>
      <c r="CL74">
        <v>4.9179599999999999</v>
      </c>
      <c r="CM74">
        <v>1.849688</v>
      </c>
      <c r="CN74">
        <v>0</v>
      </c>
      <c r="CO74">
        <v>2.25</v>
      </c>
      <c r="CP74">
        <v>0</v>
      </c>
      <c r="CQ74">
        <v>2.24878</v>
      </c>
      <c r="CR74">
        <v>2.34</v>
      </c>
      <c r="CS74">
        <v>2.4289000000000001</v>
      </c>
      <c r="CT74">
        <v>1.9268540000000001</v>
      </c>
      <c r="CU74">
        <v>1.943438</v>
      </c>
      <c r="CV74">
        <v>2.69625</v>
      </c>
      <c r="CW74">
        <v>1.333745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64.07163899999999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109.05879299999999</v>
      </c>
      <c r="L75">
        <v>2.0969000000000002</v>
      </c>
      <c r="M75">
        <v>94.39</v>
      </c>
      <c r="N75">
        <v>120.65625</v>
      </c>
      <c r="O75">
        <v>126.47812500000001</v>
      </c>
      <c r="P75">
        <v>139.31129999999999</v>
      </c>
      <c r="Q75">
        <v>0</v>
      </c>
      <c r="R75">
        <v>42.393900000000002</v>
      </c>
      <c r="S75">
        <v>26.375</v>
      </c>
      <c r="T75">
        <v>0</v>
      </c>
      <c r="U75">
        <v>348.97500000000002</v>
      </c>
      <c r="V75">
        <v>9.0701669999999996</v>
      </c>
      <c r="W75">
        <v>23.199539999999999</v>
      </c>
      <c r="X75">
        <v>53.053880999999997</v>
      </c>
      <c r="Y75">
        <v>0</v>
      </c>
      <c r="Z75">
        <v>6.5537999999999998</v>
      </c>
      <c r="AA75">
        <v>13.983000000000001</v>
      </c>
      <c r="AB75">
        <v>26.989000000000001</v>
      </c>
      <c r="AC75">
        <v>29.71752</v>
      </c>
      <c r="AD75">
        <v>27.965699999999998</v>
      </c>
      <c r="AE75">
        <v>50.592516000000003</v>
      </c>
      <c r="AF75">
        <v>18.126000000000001</v>
      </c>
      <c r="AG75">
        <v>41.833799999999997</v>
      </c>
      <c r="AH75">
        <v>135.38</v>
      </c>
      <c r="AI75">
        <v>3.2574999999999998</v>
      </c>
      <c r="AJ75">
        <v>0</v>
      </c>
      <c r="AK75">
        <v>52.609499999999997</v>
      </c>
      <c r="AL75">
        <v>2.3239999999999998</v>
      </c>
      <c r="AM75">
        <v>10.775600000000001</v>
      </c>
      <c r="AN75">
        <v>0.69947999999999999</v>
      </c>
      <c r="AO75">
        <v>6.468</v>
      </c>
      <c r="AP75">
        <v>10.888500000000001</v>
      </c>
      <c r="AQ75">
        <v>64.22</v>
      </c>
      <c r="AR75">
        <v>4.4160000000000004</v>
      </c>
      <c r="AS75">
        <v>10.492559999999999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64.502676999999991</v>
      </c>
      <c r="BA75">
        <f t="shared" si="4"/>
        <v>1691.8508089999996</v>
      </c>
      <c r="BB75">
        <v>72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0.65941700000000003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1.97</v>
      </c>
      <c r="BP75">
        <v>2.19</v>
      </c>
      <c r="BQ75">
        <v>0</v>
      </c>
      <c r="BR75">
        <v>0.65207999999999999</v>
      </c>
      <c r="BS75">
        <v>1.63</v>
      </c>
      <c r="BT75">
        <v>0.91</v>
      </c>
      <c r="BU75">
        <v>2.8932340000000001</v>
      </c>
      <c r="BV75">
        <v>1.348125</v>
      </c>
      <c r="BW75">
        <v>0</v>
      </c>
      <c r="BX75">
        <v>4.2765000000000004</v>
      </c>
      <c r="BY75">
        <v>0.26</v>
      </c>
      <c r="BZ75">
        <v>2.6784379999999999</v>
      </c>
      <c r="CA75">
        <v>1.767768</v>
      </c>
      <c r="CB75">
        <v>1.24</v>
      </c>
      <c r="CC75">
        <v>0.57999999999999996</v>
      </c>
      <c r="CD75">
        <v>1.43</v>
      </c>
      <c r="CE75">
        <v>0.79</v>
      </c>
      <c r="CF75">
        <v>0.08</v>
      </c>
      <c r="CG75">
        <v>3.65</v>
      </c>
      <c r="CH75">
        <v>0.73150000000000004</v>
      </c>
      <c r="CI75">
        <v>7.24</v>
      </c>
      <c r="CJ75">
        <v>1.86</v>
      </c>
      <c r="CK75">
        <v>1.73</v>
      </c>
      <c r="CL75">
        <v>4.9179599999999999</v>
      </c>
      <c r="CM75">
        <v>1.849688</v>
      </c>
      <c r="CN75">
        <v>0</v>
      </c>
      <c r="CO75">
        <v>2.25</v>
      </c>
      <c r="CP75">
        <v>0</v>
      </c>
      <c r="CQ75">
        <v>2.24878</v>
      </c>
      <c r="CR75">
        <v>2.34</v>
      </c>
      <c r="CS75">
        <v>2.4289000000000001</v>
      </c>
      <c r="CT75">
        <v>1.9268540000000001</v>
      </c>
      <c r="CU75">
        <v>1.943438</v>
      </c>
      <c r="CV75">
        <v>2.69625</v>
      </c>
      <c r="CW75">
        <v>1.333745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64.502676999999991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109.05879299999999</v>
      </c>
      <c r="L76">
        <v>2.0969000000000002</v>
      </c>
      <c r="M76">
        <v>94.39</v>
      </c>
      <c r="N76">
        <v>120.65625</v>
      </c>
      <c r="O76">
        <v>126.47812500000001</v>
      </c>
      <c r="P76">
        <v>139.31129999999999</v>
      </c>
      <c r="Q76">
        <v>0</v>
      </c>
      <c r="R76">
        <v>42.393900000000002</v>
      </c>
      <c r="S76">
        <v>26.375</v>
      </c>
      <c r="T76">
        <v>0</v>
      </c>
      <c r="U76">
        <v>348.97500000000002</v>
      </c>
      <c r="V76">
        <v>9.0701669999999996</v>
      </c>
      <c r="W76">
        <v>23.199539999999999</v>
      </c>
      <c r="X76">
        <v>53.053880999999997</v>
      </c>
      <c r="Y76">
        <v>0</v>
      </c>
      <c r="Z76">
        <v>19.6614</v>
      </c>
      <c r="AA76">
        <v>42.14808</v>
      </c>
      <c r="AB76">
        <v>40.6068</v>
      </c>
      <c r="AC76">
        <v>29.71752</v>
      </c>
      <c r="AD76">
        <v>37.374063999999997</v>
      </c>
      <c r="AE76">
        <v>50.592516000000003</v>
      </c>
      <c r="AF76">
        <v>30.21</v>
      </c>
      <c r="AG76">
        <v>41.833799999999997</v>
      </c>
      <c r="AH76">
        <v>135.38</v>
      </c>
      <c r="AI76">
        <v>7.8179999999999996</v>
      </c>
      <c r="AJ76">
        <v>0</v>
      </c>
      <c r="AK76">
        <v>52.609499999999997</v>
      </c>
      <c r="AL76">
        <v>23.24</v>
      </c>
      <c r="AM76">
        <v>16.106112</v>
      </c>
      <c r="AN76">
        <v>0.69947999999999999</v>
      </c>
      <c r="AO76">
        <v>6.468</v>
      </c>
      <c r="AP76">
        <v>10.888500000000001</v>
      </c>
      <c r="AQ76">
        <v>64.22</v>
      </c>
      <c r="AR76">
        <v>4.4160000000000004</v>
      </c>
      <c r="AS76">
        <v>10.492559999999999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65.029177999999987</v>
      </c>
      <c r="BA76">
        <f t="shared" si="4"/>
        <v>1799.5671659999998</v>
      </c>
      <c r="BB76">
        <v>73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0.66107800000000005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1.97</v>
      </c>
      <c r="BP76">
        <v>2.19</v>
      </c>
      <c r="BQ76">
        <v>0</v>
      </c>
      <c r="BR76">
        <v>0.97811999999999999</v>
      </c>
      <c r="BS76">
        <v>1.63</v>
      </c>
      <c r="BT76">
        <v>1.1088</v>
      </c>
      <c r="BU76">
        <v>2.8932340000000001</v>
      </c>
      <c r="BV76">
        <v>1.348125</v>
      </c>
      <c r="BW76">
        <v>0</v>
      </c>
      <c r="BX76">
        <v>4.2765000000000004</v>
      </c>
      <c r="BY76">
        <v>0.26</v>
      </c>
      <c r="BZ76">
        <v>2.6784379999999999</v>
      </c>
      <c r="CA76">
        <v>1.767768</v>
      </c>
      <c r="CB76">
        <v>1.24</v>
      </c>
      <c r="CC76">
        <v>0.57999999999999996</v>
      </c>
      <c r="CD76">
        <v>1.43</v>
      </c>
      <c r="CE76">
        <v>0.79</v>
      </c>
      <c r="CF76">
        <v>0.08</v>
      </c>
      <c r="CG76">
        <v>3.65</v>
      </c>
      <c r="CH76">
        <v>0.73150000000000004</v>
      </c>
      <c r="CI76">
        <v>7.24</v>
      </c>
      <c r="CJ76">
        <v>1.86</v>
      </c>
      <c r="CK76">
        <v>1.73</v>
      </c>
      <c r="CL76">
        <v>4.9179599999999999</v>
      </c>
      <c r="CM76">
        <v>1.849688</v>
      </c>
      <c r="CN76">
        <v>0</v>
      </c>
      <c r="CO76">
        <v>2.25</v>
      </c>
      <c r="CP76">
        <v>0</v>
      </c>
      <c r="CQ76">
        <v>2.24878</v>
      </c>
      <c r="CR76">
        <v>2.34</v>
      </c>
      <c r="CS76">
        <v>2.4289000000000001</v>
      </c>
      <c r="CT76">
        <v>1.9268540000000001</v>
      </c>
      <c r="CU76">
        <v>1.943438</v>
      </c>
      <c r="CV76">
        <v>2.69625</v>
      </c>
      <c r="CW76">
        <v>1.333745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65.029177999999987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109.05879299999999</v>
      </c>
      <c r="L77">
        <v>2.0969000000000002</v>
      </c>
      <c r="M77">
        <v>94.39</v>
      </c>
      <c r="N77">
        <v>120.65625</v>
      </c>
      <c r="O77">
        <v>126.47812500000001</v>
      </c>
      <c r="P77">
        <v>139.31129999999999</v>
      </c>
      <c r="Q77">
        <v>0</v>
      </c>
      <c r="R77">
        <v>42.393900000000002</v>
      </c>
      <c r="S77">
        <v>26.375</v>
      </c>
      <c r="T77">
        <v>0</v>
      </c>
      <c r="U77">
        <v>348.97500000000002</v>
      </c>
      <c r="V77">
        <v>9.1766539999999992</v>
      </c>
      <c r="W77">
        <v>24.659282999999999</v>
      </c>
      <c r="X77">
        <v>51.047676000000003</v>
      </c>
      <c r="Y77">
        <v>0</v>
      </c>
      <c r="Z77">
        <v>19.6614</v>
      </c>
      <c r="AA77">
        <v>42.14808</v>
      </c>
      <c r="AB77">
        <v>40.6068</v>
      </c>
      <c r="AC77">
        <v>29.71752</v>
      </c>
      <c r="AD77">
        <v>37.374063999999997</v>
      </c>
      <c r="AE77">
        <v>50.592516000000003</v>
      </c>
      <c r="AF77">
        <v>30.21</v>
      </c>
      <c r="AG77">
        <v>41.833799999999997</v>
      </c>
      <c r="AH77">
        <v>135.38</v>
      </c>
      <c r="AI77">
        <v>33.878</v>
      </c>
      <c r="AJ77">
        <v>0</v>
      </c>
      <c r="AK77">
        <v>52.609499999999997</v>
      </c>
      <c r="AL77">
        <v>55.776000000000003</v>
      </c>
      <c r="AM77">
        <v>16.106112</v>
      </c>
      <c r="AN77">
        <v>0.69947999999999999</v>
      </c>
      <c r="AO77">
        <v>6.468</v>
      </c>
      <c r="AP77">
        <v>10.888500000000001</v>
      </c>
      <c r="AQ77">
        <v>64.22</v>
      </c>
      <c r="AR77">
        <v>8.8320000000000007</v>
      </c>
      <c r="AS77">
        <v>10.492559999999999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64.741577999999976</v>
      </c>
      <c r="BA77">
        <f t="shared" si="4"/>
        <v>1861.8515909999996</v>
      </c>
      <c r="BB77">
        <v>74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0.66107800000000005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1.97</v>
      </c>
      <c r="BP77">
        <v>2.19</v>
      </c>
      <c r="BQ77">
        <v>0</v>
      </c>
      <c r="BR77">
        <v>0.97811999999999999</v>
      </c>
      <c r="BS77">
        <v>1.63</v>
      </c>
      <c r="BT77">
        <v>1.1088</v>
      </c>
      <c r="BU77">
        <v>2.8932340000000001</v>
      </c>
      <c r="BV77">
        <v>1.348125</v>
      </c>
      <c r="BW77">
        <v>0</v>
      </c>
      <c r="BX77">
        <v>4.2765000000000004</v>
      </c>
      <c r="BY77">
        <v>0.26</v>
      </c>
      <c r="BZ77">
        <v>2.6784379999999999</v>
      </c>
      <c r="CA77">
        <v>1.767768</v>
      </c>
      <c r="CB77">
        <v>1.24</v>
      </c>
      <c r="CC77">
        <v>0.57999999999999996</v>
      </c>
      <c r="CD77">
        <v>1.43</v>
      </c>
      <c r="CE77">
        <v>0.79</v>
      </c>
      <c r="CF77">
        <v>0.08</v>
      </c>
      <c r="CG77">
        <v>3.65</v>
      </c>
      <c r="CH77">
        <v>0.73150000000000004</v>
      </c>
      <c r="CI77">
        <v>7.24</v>
      </c>
      <c r="CJ77">
        <v>1.86</v>
      </c>
      <c r="CK77">
        <v>1.73</v>
      </c>
      <c r="CL77">
        <v>4.6303599999999996</v>
      </c>
      <c r="CM77">
        <v>1.849688</v>
      </c>
      <c r="CN77">
        <v>0</v>
      </c>
      <c r="CO77">
        <v>2.25</v>
      </c>
      <c r="CP77">
        <v>0</v>
      </c>
      <c r="CQ77">
        <v>2.24878</v>
      </c>
      <c r="CR77">
        <v>2.34</v>
      </c>
      <c r="CS77">
        <v>2.4289000000000001</v>
      </c>
      <c r="CT77">
        <v>1.9268540000000001</v>
      </c>
      <c r="CU77">
        <v>1.943438</v>
      </c>
      <c r="CV77">
        <v>2.69625</v>
      </c>
      <c r="CW77">
        <v>1.333745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64.741577999999976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109.05879299999999</v>
      </c>
      <c r="L78">
        <v>2.0969000000000002</v>
      </c>
      <c r="M78">
        <v>94.39</v>
      </c>
      <c r="N78">
        <v>120.65625</v>
      </c>
      <c r="O78">
        <v>126.47812500000001</v>
      </c>
      <c r="P78">
        <v>139.31129999999999</v>
      </c>
      <c r="Q78">
        <v>0</v>
      </c>
      <c r="R78">
        <v>42.393900000000002</v>
      </c>
      <c r="S78">
        <v>26.375</v>
      </c>
      <c r="T78">
        <v>0</v>
      </c>
      <c r="U78">
        <v>348.97500000000002</v>
      </c>
      <c r="V78">
        <v>9.1766539999999992</v>
      </c>
      <c r="W78">
        <v>24.659282999999999</v>
      </c>
      <c r="X78">
        <v>51.047676000000003</v>
      </c>
      <c r="Y78">
        <v>0</v>
      </c>
      <c r="Z78">
        <v>19.6614</v>
      </c>
      <c r="AA78">
        <v>42.14808</v>
      </c>
      <c r="AB78">
        <v>40.6068</v>
      </c>
      <c r="AC78">
        <v>29.71752</v>
      </c>
      <c r="AD78">
        <v>37.374063999999997</v>
      </c>
      <c r="AE78">
        <v>50.592516000000003</v>
      </c>
      <c r="AF78">
        <v>30.21</v>
      </c>
      <c r="AG78">
        <v>41.833799999999997</v>
      </c>
      <c r="AH78">
        <v>135.38</v>
      </c>
      <c r="AI78">
        <v>33.878</v>
      </c>
      <c r="AJ78">
        <v>0</v>
      </c>
      <c r="AK78">
        <v>52.609499999999997</v>
      </c>
      <c r="AL78">
        <v>55.776000000000003</v>
      </c>
      <c r="AM78">
        <v>16.106112</v>
      </c>
      <c r="AN78">
        <v>0.69947999999999999</v>
      </c>
      <c r="AO78">
        <v>6.468</v>
      </c>
      <c r="AP78">
        <v>10.888500000000001</v>
      </c>
      <c r="AQ78">
        <v>64.22</v>
      </c>
      <c r="AR78">
        <v>52.991999999999997</v>
      </c>
      <c r="AS78">
        <v>10.492559999999999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64.741577999999976</v>
      </c>
      <c r="BA78">
        <f t="shared" si="4"/>
        <v>1906.0115909999995</v>
      </c>
      <c r="BB78">
        <v>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0.66107800000000005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1.97</v>
      </c>
      <c r="BP78">
        <v>2.19</v>
      </c>
      <c r="BQ78">
        <v>0</v>
      </c>
      <c r="BR78">
        <v>0.97811999999999999</v>
      </c>
      <c r="BS78">
        <v>1.63</v>
      </c>
      <c r="BT78">
        <v>1.1088</v>
      </c>
      <c r="BU78">
        <v>2.8932340000000001</v>
      </c>
      <c r="BV78">
        <v>1.348125</v>
      </c>
      <c r="BW78">
        <v>0</v>
      </c>
      <c r="BX78">
        <v>4.2765000000000004</v>
      </c>
      <c r="BY78">
        <v>0.26</v>
      </c>
      <c r="BZ78">
        <v>2.6784379999999999</v>
      </c>
      <c r="CA78">
        <v>1.767768</v>
      </c>
      <c r="CB78">
        <v>1.24</v>
      </c>
      <c r="CC78">
        <v>0.57999999999999996</v>
      </c>
      <c r="CD78">
        <v>1.43</v>
      </c>
      <c r="CE78">
        <v>0.79</v>
      </c>
      <c r="CF78">
        <v>0.08</v>
      </c>
      <c r="CG78">
        <v>3.65</v>
      </c>
      <c r="CH78">
        <v>0.73150000000000004</v>
      </c>
      <c r="CI78">
        <v>7.24</v>
      </c>
      <c r="CJ78">
        <v>1.86</v>
      </c>
      <c r="CK78">
        <v>1.73</v>
      </c>
      <c r="CL78">
        <v>4.6303599999999996</v>
      </c>
      <c r="CM78">
        <v>1.849688</v>
      </c>
      <c r="CN78">
        <v>0</v>
      </c>
      <c r="CO78">
        <v>2.25</v>
      </c>
      <c r="CP78">
        <v>0</v>
      </c>
      <c r="CQ78">
        <v>2.24878</v>
      </c>
      <c r="CR78">
        <v>2.34</v>
      </c>
      <c r="CS78">
        <v>2.4289000000000001</v>
      </c>
      <c r="CT78">
        <v>1.9268540000000001</v>
      </c>
      <c r="CU78">
        <v>1.943438</v>
      </c>
      <c r="CV78">
        <v>2.69625</v>
      </c>
      <c r="CW78">
        <v>1.333745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64.741577999999976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109.05879299999999</v>
      </c>
      <c r="L79">
        <v>2.0969000000000002</v>
      </c>
      <c r="M79">
        <v>94.39</v>
      </c>
      <c r="N79">
        <v>120.65625</v>
      </c>
      <c r="O79">
        <v>126.47812500000001</v>
      </c>
      <c r="P79">
        <v>139.31129999999999</v>
      </c>
      <c r="Q79">
        <v>0</v>
      </c>
      <c r="R79">
        <v>42.393900000000002</v>
      </c>
      <c r="S79">
        <v>26.375</v>
      </c>
      <c r="T79">
        <v>0</v>
      </c>
      <c r="U79">
        <v>348.97500000000002</v>
      </c>
      <c r="V79">
        <v>9.1766539999999992</v>
      </c>
      <c r="W79">
        <v>24.659282999999999</v>
      </c>
      <c r="X79">
        <v>51.047676000000003</v>
      </c>
      <c r="Y79">
        <v>0</v>
      </c>
      <c r="Z79">
        <v>19.6614</v>
      </c>
      <c r="AA79">
        <v>42.14808</v>
      </c>
      <c r="AB79">
        <v>40.6068</v>
      </c>
      <c r="AC79">
        <v>29.71752</v>
      </c>
      <c r="AD79">
        <v>37.374063999999997</v>
      </c>
      <c r="AE79">
        <v>50.592516000000003</v>
      </c>
      <c r="AF79">
        <v>30.21</v>
      </c>
      <c r="AG79">
        <v>41.833799999999997</v>
      </c>
      <c r="AH79">
        <v>135.38</v>
      </c>
      <c r="AI79">
        <v>33.878</v>
      </c>
      <c r="AJ79">
        <v>0</v>
      </c>
      <c r="AK79">
        <v>52.609499999999997</v>
      </c>
      <c r="AL79">
        <v>55.776000000000003</v>
      </c>
      <c r="AM79">
        <v>16.106112</v>
      </c>
      <c r="AN79">
        <v>0.69947999999999999</v>
      </c>
      <c r="AO79">
        <v>6.468</v>
      </c>
      <c r="AP79">
        <v>10.888500000000001</v>
      </c>
      <c r="AQ79">
        <v>64.22</v>
      </c>
      <c r="AR79">
        <v>52.991999999999997</v>
      </c>
      <c r="AS79">
        <v>24.617159999999998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64.741577999999976</v>
      </c>
      <c r="BA79">
        <f t="shared" si="4"/>
        <v>1920.1361909999996</v>
      </c>
      <c r="BB79">
        <v>76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0.66107800000000005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1.97</v>
      </c>
      <c r="BP79">
        <v>2.19</v>
      </c>
      <c r="BQ79">
        <v>0</v>
      </c>
      <c r="BR79">
        <v>0.97811999999999999</v>
      </c>
      <c r="BS79">
        <v>1.63</v>
      </c>
      <c r="BT79">
        <v>1.1088</v>
      </c>
      <c r="BU79">
        <v>2.8932340000000001</v>
      </c>
      <c r="BV79">
        <v>1.348125</v>
      </c>
      <c r="BW79">
        <v>0</v>
      </c>
      <c r="BX79">
        <v>4.2765000000000004</v>
      </c>
      <c r="BY79">
        <v>0.26</v>
      </c>
      <c r="BZ79">
        <v>2.6784379999999999</v>
      </c>
      <c r="CA79">
        <v>1.767768</v>
      </c>
      <c r="CB79">
        <v>1.24</v>
      </c>
      <c r="CC79">
        <v>0.57999999999999996</v>
      </c>
      <c r="CD79">
        <v>1.43</v>
      </c>
      <c r="CE79">
        <v>0.79</v>
      </c>
      <c r="CF79">
        <v>0.08</v>
      </c>
      <c r="CG79">
        <v>3.65</v>
      </c>
      <c r="CH79">
        <v>0.73150000000000004</v>
      </c>
      <c r="CI79">
        <v>7.24</v>
      </c>
      <c r="CJ79">
        <v>1.86</v>
      </c>
      <c r="CK79">
        <v>1.73</v>
      </c>
      <c r="CL79">
        <v>4.6303599999999996</v>
      </c>
      <c r="CM79">
        <v>1.849688</v>
      </c>
      <c r="CN79">
        <v>0</v>
      </c>
      <c r="CO79">
        <v>2.25</v>
      </c>
      <c r="CP79">
        <v>0</v>
      </c>
      <c r="CQ79">
        <v>2.24878</v>
      </c>
      <c r="CR79">
        <v>2.34</v>
      </c>
      <c r="CS79">
        <v>2.4289000000000001</v>
      </c>
      <c r="CT79">
        <v>1.9268540000000001</v>
      </c>
      <c r="CU79">
        <v>1.943438</v>
      </c>
      <c r="CV79">
        <v>2.69625</v>
      </c>
      <c r="CW79">
        <v>1.333745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64.741577999999976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109.05879299999999</v>
      </c>
      <c r="L80">
        <v>2.0969000000000002</v>
      </c>
      <c r="M80">
        <v>94.39</v>
      </c>
      <c r="N80">
        <v>120.65625</v>
      </c>
      <c r="O80">
        <v>126.47812500000001</v>
      </c>
      <c r="P80">
        <v>139.31129999999999</v>
      </c>
      <c r="Q80">
        <v>0</v>
      </c>
      <c r="R80">
        <v>42.393900000000002</v>
      </c>
      <c r="S80">
        <v>26.375</v>
      </c>
      <c r="T80">
        <v>0</v>
      </c>
      <c r="U80">
        <v>348.97500000000002</v>
      </c>
      <c r="V80">
        <v>9.1766539999999992</v>
      </c>
      <c r="W80">
        <v>24.659282999999999</v>
      </c>
      <c r="X80">
        <v>51.047676000000003</v>
      </c>
      <c r="Y80">
        <v>0</v>
      </c>
      <c r="Z80">
        <v>19.6614</v>
      </c>
      <c r="AA80">
        <v>42.14808</v>
      </c>
      <c r="AB80">
        <v>40.6068</v>
      </c>
      <c r="AC80">
        <v>29.71752</v>
      </c>
      <c r="AD80">
        <v>37.374063999999997</v>
      </c>
      <c r="AE80">
        <v>50.592516000000003</v>
      </c>
      <c r="AF80">
        <v>30.21</v>
      </c>
      <c r="AG80">
        <v>41.833799999999997</v>
      </c>
      <c r="AH80">
        <v>135.38</v>
      </c>
      <c r="AI80">
        <v>33.878</v>
      </c>
      <c r="AJ80">
        <v>0</v>
      </c>
      <c r="AK80">
        <v>52.609499999999997</v>
      </c>
      <c r="AL80">
        <v>55.776000000000003</v>
      </c>
      <c r="AM80">
        <v>16.106112</v>
      </c>
      <c r="AN80">
        <v>0.69947999999999999</v>
      </c>
      <c r="AO80">
        <v>6.468</v>
      </c>
      <c r="AP80">
        <v>10.888500000000001</v>
      </c>
      <c r="AQ80">
        <v>64.22</v>
      </c>
      <c r="AR80">
        <v>6.6239999999999997</v>
      </c>
      <c r="AS80">
        <v>24.617159999999998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64.741577999999976</v>
      </c>
      <c r="BA80">
        <f t="shared" si="4"/>
        <v>1873.7681909999997</v>
      </c>
      <c r="BB80">
        <v>77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0.66107800000000005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1.97</v>
      </c>
      <c r="BP80">
        <v>2.19</v>
      </c>
      <c r="BQ80">
        <v>0</v>
      </c>
      <c r="BR80">
        <v>0.97811999999999999</v>
      </c>
      <c r="BS80">
        <v>1.63</v>
      </c>
      <c r="BT80">
        <v>1.1088</v>
      </c>
      <c r="BU80">
        <v>2.8932340000000001</v>
      </c>
      <c r="BV80">
        <v>1.348125</v>
      </c>
      <c r="BW80">
        <v>0</v>
      </c>
      <c r="BX80">
        <v>4.2765000000000004</v>
      </c>
      <c r="BY80">
        <v>0.26</v>
      </c>
      <c r="BZ80">
        <v>2.6784379999999999</v>
      </c>
      <c r="CA80">
        <v>1.767768</v>
      </c>
      <c r="CB80">
        <v>1.24</v>
      </c>
      <c r="CC80">
        <v>0.57999999999999996</v>
      </c>
      <c r="CD80">
        <v>1.43</v>
      </c>
      <c r="CE80">
        <v>0.79</v>
      </c>
      <c r="CF80">
        <v>0.08</v>
      </c>
      <c r="CG80">
        <v>3.65</v>
      </c>
      <c r="CH80">
        <v>0.73150000000000004</v>
      </c>
      <c r="CI80">
        <v>7.24</v>
      </c>
      <c r="CJ80">
        <v>1.86</v>
      </c>
      <c r="CK80">
        <v>1.73</v>
      </c>
      <c r="CL80">
        <v>4.6303599999999996</v>
      </c>
      <c r="CM80">
        <v>1.849688</v>
      </c>
      <c r="CN80">
        <v>0</v>
      </c>
      <c r="CO80">
        <v>2.25</v>
      </c>
      <c r="CP80">
        <v>0</v>
      </c>
      <c r="CQ80">
        <v>2.24878</v>
      </c>
      <c r="CR80">
        <v>2.34</v>
      </c>
      <c r="CS80">
        <v>2.4289000000000001</v>
      </c>
      <c r="CT80">
        <v>1.9268540000000001</v>
      </c>
      <c r="CU80">
        <v>1.943438</v>
      </c>
      <c r="CV80">
        <v>2.69625</v>
      </c>
      <c r="CW80">
        <v>1.333745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64.741577999999976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109.05879299999999</v>
      </c>
      <c r="L81">
        <v>2.0969000000000002</v>
      </c>
      <c r="M81">
        <v>94.39</v>
      </c>
      <c r="N81">
        <v>120.65625</v>
      </c>
      <c r="O81">
        <v>126.47812500000001</v>
      </c>
      <c r="P81">
        <v>139.31129999999999</v>
      </c>
      <c r="Q81">
        <v>0</v>
      </c>
      <c r="R81">
        <v>42.393900000000002</v>
      </c>
      <c r="S81">
        <v>26.375</v>
      </c>
      <c r="T81">
        <v>0</v>
      </c>
      <c r="U81">
        <v>348.97500000000002</v>
      </c>
      <c r="V81">
        <v>9.1766539999999992</v>
      </c>
      <c r="W81">
        <v>24.659282999999999</v>
      </c>
      <c r="X81">
        <v>57.216755999999997</v>
      </c>
      <c r="Y81">
        <v>0</v>
      </c>
      <c r="Z81">
        <v>19.6614</v>
      </c>
      <c r="AA81">
        <v>42.14808</v>
      </c>
      <c r="AB81">
        <v>40.6068</v>
      </c>
      <c r="AC81">
        <v>29.71752</v>
      </c>
      <c r="AD81">
        <v>37.374063999999997</v>
      </c>
      <c r="AE81">
        <v>50.592516000000003</v>
      </c>
      <c r="AF81">
        <v>30.21</v>
      </c>
      <c r="AG81">
        <v>41.833799999999997</v>
      </c>
      <c r="AH81">
        <v>135.38</v>
      </c>
      <c r="AI81">
        <v>33.878</v>
      </c>
      <c r="AJ81">
        <v>0</v>
      </c>
      <c r="AK81">
        <v>52.609499999999997</v>
      </c>
      <c r="AL81">
        <v>23.24</v>
      </c>
      <c r="AM81">
        <v>16.106112</v>
      </c>
      <c r="AN81">
        <v>0.69947999999999999</v>
      </c>
      <c r="AO81">
        <v>6.468</v>
      </c>
      <c r="AP81">
        <v>10.888500000000001</v>
      </c>
      <c r="AQ81">
        <v>64.22</v>
      </c>
      <c r="AR81">
        <v>4.4160000000000004</v>
      </c>
      <c r="AS81">
        <v>24.617159999999998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64.801577999999978</v>
      </c>
      <c r="BA81">
        <f t="shared" si="4"/>
        <v>1845.2532709999998</v>
      </c>
      <c r="BB81">
        <v>78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0.66107800000000005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1.97</v>
      </c>
      <c r="BP81">
        <v>2.19</v>
      </c>
      <c r="BQ81">
        <v>0</v>
      </c>
      <c r="BR81">
        <v>0.97811999999999999</v>
      </c>
      <c r="BS81">
        <v>1.63</v>
      </c>
      <c r="BT81">
        <v>1.1088</v>
      </c>
      <c r="BU81">
        <v>2.8932340000000001</v>
      </c>
      <c r="BV81">
        <v>1.348125</v>
      </c>
      <c r="BW81">
        <v>0</v>
      </c>
      <c r="BX81">
        <v>4.2765000000000004</v>
      </c>
      <c r="BY81">
        <v>0.26</v>
      </c>
      <c r="BZ81">
        <v>2.6784379999999999</v>
      </c>
      <c r="CA81">
        <v>1.767768</v>
      </c>
      <c r="CB81">
        <v>1.24</v>
      </c>
      <c r="CC81">
        <v>0.57999999999999996</v>
      </c>
      <c r="CD81">
        <v>1.33</v>
      </c>
      <c r="CE81">
        <v>0.79</v>
      </c>
      <c r="CF81">
        <v>0.08</v>
      </c>
      <c r="CG81">
        <v>3.65</v>
      </c>
      <c r="CH81">
        <v>0.73150000000000004</v>
      </c>
      <c r="CI81">
        <v>7.24</v>
      </c>
      <c r="CJ81">
        <v>1.86</v>
      </c>
      <c r="CK81">
        <v>1.73</v>
      </c>
      <c r="CL81">
        <v>4.6303599999999996</v>
      </c>
      <c r="CM81">
        <v>1.849688</v>
      </c>
      <c r="CN81">
        <v>0</v>
      </c>
      <c r="CO81">
        <v>2.25</v>
      </c>
      <c r="CP81">
        <v>0</v>
      </c>
      <c r="CQ81">
        <v>2.24878</v>
      </c>
      <c r="CR81">
        <v>2.5</v>
      </c>
      <c r="CS81">
        <v>2.4289000000000001</v>
      </c>
      <c r="CT81">
        <v>1.9268540000000001</v>
      </c>
      <c r="CU81">
        <v>1.943438</v>
      </c>
      <c r="CV81">
        <v>2.69625</v>
      </c>
      <c r="CW81">
        <v>1.333745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64.801577999999978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109.05879299999999</v>
      </c>
      <c r="L82">
        <v>2.0969000000000002</v>
      </c>
      <c r="M82">
        <v>94.39</v>
      </c>
      <c r="N82">
        <v>120.65625</v>
      </c>
      <c r="O82">
        <v>126.47812500000001</v>
      </c>
      <c r="P82">
        <v>139.31129999999999</v>
      </c>
      <c r="Q82">
        <v>0</v>
      </c>
      <c r="R82">
        <v>42.393900000000002</v>
      </c>
      <c r="S82">
        <v>26.375</v>
      </c>
      <c r="T82">
        <v>0</v>
      </c>
      <c r="U82">
        <v>348.97500000000002</v>
      </c>
      <c r="V82">
        <v>9.3757380000000001</v>
      </c>
      <c r="W82">
        <v>24.659282999999999</v>
      </c>
      <c r="X82">
        <v>61.810965000000003</v>
      </c>
      <c r="Y82">
        <v>0</v>
      </c>
      <c r="Z82">
        <v>13.1076</v>
      </c>
      <c r="AA82">
        <v>42.14808</v>
      </c>
      <c r="AB82">
        <v>40.6068</v>
      </c>
      <c r="AC82">
        <v>29.71752</v>
      </c>
      <c r="AD82">
        <v>37.374063999999997</v>
      </c>
      <c r="AE82">
        <v>50.592516000000003</v>
      </c>
      <c r="AF82">
        <v>30.21</v>
      </c>
      <c r="AG82">
        <v>41.833799999999997</v>
      </c>
      <c r="AH82">
        <v>135.38</v>
      </c>
      <c r="AI82">
        <v>33.878</v>
      </c>
      <c r="AJ82">
        <v>0</v>
      </c>
      <c r="AK82">
        <v>52.609499999999997</v>
      </c>
      <c r="AL82">
        <v>2.3239999999999998</v>
      </c>
      <c r="AM82">
        <v>16.106112</v>
      </c>
      <c r="AN82">
        <v>0.69947999999999999</v>
      </c>
      <c r="AO82">
        <v>6.468</v>
      </c>
      <c r="AP82">
        <v>10.888500000000001</v>
      </c>
      <c r="AQ82">
        <v>64.22</v>
      </c>
      <c r="AR82">
        <v>4.4160000000000004</v>
      </c>
      <c r="AS82">
        <v>10.492559999999999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64.931577999999988</v>
      </c>
      <c r="BA82">
        <f t="shared" si="4"/>
        <v>1808.5821639999997</v>
      </c>
      <c r="BB82">
        <v>79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0.66107800000000005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1.97</v>
      </c>
      <c r="BP82">
        <v>2.19</v>
      </c>
      <c r="BQ82">
        <v>0</v>
      </c>
      <c r="BR82">
        <v>0.97811999999999999</v>
      </c>
      <c r="BS82">
        <v>1.63</v>
      </c>
      <c r="BT82">
        <v>1.1088</v>
      </c>
      <c r="BU82">
        <v>2.8932340000000001</v>
      </c>
      <c r="BV82">
        <v>1.348125</v>
      </c>
      <c r="BW82">
        <v>0</v>
      </c>
      <c r="BX82">
        <v>4.2765000000000004</v>
      </c>
      <c r="BY82">
        <v>0.26</v>
      </c>
      <c r="BZ82">
        <v>2.6784379999999999</v>
      </c>
      <c r="CA82">
        <v>1.767768</v>
      </c>
      <c r="CB82">
        <v>1.24</v>
      </c>
      <c r="CC82">
        <v>0.57999999999999996</v>
      </c>
      <c r="CD82">
        <v>1.33</v>
      </c>
      <c r="CE82">
        <v>0.79</v>
      </c>
      <c r="CF82">
        <v>0.08</v>
      </c>
      <c r="CG82">
        <v>3.65</v>
      </c>
      <c r="CH82">
        <v>0.73150000000000004</v>
      </c>
      <c r="CI82">
        <v>7.24</v>
      </c>
      <c r="CJ82">
        <v>1.86</v>
      </c>
      <c r="CK82">
        <v>1.73</v>
      </c>
      <c r="CL82">
        <v>4.6303599999999996</v>
      </c>
      <c r="CM82">
        <v>1.849688</v>
      </c>
      <c r="CN82">
        <v>0</v>
      </c>
      <c r="CO82">
        <v>2.25</v>
      </c>
      <c r="CP82">
        <v>0</v>
      </c>
      <c r="CQ82">
        <v>2.24878</v>
      </c>
      <c r="CR82">
        <v>2.63</v>
      </c>
      <c r="CS82">
        <v>2.4289000000000001</v>
      </c>
      <c r="CT82">
        <v>1.9268540000000001</v>
      </c>
      <c r="CU82">
        <v>1.943438</v>
      </c>
      <c r="CV82">
        <v>2.69625</v>
      </c>
      <c r="CW82">
        <v>1.333745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64.931577999999988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109.05879299999999</v>
      </c>
      <c r="L83">
        <v>2.0969000000000002</v>
      </c>
      <c r="M83">
        <v>94.39</v>
      </c>
      <c r="N83">
        <v>120.65625</v>
      </c>
      <c r="O83">
        <v>126.47812500000001</v>
      </c>
      <c r="P83">
        <v>139.31129999999999</v>
      </c>
      <c r="Q83">
        <v>0</v>
      </c>
      <c r="R83">
        <v>32.7761</v>
      </c>
      <c r="S83">
        <v>20.792999999999999</v>
      </c>
      <c r="T83">
        <v>0</v>
      </c>
      <c r="U83">
        <v>348.97500000000002</v>
      </c>
      <c r="V83">
        <v>9.4917250000000006</v>
      </c>
      <c r="W83">
        <v>24.98752</v>
      </c>
      <c r="X83">
        <v>66.756259999999997</v>
      </c>
      <c r="Y83">
        <v>0</v>
      </c>
      <c r="Z83">
        <v>13.1076</v>
      </c>
      <c r="AA83">
        <v>42.14808</v>
      </c>
      <c r="AB83">
        <v>40.6068</v>
      </c>
      <c r="AC83">
        <v>29.71752</v>
      </c>
      <c r="AD83">
        <v>37.374063999999997</v>
      </c>
      <c r="AE83">
        <v>50.592516000000003</v>
      </c>
      <c r="AF83">
        <v>30.21</v>
      </c>
      <c r="AG83">
        <v>41.833799999999997</v>
      </c>
      <c r="AH83">
        <v>135.38</v>
      </c>
      <c r="AI83">
        <v>2.6059999999999999</v>
      </c>
      <c r="AJ83">
        <v>0</v>
      </c>
      <c r="AK83">
        <v>52.609499999999997</v>
      </c>
      <c r="AL83">
        <v>2.3239999999999998</v>
      </c>
      <c r="AM83">
        <v>16.106112</v>
      </c>
      <c r="AN83">
        <v>0.69947999999999999</v>
      </c>
      <c r="AO83">
        <v>6.468</v>
      </c>
      <c r="AP83">
        <v>9.6074999999999999</v>
      </c>
      <c r="AQ83">
        <v>64.22</v>
      </c>
      <c r="AR83">
        <v>4.4160000000000004</v>
      </c>
      <c r="AS83">
        <v>5.3807999999999998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65.034899999999979</v>
      </c>
      <c r="BA83">
        <f t="shared" si="4"/>
        <v>1761.2104450000002</v>
      </c>
      <c r="BB83">
        <v>80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0.66439999999999999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1.97</v>
      </c>
      <c r="BP83">
        <v>2.19</v>
      </c>
      <c r="BQ83">
        <v>0</v>
      </c>
      <c r="BR83">
        <v>0.97811999999999999</v>
      </c>
      <c r="BS83">
        <v>1.63</v>
      </c>
      <c r="BT83">
        <v>1.1088</v>
      </c>
      <c r="BU83">
        <v>2.8932340000000001</v>
      </c>
      <c r="BV83">
        <v>1.348125</v>
      </c>
      <c r="BW83">
        <v>0</v>
      </c>
      <c r="BX83">
        <v>4.2765000000000004</v>
      </c>
      <c r="BY83">
        <v>0.26</v>
      </c>
      <c r="BZ83">
        <v>2.6784379999999999</v>
      </c>
      <c r="CA83">
        <v>1.767768</v>
      </c>
      <c r="CB83">
        <v>1.24</v>
      </c>
      <c r="CC83">
        <v>0.57999999999999996</v>
      </c>
      <c r="CD83">
        <v>1.33</v>
      </c>
      <c r="CE83">
        <v>0.79</v>
      </c>
      <c r="CF83">
        <v>0.08</v>
      </c>
      <c r="CG83">
        <v>3.65</v>
      </c>
      <c r="CH83">
        <v>0.73150000000000004</v>
      </c>
      <c r="CI83">
        <v>7.24</v>
      </c>
      <c r="CJ83">
        <v>1.86</v>
      </c>
      <c r="CK83">
        <v>1.73</v>
      </c>
      <c r="CL83">
        <v>4.6303599999999996</v>
      </c>
      <c r="CM83">
        <v>1.849688</v>
      </c>
      <c r="CN83">
        <v>0</v>
      </c>
      <c r="CO83">
        <v>2.23</v>
      </c>
      <c r="CP83">
        <v>0</v>
      </c>
      <c r="CQ83">
        <v>2.24878</v>
      </c>
      <c r="CR83">
        <v>2.75</v>
      </c>
      <c r="CS83">
        <v>2.4289000000000001</v>
      </c>
      <c r="CT83">
        <v>1.9268540000000001</v>
      </c>
      <c r="CU83">
        <v>1.943438</v>
      </c>
      <c r="CV83">
        <v>2.69625</v>
      </c>
      <c r="CW83">
        <v>1.333745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65.034899999999979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109.05879299999999</v>
      </c>
      <c r="L84">
        <v>2.0969000000000002</v>
      </c>
      <c r="M84">
        <v>94.39</v>
      </c>
      <c r="N84">
        <v>120.65625</v>
      </c>
      <c r="O84">
        <v>126.47812500000001</v>
      </c>
      <c r="P84">
        <v>139.31129999999999</v>
      </c>
      <c r="Q84">
        <v>0</v>
      </c>
      <c r="R84">
        <v>24.826799999999999</v>
      </c>
      <c r="S84">
        <v>15.966100000000001</v>
      </c>
      <c r="T84">
        <v>0</v>
      </c>
      <c r="U84">
        <v>348.97500000000002</v>
      </c>
      <c r="V84">
        <v>9.4917250000000006</v>
      </c>
      <c r="W84">
        <v>24.98752</v>
      </c>
      <c r="X84">
        <v>68.632060999999993</v>
      </c>
      <c r="Y84">
        <v>0</v>
      </c>
      <c r="Z84">
        <v>13.1076</v>
      </c>
      <c r="AA84">
        <v>41.238</v>
      </c>
      <c r="AB84">
        <v>40.6068</v>
      </c>
      <c r="AC84">
        <v>29.71752</v>
      </c>
      <c r="AD84">
        <v>37.374063999999997</v>
      </c>
      <c r="AE84">
        <v>50.592516000000003</v>
      </c>
      <c r="AF84">
        <v>30.21</v>
      </c>
      <c r="AG84">
        <v>41.833799999999997</v>
      </c>
      <c r="AH84">
        <v>117.00700000000001</v>
      </c>
      <c r="AI84">
        <v>0</v>
      </c>
      <c r="AJ84">
        <v>0</v>
      </c>
      <c r="AK84">
        <v>52.609499999999997</v>
      </c>
      <c r="AL84">
        <v>2.3239999999999998</v>
      </c>
      <c r="AM84">
        <v>16.106112</v>
      </c>
      <c r="AN84">
        <v>0.69947999999999999</v>
      </c>
      <c r="AO84">
        <v>6.468</v>
      </c>
      <c r="AP84">
        <v>9.6074999999999999</v>
      </c>
      <c r="AQ84">
        <v>64.22</v>
      </c>
      <c r="AR84">
        <v>4.4160000000000004</v>
      </c>
      <c r="AS84">
        <v>5.3807999999999998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65.054199999999994</v>
      </c>
      <c r="BA84">
        <f t="shared" si="4"/>
        <v>1728.4402660000001</v>
      </c>
      <c r="BB84">
        <v>81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0.66439999999999999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1.97</v>
      </c>
      <c r="BP84">
        <v>2.19</v>
      </c>
      <c r="BQ84">
        <v>0</v>
      </c>
      <c r="BR84">
        <v>0.97811999999999999</v>
      </c>
      <c r="BS84">
        <v>1.63</v>
      </c>
      <c r="BT84">
        <v>1.1088</v>
      </c>
      <c r="BU84">
        <v>2.8932340000000001</v>
      </c>
      <c r="BV84">
        <v>1.348125</v>
      </c>
      <c r="BW84">
        <v>0</v>
      </c>
      <c r="BX84">
        <v>4.2765000000000004</v>
      </c>
      <c r="BY84">
        <v>0.26</v>
      </c>
      <c r="BZ84">
        <v>2.6784379999999999</v>
      </c>
      <c r="CA84">
        <v>1.767768</v>
      </c>
      <c r="CB84">
        <v>1.24</v>
      </c>
      <c r="CC84">
        <v>0.57999999999999996</v>
      </c>
      <c r="CD84">
        <v>1.33</v>
      </c>
      <c r="CE84">
        <v>0.79</v>
      </c>
      <c r="CF84">
        <v>0.08</v>
      </c>
      <c r="CG84">
        <v>3.65</v>
      </c>
      <c r="CH84">
        <v>0.63080000000000003</v>
      </c>
      <c r="CI84">
        <v>7.24</v>
      </c>
      <c r="CJ84">
        <v>1.86</v>
      </c>
      <c r="CK84">
        <v>1.73</v>
      </c>
      <c r="CL84">
        <v>4.6303599999999996</v>
      </c>
      <c r="CM84">
        <v>1.849688</v>
      </c>
      <c r="CN84">
        <v>0</v>
      </c>
      <c r="CO84">
        <v>2.23</v>
      </c>
      <c r="CP84">
        <v>0</v>
      </c>
      <c r="CQ84">
        <v>2.24878</v>
      </c>
      <c r="CR84">
        <v>2.87</v>
      </c>
      <c r="CS84">
        <v>2.4289000000000001</v>
      </c>
      <c r="CT84">
        <v>1.9268540000000001</v>
      </c>
      <c r="CU84">
        <v>1.943438</v>
      </c>
      <c r="CV84">
        <v>2.69625</v>
      </c>
      <c r="CW84">
        <v>1.333745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65.054199999999994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109.05879299999999</v>
      </c>
      <c r="L85">
        <v>2.0969000000000002</v>
      </c>
      <c r="M85">
        <v>94.39</v>
      </c>
      <c r="N85">
        <v>120.65625</v>
      </c>
      <c r="O85">
        <v>126.47812500000001</v>
      </c>
      <c r="P85">
        <v>139.31129999999999</v>
      </c>
      <c r="Q85">
        <v>0</v>
      </c>
      <c r="R85">
        <v>24.826799999999999</v>
      </c>
      <c r="S85">
        <v>15.966100000000001</v>
      </c>
      <c r="T85">
        <v>0</v>
      </c>
      <c r="U85">
        <v>348.97500000000002</v>
      </c>
      <c r="V85">
        <v>9.8127289999999991</v>
      </c>
      <c r="W85">
        <v>29.36675</v>
      </c>
      <c r="X85">
        <v>87.420169000000001</v>
      </c>
      <c r="Y85">
        <v>0</v>
      </c>
      <c r="Z85">
        <v>13.1076</v>
      </c>
      <c r="AA85">
        <v>37.92</v>
      </c>
      <c r="AB85">
        <v>40.6068</v>
      </c>
      <c r="AC85">
        <v>29.71752</v>
      </c>
      <c r="AD85">
        <v>37.374063999999997</v>
      </c>
      <c r="AE85">
        <v>50.592516000000003</v>
      </c>
      <c r="AF85">
        <v>30.21</v>
      </c>
      <c r="AG85">
        <v>41.833799999999997</v>
      </c>
      <c r="AH85">
        <v>116.04</v>
      </c>
      <c r="AI85">
        <v>0</v>
      </c>
      <c r="AJ85">
        <v>0</v>
      </c>
      <c r="AK85">
        <v>52.609499999999997</v>
      </c>
      <c r="AL85">
        <v>2.3239999999999998</v>
      </c>
      <c r="AM85">
        <v>16.106112</v>
      </c>
      <c r="AN85">
        <v>0.73834</v>
      </c>
      <c r="AO85">
        <v>6.468</v>
      </c>
      <c r="AP85">
        <v>9.6074999999999999</v>
      </c>
      <c r="AQ85">
        <v>64.22</v>
      </c>
      <c r="AR85">
        <v>4.4160000000000004</v>
      </c>
      <c r="AS85">
        <v>5.3807999999999998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65.400399999999991</v>
      </c>
      <c r="BA85">
        <f t="shared" si="4"/>
        <v>1748.0286680000004</v>
      </c>
      <c r="BB85">
        <v>82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0.66439999999999999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1.97</v>
      </c>
      <c r="BP85">
        <v>2.19</v>
      </c>
      <c r="BQ85">
        <v>0</v>
      </c>
      <c r="BR85">
        <v>0.97811999999999999</v>
      </c>
      <c r="BS85">
        <v>1.63</v>
      </c>
      <c r="BT85">
        <v>1.1088</v>
      </c>
      <c r="BU85">
        <v>2.8932340000000001</v>
      </c>
      <c r="BV85">
        <v>1.348125</v>
      </c>
      <c r="BW85">
        <v>0</v>
      </c>
      <c r="BX85">
        <v>4.2765000000000004</v>
      </c>
      <c r="BY85">
        <v>0.26</v>
      </c>
      <c r="BZ85">
        <v>2.6784379999999999</v>
      </c>
      <c r="CA85">
        <v>1.767768</v>
      </c>
      <c r="CB85">
        <v>1.24</v>
      </c>
      <c r="CC85">
        <v>0.57999999999999996</v>
      </c>
      <c r="CD85">
        <v>1.42</v>
      </c>
      <c r="CE85">
        <v>0.79</v>
      </c>
      <c r="CF85">
        <v>0.08</v>
      </c>
      <c r="CG85">
        <v>3.65</v>
      </c>
      <c r="CH85">
        <v>0.627</v>
      </c>
      <c r="CI85">
        <v>7.24</v>
      </c>
      <c r="CJ85">
        <v>1.86</v>
      </c>
      <c r="CK85">
        <v>1.73</v>
      </c>
      <c r="CL85">
        <v>4.6303599999999996</v>
      </c>
      <c r="CM85">
        <v>1.849688</v>
      </c>
      <c r="CN85">
        <v>0</v>
      </c>
      <c r="CO85">
        <v>2.23</v>
      </c>
      <c r="CP85">
        <v>0</v>
      </c>
      <c r="CQ85">
        <v>2.24878</v>
      </c>
      <c r="CR85">
        <v>3.13</v>
      </c>
      <c r="CS85">
        <v>2.4289000000000001</v>
      </c>
      <c r="CT85">
        <v>1.9268540000000001</v>
      </c>
      <c r="CU85">
        <v>1.943438</v>
      </c>
      <c r="CV85">
        <v>2.69625</v>
      </c>
      <c r="CW85">
        <v>1.333745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65.400399999999991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109.05879299999999</v>
      </c>
      <c r="L86">
        <v>2.0969000000000002</v>
      </c>
      <c r="M86">
        <v>94.39</v>
      </c>
      <c r="N86">
        <v>120.65625</v>
      </c>
      <c r="O86">
        <v>126.47812500000001</v>
      </c>
      <c r="P86">
        <v>139.31129999999999</v>
      </c>
      <c r="Q86">
        <v>0</v>
      </c>
      <c r="R86">
        <v>23.097570999999999</v>
      </c>
      <c r="S86">
        <v>14.351571</v>
      </c>
      <c r="T86">
        <v>0</v>
      </c>
      <c r="U86">
        <v>348.97500000000002</v>
      </c>
      <c r="V86">
        <v>9.4121059999999996</v>
      </c>
      <c r="W86">
        <v>29.36675</v>
      </c>
      <c r="X86">
        <v>87.420169000000001</v>
      </c>
      <c r="Y86">
        <v>0</v>
      </c>
      <c r="Z86">
        <v>13.1076</v>
      </c>
      <c r="AA86">
        <v>37.92</v>
      </c>
      <c r="AB86">
        <v>40.6068</v>
      </c>
      <c r="AC86">
        <v>29.71752</v>
      </c>
      <c r="AD86">
        <v>37.374063999999997</v>
      </c>
      <c r="AE86">
        <v>50.592516000000003</v>
      </c>
      <c r="AF86">
        <v>30.21</v>
      </c>
      <c r="AG86">
        <v>41.833799999999997</v>
      </c>
      <c r="AH86">
        <v>116.04</v>
      </c>
      <c r="AI86">
        <v>0</v>
      </c>
      <c r="AJ86">
        <v>0</v>
      </c>
      <c r="AK86">
        <v>52.609499999999997</v>
      </c>
      <c r="AL86">
        <v>2.3239999999999998</v>
      </c>
      <c r="AM86">
        <v>16.106112</v>
      </c>
      <c r="AN86">
        <v>0.73834</v>
      </c>
      <c r="AO86">
        <v>6.468</v>
      </c>
      <c r="AP86">
        <v>9.6074999999999999</v>
      </c>
      <c r="AQ86">
        <v>64.22</v>
      </c>
      <c r="AR86">
        <v>4.4160000000000004</v>
      </c>
      <c r="AS86">
        <v>5.3807999999999998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65.640399999999985</v>
      </c>
      <c r="BA86">
        <f t="shared" si="4"/>
        <v>1744.5242870000004</v>
      </c>
      <c r="BB86">
        <v>83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0.66439999999999999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1.97</v>
      </c>
      <c r="BP86">
        <v>2.19</v>
      </c>
      <c r="BQ86">
        <v>0</v>
      </c>
      <c r="BR86">
        <v>0.97811999999999999</v>
      </c>
      <c r="BS86">
        <v>1.63</v>
      </c>
      <c r="BT86">
        <v>1.1088</v>
      </c>
      <c r="BU86">
        <v>2.8932340000000001</v>
      </c>
      <c r="BV86">
        <v>1.348125</v>
      </c>
      <c r="BW86">
        <v>0</v>
      </c>
      <c r="BX86">
        <v>4.2765000000000004</v>
      </c>
      <c r="BY86">
        <v>0.26</v>
      </c>
      <c r="BZ86">
        <v>2.6784379999999999</v>
      </c>
      <c r="CA86">
        <v>1.767768</v>
      </c>
      <c r="CB86">
        <v>1.24</v>
      </c>
      <c r="CC86">
        <v>0.57999999999999996</v>
      </c>
      <c r="CD86">
        <v>1.42</v>
      </c>
      <c r="CE86">
        <v>0.79</v>
      </c>
      <c r="CF86">
        <v>0.08</v>
      </c>
      <c r="CG86">
        <v>3.65</v>
      </c>
      <c r="CH86">
        <v>0.627</v>
      </c>
      <c r="CI86">
        <v>7.24</v>
      </c>
      <c r="CJ86">
        <v>1.86</v>
      </c>
      <c r="CK86">
        <v>1.73</v>
      </c>
      <c r="CL86">
        <v>4.6303599999999996</v>
      </c>
      <c r="CM86">
        <v>1.849688</v>
      </c>
      <c r="CN86">
        <v>0</v>
      </c>
      <c r="CO86">
        <v>2.23</v>
      </c>
      <c r="CP86">
        <v>0</v>
      </c>
      <c r="CQ86">
        <v>2.24878</v>
      </c>
      <c r="CR86">
        <v>3.37</v>
      </c>
      <c r="CS86">
        <v>2.4289000000000001</v>
      </c>
      <c r="CT86">
        <v>1.9268540000000001</v>
      </c>
      <c r="CU86">
        <v>1.943438</v>
      </c>
      <c r="CV86">
        <v>2.69625</v>
      </c>
      <c r="CW86">
        <v>1.333745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65.640399999999985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109.05879299999999</v>
      </c>
      <c r="L87">
        <v>2.0969000000000002</v>
      </c>
      <c r="M87">
        <v>94.39</v>
      </c>
      <c r="N87">
        <v>120.65625</v>
      </c>
      <c r="O87">
        <v>126.47812500000001</v>
      </c>
      <c r="P87">
        <v>139.31129999999999</v>
      </c>
      <c r="Q87">
        <v>0</v>
      </c>
      <c r="R87">
        <v>23.097570999999999</v>
      </c>
      <c r="S87">
        <v>14.351571</v>
      </c>
      <c r="T87">
        <v>0</v>
      </c>
      <c r="U87">
        <v>348.97500000000002</v>
      </c>
      <c r="V87">
        <v>9.2071959999999997</v>
      </c>
      <c r="W87">
        <v>29.36675</v>
      </c>
      <c r="X87">
        <v>87.751193000000001</v>
      </c>
      <c r="Y87">
        <v>0</v>
      </c>
      <c r="Z87">
        <v>13.1076</v>
      </c>
      <c r="AA87">
        <v>37.92</v>
      </c>
      <c r="AB87">
        <v>40.6068</v>
      </c>
      <c r="AC87">
        <v>29.71752</v>
      </c>
      <c r="AD87">
        <v>37.374063999999997</v>
      </c>
      <c r="AE87">
        <v>50.592516000000003</v>
      </c>
      <c r="AF87">
        <v>30.21</v>
      </c>
      <c r="AG87">
        <v>41.833799999999997</v>
      </c>
      <c r="AH87">
        <v>116.04</v>
      </c>
      <c r="AI87">
        <v>0</v>
      </c>
      <c r="AJ87">
        <v>0</v>
      </c>
      <c r="AK87">
        <v>52.609499999999997</v>
      </c>
      <c r="AL87">
        <v>11.62</v>
      </c>
      <c r="AM87">
        <v>16.106112</v>
      </c>
      <c r="AN87">
        <v>0.73834</v>
      </c>
      <c r="AO87">
        <v>6.468</v>
      </c>
      <c r="AP87">
        <v>9.6074999999999999</v>
      </c>
      <c r="AQ87">
        <v>64.22</v>
      </c>
      <c r="AR87">
        <v>4.4160000000000004</v>
      </c>
      <c r="AS87">
        <v>5.3807999999999998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65.798704999999984</v>
      </c>
      <c r="BA87">
        <f t="shared" si="4"/>
        <v>1754.1047059999999</v>
      </c>
      <c r="BB87">
        <v>84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0.672705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1.97</v>
      </c>
      <c r="BP87">
        <v>2.19</v>
      </c>
      <c r="BQ87">
        <v>0</v>
      </c>
      <c r="BR87">
        <v>0.97811999999999999</v>
      </c>
      <c r="BS87">
        <v>1.63</v>
      </c>
      <c r="BT87">
        <v>1.1088</v>
      </c>
      <c r="BU87">
        <v>2.8932340000000001</v>
      </c>
      <c r="BV87">
        <v>1.348125</v>
      </c>
      <c r="BW87">
        <v>0</v>
      </c>
      <c r="BX87">
        <v>4.2765000000000004</v>
      </c>
      <c r="BY87">
        <v>0.26</v>
      </c>
      <c r="BZ87">
        <v>2.6784379999999999</v>
      </c>
      <c r="CA87">
        <v>1.767768</v>
      </c>
      <c r="CB87">
        <v>1.24</v>
      </c>
      <c r="CC87">
        <v>0.57999999999999996</v>
      </c>
      <c r="CD87">
        <v>1.42</v>
      </c>
      <c r="CE87">
        <v>0.79</v>
      </c>
      <c r="CF87">
        <v>0.08</v>
      </c>
      <c r="CG87">
        <v>3.65</v>
      </c>
      <c r="CH87">
        <v>0.627</v>
      </c>
      <c r="CI87">
        <v>7.24</v>
      </c>
      <c r="CJ87">
        <v>1.86</v>
      </c>
      <c r="CK87">
        <v>1.73</v>
      </c>
      <c r="CL87">
        <v>4.6303599999999996</v>
      </c>
      <c r="CM87">
        <v>1.849688</v>
      </c>
      <c r="CN87">
        <v>0</v>
      </c>
      <c r="CO87">
        <v>2.23</v>
      </c>
      <c r="CP87">
        <v>0</v>
      </c>
      <c r="CQ87">
        <v>2.24878</v>
      </c>
      <c r="CR87">
        <v>3.52</v>
      </c>
      <c r="CS87">
        <v>2.4289000000000001</v>
      </c>
      <c r="CT87">
        <v>1.9268540000000001</v>
      </c>
      <c r="CU87">
        <v>1.943438</v>
      </c>
      <c r="CV87">
        <v>2.69625</v>
      </c>
      <c r="CW87">
        <v>1.333745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65.798704999999984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109.05879299999999</v>
      </c>
      <c r="L88">
        <v>2.0969000000000002</v>
      </c>
      <c r="M88">
        <v>94.39</v>
      </c>
      <c r="N88">
        <v>120.65625</v>
      </c>
      <c r="O88">
        <v>126.47812500000001</v>
      </c>
      <c r="P88">
        <v>139.31129999999999</v>
      </c>
      <c r="Q88">
        <v>0</v>
      </c>
      <c r="R88">
        <v>23.097570999999999</v>
      </c>
      <c r="S88">
        <v>14.351571</v>
      </c>
      <c r="T88">
        <v>0</v>
      </c>
      <c r="U88">
        <v>348.97500000000002</v>
      </c>
      <c r="V88">
        <v>9.2071959999999997</v>
      </c>
      <c r="W88">
        <v>29.36675</v>
      </c>
      <c r="X88">
        <v>87.751193000000001</v>
      </c>
      <c r="Y88">
        <v>0</v>
      </c>
      <c r="Z88">
        <v>0</v>
      </c>
      <c r="AA88">
        <v>0</v>
      </c>
      <c r="AB88">
        <v>26.852</v>
      </c>
      <c r="AC88">
        <v>19.811679999999999</v>
      </c>
      <c r="AD88">
        <v>9.3218999999999994</v>
      </c>
      <c r="AE88">
        <v>50.592516000000003</v>
      </c>
      <c r="AF88">
        <v>18.126000000000001</v>
      </c>
      <c r="AG88">
        <v>41.833799999999997</v>
      </c>
      <c r="AH88">
        <v>95.539599999999993</v>
      </c>
      <c r="AI88">
        <v>0</v>
      </c>
      <c r="AJ88">
        <v>0</v>
      </c>
      <c r="AK88">
        <v>52.609499999999997</v>
      </c>
      <c r="AL88">
        <v>11.62</v>
      </c>
      <c r="AM88">
        <v>10.80288</v>
      </c>
      <c r="AN88">
        <v>0.73834</v>
      </c>
      <c r="AO88">
        <v>6.468</v>
      </c>
      <c r="AP88">
        <v>9.6074999999999999</v>
      </c>
      <c r="AQ88">
        <v>64.22</v>
      </c>
      <c r="AR88">
        <v>6.6239999999999997</v>
      </c>
      <c r="AS88">
        <v>5.3807999999999998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64.877724999999984</v>
      </c>
      <c r="BA88">
        <f t="shared" si="4"/>
        <v>1614.7636900000002</v>
      </c>
      <c r="BB88">
        <v>85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0.672705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1.97</v>
      </c>
      <c r="BP88">
        <v>2.19</v>
      </c>
      <c r="BQ88">
        <v>0</v>
      </c>
      <c r="BR88">
        <v>0.32604</v>
      </c>
      <c r="BS88">
        <v>1.63</v>
      </c>
      <c r="BT88">
        <v>0.95199999999999996</v>
      </c>
      <c r="BU88">
        <v>2.8932340000000001</v>
      </c>
      <c r="BV88">
        <v>1.348125</v>
      </c>
      <c r="BW88">
        <v>0</v>
      </c>
      <c r="BX88">
        <v>4.2765000000000004</v>
      </c>
      <c r="BY88">
        <v>0.26</v>
      </c>
      <c r="BZ88">
        <v>2.6784379999999999</v>
      </c>
      <c r="CA88">
        <v>1.767768</v>
      </c>
      <c r="CB88">
        <v>1.24</v>
      </c>
      <c r="CC88">
        <v>0.57999999999999996</v>
      </c>
      <c r="CD88">
        <v>1.42</v>
      </c>
      <c r="CE88">
        <v>0.79</v>
      </c>
      <c r="CF88">
        <v>0.08</v>
      </c>
      <c r="CG88">
        <v>3.65</v>
      </c>
      <c r="CH88">
        <v>0.51490000000000002</v>
      </c>
      <c r="CI88">
        <v>7.24</v>
      </c>
      <c r="CJ88">
        <v>1.86</v>
      </c>
      <c r="CK88">
        <v>1.73</v>
      </c>
      <c r="CL88">
        <v>4.6303599999999996</v>
      </c>
      <c r="CM88">
        <v>1.849688</v>
      </c>
      <c r="CN88">
        <v>0</v>
      </c>
      <c r="CO88">
        <v>2.23</v>
      </c>
      <c r="CP88">
        <v>0</v>
      </c>
      <c r="CQ88">
        <v>2.24878</v>
      </c>
      <c r="CR88">
        <v>3.52</v>
      </c>
      <c r="CS88">
        <v>2.4289000000000001</v>
      </c>
      <c r="CT88">
        <v>1.9268540000000001</v>
      </c>
      <c r="CU88">
        <v>1.943438</v>
      </c>
      <c r="CV88">
        <v>2.69625</v>
      </c>
      <c r="CW88">
        <v>1.333745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64.877724999999984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109.05879299999999</v>
      </c>
      <c r="L89">
        <v>2.0969000000000002</v>
      </c>
      <c r="M89">
        <v>94.39</v>
      </c>
      <c r="N89">
        <v>120.65625</v>
      </c>
      <c r="O89">
        <v>126.47812500000001</v>
      </c>
      <c r="P89">
        <v>139.31129999999999</v>
      </c>
      <c r="Q89">
        <v>0</v>
      </c>
      <c r="R89">
        <v>23.097570999999999</v>
      </c>
      <c r="S89">
        <v>14.351571</v>
      </c>
      <c r="T89">
        <v>0</v>
      </c>
      <c r="U89">
        <v>348.97500000000002</v>
      </c>
      <c r="V89">
        <v>9.2071959999999997</v>
      </c>
      <c r="W89">
        <v>29.36675</v>
      </c>
      <c r="X89">
        <v>104.731875</v>
      </c>
      <c r="Y89">
        <v>0</v>
      </c>
      <c r="Z89">
        <v>0</v>
      </c>
      <c r="AA89">
        <v>0</v>
      </c>
      <c r="AB89">
        <v>26.852</v>
      </c>
      <c r="AC89">
        <v>19.811679999999999</v>
      </c>
      <c r="AD89">
        <v>9.3218999999999994</v>
      </c>
      <c r="AE89">
        <v>34.137999999999998</v>
      </c>
      <c r="AF89">
        <v>9.0630000000000006</v>
      </c>
      <c r="AG89">
        <v>41.833799999999997</v>
      </c>
      <c r="AH89">
        <v>95.249499999999998</v>
      </c>
      <c r="AI89">
        <v>0</v>
      </c>
      <c r="AJ89">
        <v>0</v>
      </c>
      <c r="AK89">
        <v>52.609499999999997</v>
      </c>
      <c r="AL89">
        <v>11.62</v>
      </c>
      <c r="AM89">
        <v>10.80288</v>
      </c>
      <c r="AN89">
        <v>0.73834</v>
      </c>
      <c r="AO89">
        <v>6.468</v>
      </c>
      <c r="AP89">
        <v>9.6074999999999999</v>
      </c>
      <c r="AQ89">
        <v>48.164999999999999</v>
      </c>
      <c r="AR89">
        <v>52.991999999999997</v>
      </c>
      <c r="AS89">
        <v>5.3807999999999998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64.431284999999988</v>
      </c>
      <c r="BA89">
        <f t="shared" si="4"/>
        <v>1635.8033159999998</v>
      </c>
      <c r="BB89">
        <v>86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0.672705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1.97</v>
      </c>
      <c r="BP89">
        <v>2.19</v>
      </c>
      <c r="BQ89">
        <v>0</v>
      </c>
      <c r="BR89">
        <v>0</v>
      </c>
      <c r="BS89">
        <v>1.63</v>
      </c>
      <c r="BT89">
        <v>0.83160000000000001</v>
      </c>
      <c r="BU89">
        <v>2.8932340000000001</v>
      </c>
      <c r="BV89">
        <v>1.348125</v>
      </c>
      <c r="BW89">
        <v>0</v>
      </c>
      <c r="BX89">
        <v>4.2765000000000004</v>
      </c>
      <c r="BY89">
        <v>0.26</v>
      </c>
      <c r="BZ89">
        <v>2.6784379999999999</v>
      </c>
      <c r="CA89">
        <v>1.767768</v>
      </c>
      <c r="CB89">
        <v>1.24</v>
      </c>
      <c r="CC89">
        <v>0.57999999999999996</v>
      </c>
      <c r="CD89">
        <v>1.42</v>
      </c>
      <c r="CE89">
        <v>0.79</v>
      </c>
      <c r="CF89">
        <v>0.08</v>
      </c>
      <c r="CG89">
        <v>3.65</v>
      </c>
      <c r="CH89">
        <v>0.51490000000000002</v>
      </c>
      <c r="CI89">
        <v>7.24</v>
      </c>
      <c r="CJ89">
        <v>1.86</v>
      </c>
      <c r="CK89">
        <v>1.73</v>
      </c>
      <c r="CL89">
        <v>4.6303599999999996</v>
      </c>
      <c r="CM89">
        <v>1.849688</v>
      </c>
      <c r="CN89">
        <v>0</v>
      </c>
      <c r="CO89">
        <v>2.23</v>
      </c>
      <c r="CP89">
        <v>0</v>
      </c>
      <c r="CQ89">
        <v>2.24878</v>
      </c>
      <c r="CR89">
        <v>3.52</v>
      </c>
      <c r="CS89">
        <v>2.4289000000000001</v>
      </c>
      <c r="CT89">
        <v>1.9268540000000001</v>
      </c>
      <c r="CU89">
        <v>1.943438</v>
      </c>
      <c r="CV89">
        <v>2.69625</v>
      </c>
      <c r="CW89">
        <v>1.333745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64.431284999999988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109.05879299999999</v>
      </c>
      <c r="L90">
        <v>2.0969000000000002</v>
      </c>
      <c r="M90">
        <v>94.39</v>
      </c>
      <c r="N90">
        <v>120.65625</v>
      </c>
      <c r="O90">
        <v>126.47812500000001</v>
      </c>
      <c r="P90">
        <v>139.31129999999999</v>
      </c>
      <c r="Q90">
        <v>0</v>
      </c>
      <c r="R90">
        <v>23.026229000000001</v>
      </c>
      <c r="S90">
        <v>14.321857</v>
      </c>
      <c r="T90">
        <v>0</v>
      </c>
      <c r="U90">
        <v>348.97500000000002</v>
      </c>
      <c r="V90">
        <v>9.2071959999999997</v>
      </c>
      <c r="W90">
        <v>29.36675</v>
      </c>
      <c r="X90">
        <v>104.731875</v>
      </c>
      <c r="Y90">
        <v>0</v>
      </c>
      <c r="Z90">
        <v>0</v>
      </c>
      <c r="AA90">
        <v>0</v>
      </c>
      <c r="AB90">
        <v>26.852</v>
      </c>
      <c r="AC90">
        <v>19.811679999999999</v>
      </c>
      <c r="AD90">
        <v>9.3218999999999994</v>
      </c>
      <c r="AE90">
        <v>34.137999999999998</v>
      </c>
      <c r="AF90">
        <v>9.0630000000000006</v>
      </c>
      <c r="AG90">
        <v>41.833799999999997</v>
      </c>
      <c r="AH90">
        <v>87.03</v>
      </c>
      <c r="AI90">
        <v>0</v>
      </c>
      <c r="AJ90">
        <v>0</v>
      </c>
      <c r="AK90">
        <v>52.609499999999997</v>
      </c>
      <c r="AL90">
        <v>11.62</v>
      </c>
      <c r="AM90">
        <v>5.40144</v>
      </c>
      <c r="AN90">
        <v>0.73834</v>
      </c>
      <c r="AO90">
        <v>6.468</v>
      </c>
      <c r="AP90">
        <v>9.6074999999999999</v>
      </c>
      <c r="AQ90">
        <v>47.255000000000003</v>
      </c>
      <c r="AR90">
        <v>52.991999999999997</v>
      </c>
      <c r="AS90">
        <v>5.3807999999999998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64.108484999999988</v>
      </c>
      <c r="BA90">
        <f t="shared" si="4"/>
        <v>1620.8485200000002</v>
      </c>
      <c r="BB90">
        <v>87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0.672705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1.97</v>
      </c>
      <c r="BP90">
        <v>2.19</v>
      </c>
      <c r="BQ90">
        <v>0</v>
      </c>
      <c r="BR90">
        <v>0</v>
      </c>
      <c r="BS90">
        <v>1.63</v>
      </c>
      <c r="BT90">
        <v>0.5544</v>
      </c>
      <c r="BU90">
        <v>2.8932340000000001</v>
      </c>
      <c r="BV90">
        <v>1.348125</v>
      </c>
      <c r="BW90">
        <v>0</v>
      </c>
      <c r="BX90">
        <v>4.2765000000000004</v>
      </c>
      <c r="BY90">
        <v>0.26</v>
      </c>
      <c r="BZ90">
        <v>2.6784379999999999</v>
      </c>
      <c r="CA90">
        <v>1.767768</v>
      </c>
      <c r="CB90">
        <v>1.24</v>
      </c>
      <c r="CC90">
        <v>0.57999999999999996</v>
      </c>
      <c r="CD90">
        <v>1.42</v>
      </c>
      <c r="CE90">
        <v>0.79</v>
      </c>
      <c r="CF90">
        <v>0.08</v>
      </c>
      <c r="CG90">
        <v>3.65</v>
      </c>
      <c r="CH90">
        <v>0.46929999999999999</v>
      </c>
      <c r="CI90">
        <v>7.24</v>
      </c>
      <c r="CJ90">
        <v>1.86</v>
      </c>
      <c r="CK90">
        <v>1.73</v>
      </c>
      <c r="CL90">
        <v>4.6303599999999996</v>
      </c>
      <c r="CM90">
        <v>1.849688</v>
      </c>
      <c r="CN90">
        <v>0</v>
      </c>
      <c r="CO90">
        <v>2.23</v>
      </c>
      <c r="CP90">
        <v>0</v>
      </c>
      <c r="CQ90">
        <v>2.24878</v>
      </c>
      <c r="CR90">
        <v>3.52</v>
      </c>
      <c r="CS90">
        <v>2.4289000000000001</v>
      </c>
      <c r="CT90">
        <v>1.9268540000000001</v>
      </c>
      <c r="CU90">
        <v>1.943438</v>
      </c>
      <c r="CV90">
        <v>2.69625</v>
      </c>
      <c r="CW90">
        <v>1.333745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64.108484999999988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109.05879299999999</v>
      </c>
      <c r="L91">
        <v>2.0969000000000002</v>
      </c>
      <c r="M91">
        <v>94.39</v>
      </c>
      <c r="N91">
        <v>120.65625</v>
      </c>
      <c r="O91">
        <v>126.47812500000001</v>
      </c>
      <c r="P91">
        <v>139.31129999999999</v>
      </c>
      <c r="Q91">
        <v>0</v>
      </c>
      <c r="R91">
        <v>23.342358000000001</v>
      </c>
      <c r="S91">
        <v>14.244441999999999</v>
      </c>
      <c r="T91">
        <v>0</v>
      </c>
      <c r="U91">
        <v>348.97500000000002</v>
      </c>
      <c r="V91">
        <v>9.084892</v>
      </c>
      <c r="W91">
        <v>29.36675</v>
      </c>
      <c r="X91">
        <v>104.731875</v>
      </c>
      <c r="Y91">
        <v>0</v>
      </c>
      <c r="Z91">
        <v>0</v>
      </c>
      <c r="AA91">
        <v>0</v>
      </c>
      <c r="AB91">
        <v>13.535600000000001</v>
      </c>
      <c r="AC91">
        <v>9.9058399999999995</v>
      </c>
      <c r="AD91">
        <v>9.3218999999999994</v>
      </c>
      <c r="AE91">
        <v>34.137999999999998</v>
      </c>
      <c r="AF91">
        <v>9.0630000000000006</v>
      </c>
      <c r="AG91">
        <v>41.833799999999997</v>
      </c>
      <c r="AH91">
        <v>71.654700000000005</v>
      </c>
      <c r="AI91">
        <v>0</v>
      </c>
      <c r="AJ91">
        <v>0</v>
      </c>
      <c r="AK91">
        <v>52.609499999999997</v>
      </c>
      <c r="AL91">
        <v>11.62</v>
      </c>
      <c r="AM91">
        <v>5.40144</v>
      </c>
      <c r="AN91">
        <v>0.73834</v>
      </c>
      <c r="AO91">
        <v>6.468</v>
      </c>
      <c r="AP91">
        <v>9.6074999999999999</v>
      </c>
      <c r="AQ91">
        <v>46.8</v>
      </c>
      <c r="AR91">
        <v>4.4160000000000004</v>
      </c>
      <c r="AS91">
        <v>5.3807999999999998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62.392754999999994</v>
      </c>
      <c r="BA91">
        <f t="shared" si="4"/>
        <v>1531.6206599999998</v>
      </c>
      <c r="BB91">
        <v>88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0.33718300000000001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1.97</v>
      </c>
      <c r="BP91">
        <v>2.19</v>
      </c>
      <c r="BQ91">
        <v>0</v>
      </c>
      <c r="BR91">
        <v>0</v>
      </c>
      <c r="BS91">
        <v>1.63</v>
      </c>
      <c r="BT91">
        <v>0.2772</v>
      </c>
      <c r="BU91">
        <v>2.8932340000000001</v>
      </c>
      <c r="BV91">
        <v>1.3481259999999999</v>
      </c>
      <c r="BW91">
        <v>0</v>
      </c>
      <c r="BX91">
        <v>4.2765000000000004</v>
      </c>
      <c r="BY91">
        <v>0.26</v>
      </c>
      <c r="BZ91">
        <v>2.6784379999999999</v>
      </c>
      <c r="CA91">
        <v>1.7677689999999999</v>
      </c>
      <c r="CB91">
        <v>1.24</v>
      </c>
      <c r="CC91">
        <v>0.6</v>
      </c>
      <c r="CD91">
        <v>1.45</v>
      </c>
      <c r="CE91">
        <v>0.79</v>
      </c>
      <c r="CF91">
        <v>0.08</v>
      </c>
      <c r="CG91">
        <v>3.65</v>
      </c>
      <c r="CH91">
        <v>0.3876</v>
      </c>
      <c r="CI91">
        <v>7.24</v>
      </c>
      <c r="CJ91">
        <v>1.86</v>
      </c>
      <c r="CK91">
        <v>1.73</v>
      </c>
      <c r="CL91">
        <v>3.55905</v>
      </c>
      <c r="CM91">
        <v>1.849688</v>
      </c>
      <c r="CN91">
        <v>0</v>
      </c>
      <c r="CO91">
        <v>2.23</v>
      </c>
      <c r="CP91">
        <v>0</v>
      </c>
      <c r="CQ91">
        <v>2.24878</v>
      </c>
      <c r="CR91">
        <v>3.52</v>
      </c>
      <c r="CS91">
        <v>2.4289000000000001</v>
      </c>
      <c r="CT91">
        <v>1.9268540000000001</v>
      </c>
      <c r="CU91">
        <v>1.943438</v>
      </c>
      <c r="CV91">
        <v>2.69625</v>
      </c>
      <c r="CW91">
        <v>1.333745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62.392754999999994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109.05879299999999</v>
      </c>
      <c r="L92">
        <v>2.0969000000000002</v>
      </c>
      <c r="M92">
        <v>94.39</v>
      </c>
      <c r="N92">
        <v>120.65625</v>
      </c>
      <c r="O92">
        <v>126.47812500000001</v>
      </c>
      <c r="P92">
        <v>139.31129999999999</v>
      </c>
      <c r="Q92">
        <v>0</v>
      </c>
      <c r="R92">
        <v>23.342358000000001</v>
      </c>
      <c r="S92">
        <v>14.244441999999999</v>
      </c>
      <c r="T92">
        <v>0</v>
      </c>
      <c r="U92">
        <v>348.97500000000002</v>
      </c>
      <c r="V92">
        <v>9.084892</v>
      </c>
      <c r="W92">
        <v>29.36675</v>
      </c>
      <c r="X92">
        <v>104.731875</v>
      </c>
      <c r="Y92">
        <v>0</v>
      </c>
      <c r="Z92">
        <v>0</v>
      </c>
      <c r="AA92">
        <v>0</v>
      </c>
      <c r="AB92">
        <v>13.535600000000001</v>
      </c>
      <c r="AC92">
        <v>9.9058399999999995</v>
      </c>
      <c r="AD92">
        <v>9.3218999999999994</v>
      </c>
      <c r="AE92">
        <v>34.137999999999998</v>
      </c>
      <c r="AF92">
        <v>9.0630000000000006</v>
      </c>
      <c r="AG92">
        <v>41.833799999999997</v>
      </c>
      <c r="AH92">
        <v>69.430599999999998</v>
      </c>
      <c r="AI92">
        <v>0</v>
      </c>
      <c r="AJ92">
        <v>0</v>
      </c>
      <c r="AK92">
        <v>52.609499999999997</v>
      </c>
      <c r="AL92">
        <v>11.62</v>
      </c>
      <c r="AM92">
        <v>0</v>
      </c>
      <c r="AN92">
        <v>0.73834</v>
      </c>
      <c r="AO92">
        <v>6.468</v>
      </c>
      <c r="AP92">
        <v>9.6074999999999999</v>
      </c>
      <c r="AQ92">
        <v>46.8</v>
      </c>
      <c r="AR92">
        <v>4.4160000000000004</v>
      </c>
      <c r="AS92">
        <v>5.3807999999999998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62.379454999999993</v>
      </c>
      <c r="BA92">
        <f t="shared" si="4"/>
        <v>1523.9818199999995</v>
      </c>
      <c r="BB92">
        <v>89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0.33718300000000001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1.97</v>
      </c>
      <c r="BP92">
        <v>2.19</v>
      </c>
      <c r="BQ92">
        <v>0</v>
      </c>
      <c r="BR92">
        <v>0</v>
      </c>
      <c r="BS92">
        <v>1.63</v>
      </c>
      <c r="BT92">
        <v>0.2772</v>
      </c>
      <c r="BU92">
        <v>2.8932340000000001</v>
      </c>
      <c r="BV92">
        <v>1.3481259999999999</v>
      </c>
      <c r="BW92">
        <v>0</v>
      </c>
      <c r="BX92">
        <v>4.2765000000000004</v>
      </c>
      <c r="BY92">
        <v>0.26</v>
      </c>
      <c r="BZ92">
        <v>2.6784379999999999</v>
      </c>
      <c r="CA92">
        <v>1.7677689999999999</v>
      </c>
      <c r="CB92">
        <v>1.24</v>
      </c>
      <c r="CC92">
        <v>0.6</v>
      </c>
      <c r="CD92">
        <v>1.45</v>
      </c>
      <c r="CE92">
        <v>0.79</v>
      </c>
      <c r="CF92">
        <v>0.08</v>
      </c>
      <c r="CG92">
        <v>3.65</v>
      </c>
      <c r="CH92">
        <v>0.37430000000000002</v>
      </c>
      <c r="CI92">
        <v>7.24</v>
      </c>
      <c r="CJ92">
        <v>1.86</v>
      </c>
      <c r="CK92">
        <v>1.73</v>
      </c>
      <c r="CL92">
        <v>3.55905</v>
      </c>
      <c r="CM92">
        <v>1.849688</v>
      </c>
      <c r="CN92">
        <v>0</v>
      </c>
      <c r="CO92">
        <v>2.23</v>
      </c>
      <c r="CP92">
        <v>0</v>
      </c>
      <c r="CQ92">
        <v>2.24878</v>
      </c>
      <c r="CR92">
        <v>3.52</v>
      </c>
      <c r="CS92">
        <v>2.4289000000000001</v>
      </c>
      <c r="CT92">
        <v>1.9268540000000001</v>
      </c>
      <c r="CU92">
        <v>1.943438</v>
      </c>
      <c r="CV92">
        <v>2.69625</v>
      </c>
      <c r="CW92">
        <v>1.333745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62.379454999999993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109.05879299999999</v>
      </c>
      <c r="L93">
        <v>2.0969000000000002</v>
      </c>
      <c r="M93">
        <v>94.39</v>
      </c>
      <c r="N93">
        <v>120.65625</v>
      </c>
      <c r="O93">
        <v>126.47812500000001</v>
      </c>
      <c r="P93">
        <v>139.31129999999999</v>
      </c>
      <c r="Q93">
        <v>0</v>
      </c>
      <c r="R93">
        <v>23.342358000000001</v>
      </c>
      <c r="S93">
        <v>14.244441999999999</v>
      </c>
      <c r="T93">
        <v>0</v>
      </c>
      <c r="U93">
        <v>348.97500000000002</v>
      </c>
      <c r="V93">
        <v>9.084892</v>
      </c>
      <c r="W93">
        <v>29.36675</v>
      </c>
      <c r="X93">
        <v>104.731875</v>
      </c>
      <c r="Y93">
        <v>0</v>
      </c>
      <c r="Z93">
        <v>0</v>
      </c>
      <c r="AA93">
        <v>0</v>
      </c>
      <c r="AB93">
        <v>13.535600000000001</v>
      </c>
      <c r="AC93">
        <v>9.9058399999999995</v>
      </c>
      <c r="AD93">
        <v>9.3218999999999994</v>
      </c>
      <c r="AE93">
        <v>31.512</v>
      </c>
      <c r="AF93">
        <v>9.0630000000000006</v>
      </c>
      <c r="AG93">
        <v>41.833799999999997</v>
      </c>
      <c r="AH93">
        <v>67.69</v>
      </c>
      <c r="AI93">
        <v>0</v>
      </c>
      <c r="AJ93">
        <v>0</v>
      </c>
      <c r="AK93">
        <v>52.609499999999997</v>
      </c>
      <c r="AL93">
        <v>2.3239999999999998</v>
      </c>
      <c r="AM93">
        <v>0</v>
      </c>
      <c r="AN93">
        <v>0.73834</v>
      </c>
      <c r="AO93">
        <v>10.584</v>
      </c>
      <c r="AP93">
        <v>9.6074999999999999</v>
      </c>
      <c r="AQ93">
        <v>31.2</v>
      </c>
      <c r="AR93">
        <v>4.4160000000000004</v>
      </c>
      <c r="AS93">
        <v>5.3807999999999998</v>
      </c>
      <c r="AT93">
        <v>14.676705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62.36995499999999</v>
      </c>
      <c r="BA93">
        <f t="shared" si="4"/>
        <v>1498.5056250000002</v>
      </c>
      <c r="BB93">
        <v>90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0.33718300000000001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1.97</v>
      </c>
      <c r="BP93">
        <v>2.19</v>
      </c>
      <c r="BQ93">
        <v>0</v>
      </c>
      <c r="BR93">
        <v>0</v>
      </c>
      <c r="BS93">
        <v>1.63</v>
      </c>
      <c r="BT93">
        <v>0.2772</v>
      </c>
      <c r="BU93">
        <v>2.8932340000000001</v>
      </c>
      <c r="BV93">
        <v>1.3481259999999999</v>
      </c>
      <c r="BW93">
        <v>0</v>
      </c>
      <c r="BX93">
        <v>4.2765000000000004</v>
      </c>
      <c r="BY93">
        <v>0.26</v>
      </c>
      <c r="BZ93">
        <v>2.6784379999999999</v>
      </c>
      <c r="CA93">
        <v>1.7677689999999999</v>
      </c>
      <c r="CB93">
        <v>1.24</v>
      </c>
      <c r="CC93">
        <v>0.6</v>
      </c>
      <c r="CD93">
        <v>1.45</v>
      </c>
      <c r="CE93">
        <v>0.79</v>
      </c>
      <c r="CF93">
        <v>0.08</v>
      </c>
      <c r="CG93">
        <v>3.65</v>
      </c>
      <c r="CH93">
        <v>0.36480000000000001</v>
      </c>
      <c r="CI93">
        <v>7.24</v>
      </c>
      <c r="CJ93">
        <v>1.86</v>
      </c>
      <c r="CK93">
        <v>1.73</v>
      </c>
      <c r="CL93">
        <v>3.55905</v>
      </c>
      <c r="CM93">
        <v>1.849688</v>
      </c>
      <c r="CN93">
        <v>0</v>
      </c>
      <c r="CO93">
        <v>2.23</v>
      </c>
      <c r="CP93">
        <v>0</v>
      </c>
      <c r="CQ93">
        <v>2.24878</v>
      </c>
      <c r="CR93">
        <v>3.52</v>
      </c>
      <c r="CS93">
        <v>2.4289000000000001</v>
      </c>
      <c r="CT93">
        <v>1.9268540000000001</v>
      </c>
      <c r="CU93">
        <v>1.943438</v>
      </c>
      <c r="CV93">
        <v>2.69625</v>
      </c>
      <c r="CW93">
        <v>1.333745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62.36995499999999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109.05879299999999</v>
      </c>
      <c r="L94">
        <v>2.0969000000000002</v>
      </c>
      <c r="M94">
        <v>94.39</v>
      </c>
      <c r="N94">
        <v>120.65625</v>
      </c>
      <c r="O94">
        <v>126.47812500000001</v>
      </c>
      <c r="P94">
        <v>139.31129999999999</v>
      </c>
      <c r="Q94">
        <v>0</v>
      </c>
      <c r="R94">
        <v>23.342358000000001</v>
      </c>
      <c r="S94">
        <v>14.244441999999999</v>
      </c>
      <c r="T94">
        <v>0</v>
      </c>
      <c r="U94">
        <v>348.97500000000002</v>
      </c>
      <c r="V94">
        <v>9.084892</v>
      </c>
      <c r="W94">
        <v>29.36675</v>
      </c>
      <c r="X94">
        <v>104.731875</v>
      </c>
      <c r="Y94">
        <v>0</v>
      </c>
      <c r="Z94">
        <v>0</v>
      </c>
      <c r="AA94">
        <v>0</v>
      </c>
      <c r="AB94">
        <v>13.535600000000001</v>
      </c>
      <c r="AC94">
        <v>9.9058399999999995</v>
      </c>
      <c r="AD94">
        <v>9.3218999999999994</v>
      </c>
      <c r="AE94">
        <v>31.512</v>
      </c>
      <c r="AF94">
        <v>9.0630000000000006</v>
      </c>
      <c r="AG94">
        <v>41.833799999999997</v>
      </c>
      <c r="AH94">
        <v>67.69</v>
      </c>
      <c r="AI94">
        <v>0</v>
      </c>
      <c r="AJ94">
        <v>0</v>
      </c>
      <c r="AK94">
        <v>52.609499999999997</v>
      </c>
      <c r="AL94">
        <v>2.3239999999999998</v>
      </c>
      <c r="AM94">
        <v>0</v>
      </c>
      <c r="AN94">
        <v>0.73834</v>
      </c>
      <c r="AO94">
        <v>10.584</v>
      </c>
      <c r="AP94">
        <v>9.6074999999999999</v>
      </c>
      <c r="AQ94">
        <v>15.6</v>
      </c>
      <c r="AR94">
        <v>4.4160000000000004</v>
      </c>
      <c r="AS94">
        <v>5.3807999999999998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62.319954999999979</v>
      </c>
      <c r="BA94">
        <f t="shared" si="4"/>
        <v>1483.17572</v>
      </c>
      <c r="BB94">
        <v>91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0.33718300000000001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1.97</v>
      </c>
      <c r="BP94">
        <v>2.19</v>
      </c>
      <c r="BQ94">
        <v>0</v>
      </c>
      <c r="BR94">
        <v>0</v>
      </c>
      <c r="BS94">
        <v>1.63</v>
      </c>
      <c r="BT94">
        <v>0.2772</v>
      </c>
      <c r="BU94">
        <v>2.8932340000000001</v>
      </c>
      <c r="BV94">
        <v>1.3481259999999999</v>
      </c>
      <c r="BW94">
        <v>0</v>
      </c>
      <c r="BX94">
        <v>4.2765000000000004</v>
      </c>
      <c r="BY94">
        <v>0.26</v>
      </c>
      <c r="BZ94">
        <v>2.6784379999999999</v>
      </c>
      <c r="CA94">
        <v>1.7677689999999999</v>
      </c>
      <c r="CB94">
        <v>1.24</v>
      </c>
      <c r="CC94">
        <v>0.57999999999999996</v>
      </c>
      <c r="CD94">
        <v>1.42</v>
      </c>
      <c r="CE94">
        <v>0.79</v>
      </c>
      <c r="CF94">
        <v>0.08</v>
      </c>
      <c r="CG94">
        <v>3.65</v>
      </c>
      <c r="CH94">
        <v>0.36480000000000001</v>
      </c>
      <c r="CI94">
        <v>7.24</v>
      </c>
      <c r="CJ94">
        <v>1.86</v>
      </c>
      <c r="CK94">
        <v>1.73</v>
      </c>
      <c r="CL94">
        <v>3.55905</v>
      </c>
      <c r="CM94">
        <v>1.849688</v>
      </c>
      <c r="CN94">
        <v>0</v>
      </c>
      <c r="CO94">
        <v>2.23</v>
      </c>
      <c r="CP94">
        <v>0</v>
      </c>
      <c r="CQ94">
        <v>2.24878</v>
      </c>
      <c r="CR94">
        <v>3.52</v>
      </c>
      <c r="CS94">
        <v>2.4289000000000001</v>
      </c>
      <c r="CT94">
        <v>1.9268540000000001</v>
      </c>
      <c r="CU94">
        <v>1.943438</v>
      </c>
      <c r="CV94">
        <v>2.69625</v>
      </c>
      <c r="CW94">
        <v>1.333745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62.319954999999979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109.05879299999999</v>
      </c>
      <c r="L95">
        <v>2.0969000000000002</v>
      </c>
      <c r="M95">
        <v>94.39</v>
      </c>
      <c r="N95">
        <v>120.65625</v>
      </c>
      <c r="O95">
        <v>126.47812500000001</v>
      </c>
      <c r="P95">
        <v>139.31129999999999</v>
      </c>
      <c r="Q95">
        <v>0</v>
      </c>
      <c r="R95">
        <v>23.342358000000001</v>
      </c>
      <c r="S95">
        <v>14.244441999999999</v>
      </c>
      <c r="T95">
        <v>0</v>
      </c>
      <c r="U95">
        <v>348.97500000000002</v>
      </c>
      <c r="V95">
        <v>9.084892</v>
      </c>
      <c r="W95">
        <v>29.36675</v>
      </c>
      <c r="X95">
        <v>104.731875</v>
      </c>
      <c r="Y95">
        <v>0</v>
      </c>
      <c r="Z95">
        <v>0</v>
      </c>
      <c r="AA95">
        <v>0</v>
      </c>
      <c r="AB95">
        <v>13.535600000000001</v>
      </c>
      <c r="AC95">
        <v>0</v>
      </c>
      <c r="AD95">
        <v>9.3218999999999994</v>
      </c>
      <c r="AE95">
        <v>31.512</v>
      </c>
      <c r="AF95">
        <v>9.0630000000000006</v>
      </c>
      <c r="AG95">
        <v>41.833799999999997</v>
      </c>
      <c r="AH95">
        <v>67.69</v>
      </c>
      <c r="AI95">
        <v>0</v>
      </c>
      <c r="AJ95">
        <v>0</v>
      </c>
      <c r="AK95">
        <v>52.609499999999997</v>
      </c>
      <c r="AL95">
        <v>2.3239999999999998</v>
      </c>
      <c r="AM95">
        <v>0</v>
      </c>
      <c r="AN95">
        <v>0.73834</v>
      </c>
      <c r="AO95">
        <v>10.584</v>
      </c>
      <c r="AP95">
        <v>9.6074999999999999</v>
      </c>
      <c r="AQ95">
        <v>15.6</v>
      </c>
      <c r="AR95">
        <v>4.4160000000000004</v>
      </c>
      <c r="AS95">
        <v>5.3807999999999998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62.319954999999979</v>
      </c>
      <c r="BA95">
        <f t="shared" si="4"/>
        <v>1473.2698800000001</v>
      </c>
      <c r="BB95">
        <v>92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0.33718300000000001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1.97</v>
      </c>
      <c r="BP95">
        <v>2.19</v>
      </c>
      <c r="BQ95">
        <v>0</v>
      </c>
      <c r="BR95">
        <v>0</v>
      </c>
      <c r="BS95">
        <v>1.63</v>
      </c>
      <c r="BT95">
        <v>0.2772</v>
      </c>
      <c r="BU95">
        <v>2.8932340000000001</v>
      </c>
      <c r="BV95">
        <v>1.3481259999999999</v>
      </c>
      <c r="BW95">
        <v>0</v>
      </c>
      <c r="BX95">
        <v>4.2765000000000004</v>
      </c>
      <c r="BY95">
        <v>0.26</v>
      </c>
      <c r="BZ95">
        <v>2.6784379999999999</v>
      </c>
      <c r="CA95">
        <v>1.7677689999999999</v>
      </c>
      <c r="CB95">
        <v>1.24</v>
      </c>
      <c r="CC95">
        <v>0.57999999999999996</v>
      </c>
      <c r="CD95">
        <v>1.42</v>
      </c>
      <c r="CE95">
        <v>0.79</v>
      </c>
      <c r="CF95">
        <v>0.08</v>
      </c>
      <c r="CG95">
        <v>3.65</v>
      </c>
      <c r="CH95">
        <v>0.36480000000000001</v>
      </c>
      <c r="CI95">
        <v>7.24</v>
      </c>
      <c r="CJ95">
        <v>1.86</v>
      </c>
      <c r="CK95">
        <v>1.73</v>
      </c>
      <c r="CL95">
        <v>3.55905</v>
      </c>
      <c r="CM95">
        <v>1.849688</v>
      </c>
      <c r="CN95">
        <v>0</v>
      </c>
      <c r="CO95">
        <v>2.23</v>
      </c>
      <c r="CP95">
        <v>0</v>
      </c>
      <c r="CQ95">
        <v>2.24878</v>
      </c>
      <c r="CR95">
        <v>3.52</v>
      </c>
      <c r="CS95">
        <v>2.4289000000000001</v>
      </c>
      <c r="CT95">
        <v>1.9268540000000001</v>
      </c>
      <c r="CU95">
        <v>1.943438</v>
      </c>
      <c r="CV95">
        <v>2.69625</v>
      </c>
      <c r="CW95">
        <v>1.333745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62.319954999999979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109.05879299999999</v>
      </c>
      <c r="L96">
        <v>2.0969000000000002</v>
      </c>
      <c r="M96">
        <v>94.39</v>
      </c>
      <c r="N96">
        <v>120.65625</v>
      </c>
      <c r="O96">
        <v>126.47812500000001</v>
      </c>
      <c r="P96">
        <v>139.31129999999999</v>
      </c>
      <c r="Q96">
        <v>0</v>
      </c>
      <c r="R96">
        <v>23.342358000000001</v>
      </c>
      <c r="S96">
        <v>14.244441999999999</v>
      </c>
      <c r="T96">
        <v>0</v>
      </c>
      <c r="U96">
        <v>348.97500000000002</v>
      </c>
      <c r="V96">
        <v>9.084892</v>
      </c>
      <c r="W96">
        <v>29.36675</v>
      </c>
      <c r="X96">
        <v>104.731875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9.3218999999999994</v>
      </c>
      <c r="AE96">
        <v>31.512</v>
      </c>
      <c r="AF96">
        <v>9.0630000000000006</v>
      </c>
      <c r="AG96">
        <v>41.833799999999997</v>
      </c>
      <c r="AH96">
        <v>67.69</v>
      </c>
      <c r="AI96">
        <v>0</v>
      </c>
      <c r="AJ96">
        <v>0</v>
      </c>
      <c r="AK96">
        <v>52.609499999999997</v>
      </c>
      <c r="AL96">
        <v>2.3239999999999998</v>
      </c>
      <c r="AM96">
        <v>0</v>
      </c>
      <c r="AN96">
        <v>0.73834</v>
      </c>
      <c r="AO96">
        <v>10.584</v>
      </c>
      <c r="AP96">
        <v>9.6074999999999999</v>
      </c>
      <c r="AQ96">
        <v>15.6</v>
      </c>
      <c r="AR96">
        <v>4.4160000000000004</v>
      </c>
      <c r="AS96">
        <v>5.3807999999999998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62.042754999999985</v>
      </c>
      <c r="BA96">
        <f t="shared" si="4"/>
        <v>1459.4570799999999</v>
      </c>
      <c r="BB96">
        <v>93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0.33718300000000001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1.97</v>
      </c>
      <c r="BP96">
        <v>2.19</v>
      </c>
      <c r="BQ96">
        <v>0</v>
      </c>
      <c r="BR96">
        <v>0</v>
      </c>
      <c r="BS96">
        <v>1.63</v>
      </c>
      <c r="BT96">
        <v>0</v>
      </c>
      <c r="BU96">
        <v>2.8932340000000001</v>
      </c>
      <c r="BV96">
        <v>1.3481259999999999</v>
      </c>
      <c r="BW96">
        <v>0</v>
      </c>
      <c r="BX96">
        <v>4.2765000000000004</v>
      </c>
      <c r="BY96">
        <v>0.26</v>
      </c>
      <c r="BZ96">
        <v>2.6784379999999999</v>
      </c>
      <c r="CA96">
        <v>1.7677689999999999</v>
      </c>
      <c r="CB96">
        <v>1.24</v>
      </c>
      <c r="CC96">
        <v>0.57999999999999996</v>
      </c>
      <c r="CD96">
        <v>1.42</v>
      </c>
      <c r="CE96">
        <v>0.79</v>
      </c>
      <c r="CF96">
        <v>0.08</v>
      </c>
      <c r="CG96">
        <v>3.65</v>
      </c>
      <c r="CH96">
        <v>0.36480000000000001</v>
      </c>
      <c r="CI96">
        <v>7.24</v>
      </c>
      <c r="CJ96">
        <v>1.86</v>
      </c>
      <c r="CK96">
        <v>1.73</v>
      </c>
      <c r="CL96">
        <v>3.55905</v>
      </c>
      <c r="CM96">
        <v>1.849688</v>
      </c>
      <c r="CN96">
        <v>0</v>
      </c>
      <c r="CO96">
        <v>2.23</v>
      </c>
      <c r="CP96">
        <v>0</v>
      </c>
      <c r="CQ96">
        <v>2.24878</v>
      </c>
      <c r="CR96">
        <v>3.52</v>
      </c>
      <c r="CS96">
        <v>2.4289000000000001</v>
      </c>
      <c r="CT96">
        <v>1.9268540000000001</v>
      </c>
      <c r="CU96">
        <v>1.943438</v>
      </c>
      <c r="CV96">
        <v>2.69625</v>
      </c>
      <c r="CW96">
        <v>1.333745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62.042754999999985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109.05879299999999</v>
      </c>
      <c r="L97">
        <v>2.0969000000000002</v>
      </c>
      <c r="M97">
        <v>94.39</v>
      </c>
      <c r="N97">
        <v>120.65625</v>
      </c>
      <c r="O97">
        <v>126.47812500000001</v>
      </c>
      <c r="P97">
        <v>139.31129999999999</v>
      </c>
      <c r="Q97">
        <v>0</v>
      </c>
      <c r="R97">
        <v>23.342358000000001</v>
      </c>
      <c r="S97">
        <v>14.244441999999999</v>
      </c>
      <c r="T97">
        <v>0</v>
      </c>
      <c r="U97">
        <v>348.97500000000002</v>
      </c>
      <c r="V97">
        <v>9.084892</v>
      </c>
      <c r="W97">
        <v>29.36675</v>
      </c>
      <c r="X97">
        <v>104.731875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9.3218999999999994</v>
      </c>
      <c r="AE97">
        <v>31.512</v>
      </c>
      <c r="AF97">
        <v>9.0630000000000006</v>
      </c>
      <c r="AG97">
        <v>41.833799999999997</v>
      </c>
      <c r="AH97">
        <v>67.69</v>
      </c>
      <c r="AI97">
        <v>0</v>
      </c>
      <c r="AJ97">
        <v>0</v>
      </c>
      <c r="AK97">
        <v>52.609499999999997</v>
      </c>
      <c r="AL97">
        <v>2.3239999999999998</v>
      </c>
      <c r="AM97">
        <v>0</v>
      </c>
      <c r="AN97">
        <v>0.73834</v>
      </c>
      <c r="AO97">
        <v>10.584</v>
      </c>
      <c r="AP97">
        <v>9.6074999999999999</v>
      </c>
      <c r="AQ97">
        <v>15.6</v>
      </c>
      <c r="AR97">
        <v>4.4160000000000004</v>
      </c>
      <c r="AS97">
        <v>5.3807999999999998</v>
      </c>
      <c r="AT97">
        <v>14.995604999999999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62.637954999999991</v>
      </c>
      <c r="BA97">
        <f t="shared" si="4"/>
        <v>1460.0510850000001</v>
      </c>
      <c r="BB97">
        <v>94</v>
      </c>
      <c r="BD97">
        <v>0.57520000000000004</v>
      </c>
      <c r="BE97">
        <v>0</v>
      </c>
      <c r="BF97">
        <v>0</v>
      </c>
      <c r="BG97">
        <v>0</v>
      </c>
      <c r="BH97">
        <v>0</v>
      </c>
      <c r="BI97">
        <v>0.33718300000000001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1.97</v>
      </c>
      <c r="BP97">
        <v>2.19</v>
      </c>
      <c r="BQ97">
        <v>0</v>
      </c>
      <c r="BR97">
        <v>0</v>
      </c>
      <c r="BS97">
        <v>1.63</v>
      </c>
      <c r="BT97">
        <v>0</v>
      </c>
      <c r="BU97">
        <v>2.8932340000000001</v>
      </c>
      <c r="BV97">
        <v>1.3481259999999999</v>
      </c>
      <c r="BW97">
        <v>0</v>
      </c>
      <c r="BX97">
        <v>4.2765000000000004</v>
      </c>
      <c r="BY97">
        <v>0.26</v>
      </c>
      <c r="BZ97">
        <v>2.6784379999999999</v>
      </c>
      <c r="CA97">
        <v>1.7677689999999999</v>
      </c>
      <c r="CB97">
        <v>1.24</v>
      </c>
      <c r="CC97">
        <v>0.6</v>
      </c>
      <c r="CD97">
        <v>1.42</v>
      </c>
      <c r="CE97">
        <v>0.79</v>
      </c>
      <c r="CF97">
        <v>0.08</v>
      </c>
      <c r="CG97">
        <v>3.65</v>
      </c>
      <c r="CH97">
        <v>0.36480000000000001</v>
      </c>
      <c r="CI97">
        <v>7.24</v>
      </c>
      <c r="CJ97">
        <v>1.86</v>
      </c>
      <c r="CK97">
        <v>1.73</v>
      </c>
      <c r="CL97">
        <v>3.55905</v>
      </c>
      <c r="CM97">
        <v>1.849688</v>
      </c>
      <c r="CN97">
        <v>0</v>
      </c>
      <c r="CO97">
        <v>2.23</v>
      </c>
      <c r="CP97">
        <v>0</v>
      </c>
      <c r="CQ97">
        <v>2.24878</v>
      </c>
      <c r="CR97">
        <v>3.52</v>
      </c>
      <c r="CS97">
        <v>2.4289000000000001</v>
      </c>
      <c r="CT97">
        <v>1.9268540000000001</v>
      </c>
      <c r="CU97">
        <v>1.943438</v>
      </c>
      <c r="CV97">
        <v>2.69625</v>
      </c>
      <c r="CW97">
        <v>1.333745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62.637954999999991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109.05879299999999</v>
      </c>
      <c r="L98">
        <v>2.0969000000000002</v>
      </c>
      <c r="M98">
        <v>94.39</v>
      </c>
      <c r="N98">
        <v>120.65625</v>
      </c>
      <c r="O98">
        <v>126.47812500000001</v>
      </c>
      <c r="P98">
        <v>139.31129999999999</v>
      </c>
      <c r="Q98">
        <v>0</v>
      </c>
      <c r="R98">
        <v>23.342358000000001</v>
      </c>
      <c r="S98">
        <v>14.244441999999999</v>
      </c>
      <c r="T98">
        <v>0</v>
      </c>
      <c r="U98">
        <v>348.97500000000002</v>
      </c>
      <c r="V98">
        <v>9.084892</v>
      </c>
      <c r="W98">
        <v>29.36675</v>
      </c>
      <c r="X98">
        <v>104.731875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9.3218999999999994</v>
      </c>
      <c r="AE98">
        <v>31.512</v>
      </c>
      <c r="AF98">
        <v>9.0630000000000006</v>
      </c>
      <c r="AG98">
        <v>41.833799999999997</v>
      </c>
      <c r="AH98">
        <v>67.69</v>
      </c>
      <c r="AI98">
        <v>0</v>
      </c>
      <c r="AJ98">
        <v>0</v>
      </c>
      <c r="AK98">
        <v>52.609499999999997</v>
      </c>
      <c r="AL98">
        <v>2.3239999999999998</v>
      </c>
      <c r="AM98">
        <v>0</v>
      </c>
      <c r="AN98">
        <v>0.73834</v>
      </c>
      <c r="AO98">
        <v>10.584</v>
      </c>
      <c r="AP98">
        <v>9.6074999999999999</v>
      </c>
      <c r="AQ98">
        <v>0</v>
      </c>
      <c r="AR98">
        <v>4.4160000000000004</v>
      </c>
      <c r="AS98">
        <v>10.492559999999999</v>
      </c>
      <c r="AT98">
        <v>14.455584999999999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62.637954999999991</v>
      </c>
      <c r="BA98">
        <f t="shared" si="4"/>
        <v>1449.022825</v>
      </c>
      <c r="BB98">
        <v>95</v>
      </c>
      <c r="BD98">
        <v>0.57520000000000004</v>
      </c>
      <c r="BE98">
        <v>0</v>
      </c>
      <c r="BF98">
        <v>0</v>
      </c>
      <c r="BG98">
        <v>0</v>
      </c>
      <c r="BH98">
        <v>0</v>
      </c>
      <c r="BI98">
        <v>0.33718300000000001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1.97</v>
      </c>
      <c r="BP98">
        <v>2.19</v>
      </c>
      <c r="BQ98">
        <v>0</v>
      </c>
      <c r="BR98">
        <v>0</v>
      </c>
      <c r="BS98">
        <v>1.63</v>
      </c>
      <c r="BT98">
        <v>0</v>
      </c>
      <c r="BU98">
        <v>2.8932340000000001</v>
      </c>
      <c r="BV98">
        <v>1.3481259999999999</v>
      </c>
      <c r="BW98">
        <v>0</v>
      </c>
      <c r="BX98">
        <v>4.2765000000000004</v>
      </c>
      <c r="BY98">
        <v>0.26</v>
      </c>
      <c r="BZ98">
        <v>2.6784379999999999</v>
      </c>
      <c r="CA98">
        <v>1.7677689999999999</v>
      </c>
      <c r="CB98">
        <v>1.24</v>
      </c>
      <c r="CC98">
        <v>0.6</v>
      </c>
      <c r="CD98">
        <v>1.42</v>
      </c>
      <c r="CE98">
        <v>0.79</v>
      </c>
      <c r="CF98">
        <v>0.08</v>
      </c>
      <c r="CG98">
        <v>3.65</v>
      </c>
      <c r="CH98">
        <v>0.36480000000000001</v>
      </c>
      <c r="CI98">
        <v>7.24</v>
      </c>
      <c r="CJ98">
        <v>1.86</v>
      </c>
      <c r="CK98">
        <v>1.73</v>
      </c>
      <c r="CL98">
        <v>3.55905</v>
      </c>
      <c r="CM98">
        <v>1.849688</v>
      </c>
      <c r="CN98">
        <v>0</v>
      </c>
      <c r="CO98">
        <v>2.23</v>
      </c>
      <c r="CP98">
        <v>0</v>
      </c>
      <c r="CQ98">
        <v>2.24878</v>
      </c>
      <c r="CR98">
        <v>3.52</v>
      </c>
      <c r="CS98">
        <v>2.4289000000000001</v>
      </c>
      <c r="CT98">
        <v>1.9268540000000001</v>
      </c>
      <c r="CU98">
        <v>1.943438</v>
      </c>
      <c r="CV98">
        <v>2.69625</v>
      </c>
      <c r="CW98">
        <v>1.333745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62.637954999999991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4.5804693060000048</v>
      </c>
      <c r="L99">
        <f t="shared" si="6"/>
        <v>5.0325600000000081E-2</v>
      </c>
      <c r="M99">
        <f t="shared" si="6"/>
        <v>2.2653600000000016</v>
      </c>
      <c r="N99">
        <f t="shared" si="6"/>
        <v>2.89575</v>
      </c>
      <c r="O99">
        <f t="shared" si="6"/>
        <v>3.035474999999995</v>
      </c>
      <c r="P99">
        <f t="shared" si="6"/>
        <v>3.2158232249999972</v>
      </c>
      <c r="Q99">
        <f t="shared" si="6"/>
        <v>0</v>
      </c>
      <c r="R99">
        <f t="shared" si="6"/>
        <v>0.71948093674999958</v>
      </c>
      <c r="S99">
        <f t="shared" si="6"/>
        <v>0.44755230774999966</v>
      </c>
      <c r="T99">
        <f t="shared" si="6"/>
        <v>0</v>
      </c>
      <c r="U99">
        <f t="shared" si="6"/>
        <v>8.3753999999999849</v>
      </c>
      <c r="V99">
        <f t="shared" si="6"/>
        <v>0.29362055175000012</v>
      </c>
      <c r="W99">
        <f t="shared" si="6"/>
        <v>0.74982817875000063</v>
      </c>
      <c r="X99">
        <f t="shared" si="6"/>
        <v>2.1443340515000022</v>
      </c>
      <c r="Y99">
        <f t="shared" si="6"/>
        <v>0</v>
      </c>
      <c r="Z99">
        <f t="shared" si="6"/>
        <v>0.1048608</v>
      </c>
      <c r="AA99">
        <f t="shared" si="6"/>
        <v>0.14220315999999997</v>
      </c>
      <c r="AB99">
        <f t="shared" si="6"/>
        <v>0.26669789999999993</v>
      </c>
      <c r="AC99">
        <f t="shared" si="6"/>
        <v>0.19863816000000006</v>
      </c>
      <c r="AD99">
        <f t="shared" si="6"/>
        <v>0.38711824200000017</v>
      </c>
      <c r="AE99">
        <f t="shared" si="6"/>
        <v>0.54589550599999981</v>
      </c>
      <c r="AF99">
        <f t="shared" si="6"/>
        <v>0.23563800000000001</v>
      </c>
      <c r="AG99">
        <f t="shared" si="6"/>
        <v>1.0040111999999979</v>
      </c>
      <c r="AH99">
        <f t="shared" si="6"/>
        <v>1.1908604999999997</v>
      </c>
      <c r="AI99">
        <f t="shared" si="6"/>
        <v>0.11124362499999998</v>
      </c>
      <c r="AJ99">
        <f t="shared" si="6"/>
        <v>0</v>
      </c>
      <c r="AK99">
        <f t="shared" si="6"/>
        <v>1.2626279999999983</v>
      </c>
      <c r="AL99">
        <f t="shared" si="6"/>
        <v>0.35499100000000017</v>
      </c>
      <c r="AM99">
        <f t="shared" si="6"/>
        <v>8.1824995999999983E-2</v>
      </c>
      <c r="AN99">
        <f t="shared" si="6"/>
        <v>1.2075745000000006E-2</v>
      </c>
      <c r="AO99">
        <f t="shared" si="6"/>
        <v>0.15993599999999997</v>
      </c>
      <c r="AP99">
        <f t="shared" si="6"/>
        <v>0.24992309999999995</v>
      </c>
      <c r="AQ99">
        <f t="shared" si="6"/>
        <v>0.45500000000000002</v>
      </c>
      <c r="AR99">
        <f t="shared" si="6"/>
        <v>0.25033200000000033</v>
      </c>
      <c r="AS99">
        <f t="shared" si="6"/>
        <v>0.26096880000000039</v>
      </c>
      <c r="AT99">
        <f t="shared" si="6"/>
        <v>0.35070670474999954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1.5137482072500001</v>
      </c>
      <c r="BA99">
        <f t="shared" si="4"/>
        <v>37.912720803499987</v>
      </c>
      <c r="BD99">
        <f t="shared" ref="BD99:DJ99" si="7">SUM(BD3:BD98)/4000</f>
        <v>2.876E-4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1.3718614250000009E-2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4.7279999999999982E-2</v>
      </c>
      <c r="BP99">
        <f t="shared" si="7"/>
        <v>5.2559999999999961E-2</v>
      </c>
      <c r="BQ99">
        <f t="shared" si="7"/>
        <v>0</v>
      </c>
      <c r="BR99">
        <f t="shared" si="7"/>
        <v>3.2604000000000005E-3</v>
      </c>
      <c r="BS99">
        <f t="shared" si="7"/>
        <v>3.9119999999999946E-2</v>
      </c>
      <c r="BT99">
        <f t="shared" si="7"/>
        <v>7.0000000000000001E-3</v>
      </c>
      <c r="BU99">
        <f t="shared" si="7"/>
        <v>6.9437616000000119E-2</v>
      </c>
      <c r="BV99">
        <f t="shared" si="7"/>
        <v>3.2355019999999943E-2</v>
      </c>
      <c r="BW99">
        <f t="shared" si="7"/>
        <v>0</v>
      </c>
      <c r="BX99">
        <f t="shared" si="7"/>
        <v>0.10249344999999999</v>
      </c>
      <c r="BY99">
        <f t="shared" si="7"/>
        <v>6.2400000000000112E-3</v>
      </c>
      <c r="BZ99">
        <f t="shared" si="7"/>
        <v>6.4282512E-2</v>
      </c>
      <c r="CA99">
        <f t="shared" si="7"/>
        <v>4.2426451999999955E-2</v>
      </c>
      <c r="CB99">
        <f t="shared" si="7"/>
        <v>2.9834999999999955E-2</v>
      </c>
      <c r="CC99">
        <f t="shared" si="7"/>
        <v>1.6409999999999994E-2</v>
      </c>
      <c r="CD99">
        <f t="shared" si="7"/>
        <v>3.5607499999999986E-2</v>
      </c>
      <c r="CE99">
        <f t="shared" si="7"/>
        <v>1.8960000000000008E-2</v>
      </c>
      <c r="CF99">
        <f t="shared" si="7"/>
        <v>1.9725000000000007E-3</v>
      </c>
      <c r="CG99">
        <f t="shared" si="7"/>
        <v>8.7599999999999928E-2</v>
      </c>
      <c r="CH99">
        <f t="shared" si="7"/>
        <v>6.4338750000000004E-3</v>
      </c>
      <c r="CI99">
        <f t="shared" si="7"/>
        <v>0.16730000000000003</v>
      </c>
      <c r="CJ99">
        <f t="shared" si="7"/>
        <v>4.4640000000000082E-2</v>
      </c>
      <c r="CK99">
        <f t="shared" si="7"/>
        <v>4.1519999999999967E-2</v>
      </c>
      <c r="CL99">
        <f t="shared" si="7"/>
        <v>0.11702444000000002</v>
      </c>
      <c r="CM99">
        <f t="shared" si="7"/>
        <v>4.4392511999999912E-2</v>
      </c>
      <c r="CN99">
        <f t="shared" si="7"/>
        <v>0</v>
      </c>
      <c r="CO99">
        <f t="shared" si="7"/>
        <v>5.8794999999999945E-2</v>
      </c>
      <c r="CP99">
        <f t="shared" si="7"/>
        <v>0</v>
      </c>
      <c r="CQ99">
        <f t="shared" si="7"/>
        <v>5.3970720000000069E-2</v>
      </c>
      <c r="CR99">
        <f t="shared" si="7"/>
        <v>6.0502500000000084E-2</v>
      </c>
      <c r="CS99">
        <f t="shared" si="7"/>
        <v>5.8715607999999933E-2</v>
      </c>
      <c r="CT99">
        <f t="shared" si="7"/>
        <v>4.6244495999999975E-2</v>
      </c>
      <c r="CU99">
        <f t="shared" si="7"/>
        <v>4.66425119999999E-2</v>
      </c>
      <c r="CV99">
        <f t="shared" si="7"/>
        <v>6.4709999999999948E-2</v>
      </c>
      <c r="CW99">
        <f t="shared" si="7"/>
        <v>3.2009879999999921E-2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1.5137482072500001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CI3" activePane="bottomRight" state="frozen"/>
      <selection sqref="A1:D35"/>
      <selection pane="topRight" sqref="A1:D35"/>
      <selection pane="bottomLeft" sqref="A1:D35"/>
      <selection pane="bottomRight" activeCell="CW3" sqref="CW3:CW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9" t="s">
        <v>142</v>
      </c>
      <c r="BD1" t="s">
        <v>455</v>
      </c>
      <c r="BE1" t="s">
        <v>456</v>
      </c>
      <c r="BF1" t="s">
        <v>457</v>
      </c>
      <c r="BG1" t="s">
        <v>458</v>
      </c>
      <c r="BH1" t="s">
        <v>459</v>
      </c>
      <c r="BI1" t="s">
        <v>460</v>
      </c>
      <c r="BJ1" t="s">
        <v>461</v>
      </c>
      <c r="BK1" t="s">
        <v>462</v>
      </c>
      <c r="BL1" t="s">
        <v>463</v>
      </c>
      <c r="BM1" t="s">
        <v>464</v>
      </c>
      <c r="BN1" t="s">
        <v>465</v>
      </c>
      <c r="BO1" t="s">
        <v>426</v>
      </c>
      <c r="BP1" t="s">
        <v>436</v>
      </c>
      <c r="BQ1" t="s">
        <v>466</v>
      </c>
      <c r="BR1" t="s">
        <v>467</v>
      </c>
      <c r="BS1" t="s">
        <v>432</v>
      </c>
      <c r="BT1" t="s">
        <v>468</v>
      </c>
      <c r="BU1" t="s">
        <v>469</v>
      </c>
      <c r="BV1" t="s">
        <v>470</v>
      </c>
      <c r="BW1" t="s">
        <v>423</v>
      </c>
      <c r="BX1" t="s">
        <v>471</v>
      </c>
      <c r="BY1" t="s">
        <v>433</v>
      </c>
      <c r="BZ1" t="s">
        <v>472</v>
      </c>
      <c r="CA1" t="s">
        <v>473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474</v>
      </c>
      <c r="CI1" t="s">
        <v>434</v>
      </c>
      <c r="CJ1" t="s">
        <v>435</v>
      </c>
      <c r="CK1" t="s">
        <v>429</v>
      </c>
      <c r="CL1" t="s">
        <v>475</v>
      </c>
      <c r="CM1" t="s">
        <v>476</v>
      </c>
      <c r="CN1" t="s">
        <v>477</v>
      </c>
      <c r="CO1" t="s">
        <v>427</v>
      </c>
      <c r="CP1" t="s">
        <v>478</v>
      </c>
      <c r="CQ1" t="s">
        <v>479</v>
      </c>
      <c r="CR1" t="s">
        <v>428</v>
      </c>
      <c r="CS1" t="s">
        <v>480</v>
      </c>
      <c r="CT1" t="s">
        <v>481</v>
      </c>
      <c r="CU1" t="s">
        <v>482</v>
      </c>
      <c r="CV1" t="s">
        <v>483</v>
      </c>
      <c r="CW1" t="s">
        <v>484</v>
      </c>
      <c r="DJ1" t="s">
        <v>439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7" t="s">
        <v>43</v>
      </c>
      <c r="AT2" s="207" t="s">
        <v>367</v>
      </c>
      <c r="AU2" s="169"/>
      <c r="AV2" s="207" t="s">
        <v>374</v>
      </c>
      <c r="AW2" s="207" t="s">
        <v>375</v>
      </c>
      <c r="AX2" s="207" t="s">
        <v>376</v>
      </c>
      <c r="AY2" s="169"/>
      <c r="AZ2" s="196"/>
      <c r="BA2" s="219"/>
      <c r="BD2" t="s">
        <v>455</v>
      </c>
      <c r="BE2" t="s">
        <v>456</v>
      </c>
      <c r="BF2" t="s">
        <v>457</v>
      </c>
      <c r="BG2" t="s">
        <v>458</v>
      </c>
      <c r="BH2" t="s">
        <v>459</v>
      </c>
      <c r="BI2" t="s">
        <v>460</v>
      </c>
      <c r="BJ2" t="s">
        <v>461</v>
      </c>
      <c r="BK2" t="s">
        <v>462</v>
      </c>
      <c r="BL2" t="s">
        <v>463</v>
      </c>
      <c r="BM2" t="s">
        <v>464</v>
      </c>
      <c r="BN2" t="s">
        <v>465</v>
      </c>
      <c r="BO2" t="s">
        <v>426</v>
      </c>
      <c r="BP2" t="s">
        <v>436</v>
      </c>
      <c r="BQ2" t="s">
        <v>466</v>
      </c>
      <c r="BR2" t="s">
        <v>467</v>
      </c>
      <c r="BS2" t="s">
        <v>432</v>
      </c>
      <c r="BT2" t="s">
        <v>468</v>
      </c>
      <c r="BU2" t="s">
        <v>469</v>
      </c>
      <c r="BV2" t="s">
        <v>470</v>
      </c>
      <c r="BW2" t="s">
        <v>423</v>
      </c>
      <c r="BX2" t="s">
        <v>471</v>
      </c>
      <c r="BY2" t="s">
        <v>433</v>
      </c>
      <c r="BZ2" t="s">
        <v>472</v>
      </c>
      <c r="CA2" t="s">
        <v>473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474</v>
      </c>
      <c r="CI2" t="s">
        <v>434</v>
      </c>
      <c r="CJ2" t="s">
        <v>435</v>
      </c>
      <c r="CK2" t="s">
        <v>429</v>
      </c>
      <c r="CL2" t="s">
        <v>475</v>
      </c>
      <c r="CM2" t="s">
        <v>476</v>
      </c>
      <c r="CN2" t="s">
        <v>477</v>
      </c>
      <c r="CO2" t="s">
        <v>427</v>
      </c>
      <c r="CP2" t="s">
        <v>478</v>
      </c>
      <c r="CQ2" t="s">
        <v>479</v>
      </c>
      <c r="CR2" t="s">
        <v>428</v>
      </c>
      <c r="CS2" t="s">
        <v>480</v>
      </c>
      <c r="CT2" t="s">
        <v>481</v>
      </c>
      <c r="CU2" t="s">
        <v>482</v>
      </c>
      <c r="CV2" t="s">
        <v>483</v>
      </c>
      <c r="CW2" t="s">
        <v>484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210.52709400000001</v>
      </c>
      <c r="L3">
        <v>2.0239280000000002</v>
      </c>
      <c r="M3">
        <v>91.105227999999997</v>
      </c>
      <c r="N3">
        <v>116.45741200000001</v>
      </c>
      <c r="O3">
        <v>122.076686</v>
      </c>
      <c r="P3">
        <v>101.863347</v>
      </c>
      <c r="Q3">
        <v>0</v>
      </c>
      <c r="R3">
        <v>26.178324</v>
      </c>
      <c r="S3">
        <v>15.937381999999999</v>
      </c>
      <c r="T3">
        <v>0</v>
      </c>
      <c r="U3">
        <v>336.83067</v>
      </c>
      <c r="V3">
        <v>10.960471</v>
      </c>
      <c r="W3">
        <v>36.696460000000002</v>
      </c>
      <c r="X3">
        <v>101.08720599999999</v>
      </c>
      <c r="Y3">
        <v>0</v>
      </c>
      <c r="Z3">
        <v>0</v>
      </c>
      <c r="AA3">
        <v>0</v>
      </c>
      <c r="AB3">
        <v>0</v>
      </c>
      <c r="AC3">
        <v>0</v>
      </c>
      <c r="AD3">
        <v>8.9974980000000002</v>
      </c>
      <c r="AE3">
        <v>15.207691000000001</v>
      </c>
      <c r="AF3">
        <v>6.317717</v>
      </c>
      <c r="AG3">
        <v>40.377983999999998</v>
      </c>
      <c r="AH3">
        <v>46.107410999999999</v>
      </c>
      <c r="AI3">
        <v>0</v>
      </c>
      <c r="AJ3">
        <v>0</v>
      </c>
      <c r="AK3">
        <v>50.778689</v>
      </c>
      <c r="AL3">
        <v>11.215624</v>
      </c>
      <c r="AM3">
        <v>0</v>
      </c>
      <c r="AN3">
        <v>0.39383099999999999</v>
      </c>
      <c r="AO3">
        <v>6.5266820000000001</v>
      </c>
      <c r="AP3">
        <v>12.611496000000001</v>
      </c>
      <c r="AQ3">
        <v>0</v>
      </c>
      <c r="AR3">
        <v>51.147877999999999</v>
      </c>
      <c r="AS3">
        <v>23.760483000000001</v>
      </c>
      <c r="AT3">
        <v>14.086010999999999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60.796362999999999</v>
      </c>
      <c r="BA3">
        <f>SUM(B3:AZ3)</f>
        <v>1520.0695659999997</v>
      </c>
      <c r="BD3">
        <v>0</v>
      </c>
      <c r="BE3">
        <v>0</v>
      </c>
      <c r="BF3">
        <v>0</v>
      </c>
      <c r="BG3">
        <v>0</v>
      </c>
      <c r="BH3">
        <v>0</v>
      </c>
      <c r="BI3">
        <v>0.32544899999999999</v>
      </c>
      <c r="BJ3">
        <v>0</v>
      </c>
      <c r="BK3">
        <v>0</v>
      </c>
      <c r="BL3">
        <v>0</v>
      </c>
      <c r="BM3">
        <v>0</v>
      </c>
      <c r="BN3">
        <v>0</v>
      </c>
      <c r="BO3">
        <v>1.9</v>
      </c>
      <c r="BP3">
        <v>2.11</v>
      </c>
      <c r="BQ3">
        <v>0</v>
      </c>
      <c r="BR3">
        <v>0</v>
      </c>
      <c r="BS3">
        <v>1.57</v>
      </c>
      <c r="BT3">
        <v>0</v>
      </c>
      <c r="BU3">
        <v>2.7925490000000002</v>
      </c>
      <c r="BV3">
        <v>1.3012109999999999</v>
      </c>
      <c r="BW3">
        <v>0</v>
      </c>
      <c r="BX3">
        <v>3.9900890000000002</v>
      </c>
      <c r="BY3">
        <v>0.25</v>
      </c>
      <c r="BZ3">
        <v>2.5852279999999999</v>
      </c>
      <c r="CA3">
        <v>1.706251</v>
      </c>
      <c r="CB3">
        <v>1.2</v>
      </c>
      <c r="CC3">
        <v>0.56000000000000005</v>
      </c>
      <c r="CD3">
        <v>1.42</v>
      </c>
      <c r="CE3">
        <v>0.76</v>
      </c>
      <c r="CF3">
        <v>0.08</v>
      </c>
      <c r="CG3">
        <v>3.52</v>
      </c>
      <c r="CH3">
        <v>0.24940799999999999</v>
      </c>
      <c r="CI3">
        <v>6.99</v>
      </c>
      <c r="CJ3">
        <v>1.8</v>
      </c>
      <c r="CK3">
        <v>1.67</v>
      </c>
      <c r="CL3">
        <v>4.9966470000000003</v>
      </c>
      <c r="CM3">
        <v>1.7853190000000001</v>
      </c>
      <c r="CN3">
        <v>0</v>
      </c>
      <c r="CO3">
        <v>2.81</v>
      </c>
      <c r="CP3">
        <v>0</v>
      </c>
      <c r="CQ3">
        <v>2.1705220000000001</v>
      </c>
      <c r="CR3">
        <v>2.2599999999999998</v>
      </c>
      <c r="CS3">
        <v>2.3683339999999999</v>
      </c>
      <c r="CT3">
        <v>1.859799</v>
      </c>
      <c r="CU3">
        <v>1.8758060000000001</v>
      </c>
      <c r="CV3">
        <v>2.60242</v>
      </c>
      <c r="CW3">
        <v>1.287331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60.796362999999999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210.52709400000001</v>
      </c>
      <c r="L4">
        <v>2.0239280000000002</v>
      </c>
      <c r="M4">
        <v>91.105227999999997</v>
      </c>
      <c r="N4">
        <v>116.45741200000001</v>
      </c>
      <c r="O4">
        <v>122.076686</v>
      </c>
      <c r="P4">
        <v>101.863347</v>
      </c>
      <c r="Q4">
        <v>0</v>
      </c>
      <c r="R4">
        <v>25.594981000000001</v>
      </c>
      <c r="S4">
        <v>15.937381999999999</v>
      </c>
      <c r="T4">
        <v>0</v>
      </c>
      <c r="U4">
        <v>336.83067</v>
      </c>
      <c r="V4">
        <v>10.960471</v>
      </c>
      <c r="W4">
        <v>36.696460000000002</v>
      </c>
      <c r="X4">
        <v>101.08720599999999</v>
      </c>
      <c r="Y4">
        <v>0</v>
      </c>
      <c r="Z4">
        <v>0</v>
      </c>
      <c r="AA4">
        <v>0</v>
      </c>
      <c r="AB4">
        <v>0</v>
      </c>
      <c r="AC4">
        <v>0</v>
      </c>
      <c r="AD4">
        <v>8.9974980000000002</v>
      </c>
      <c r="AE4">
        <v>15.207691000000001</v>
      </c>
      <c r="AF4">
        <v>6.317717</v>
      </c>
      <c r="AG4">
        <v>40.377983999999998</v>
      </c>
      <c r="AH4">
        <v>23.053705000000001</v>
      </c>
      <c r="AI4">
        <v>0</v>
      </c>
      <c r="AJ4">
        <v>0</v>
      </c>
      <c r="AK4">
        <v>50.778689</v>
      </c>
      <c r="AL4">
        <v>11.215624</v>
      </c>
      <c r="AM4">
        <v>0</v>
      </c>
      <c r="AN4">
        <v>0.39383099999999999</v>
      </c>
      <c r="AO4">
        <v>6.5266820000000001</v>
      </c>
      <c r="AP4">
        <v>12.611496000000001</v>
      </c>
      <c r="AQ4">
        <v>0</v>
      </c>
      <c r="AR4">
        <v>51.147877999999999</v>
      </c>
      <c r="AS4">
        <v>23.760483000000001</v>
      </c>
      <c r="AT4">
        <v>13.616272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60.671659000000005</v>
      </c>
      <c r="BA4">
        <f t="shared" ref="BA4:BA67" si="1">SUM(B4:AZ4)</f>
        <v>1495.838074</v>
      </c>
      <c r="BD4">
        <v>0</v>
      </c>
      <c r="BE4">
        <v>0</v>
      </c>
      <c r="BF4">
        <v>0</v>
      </c>
      <c r="BG4">
        <v>0</v>
      </c>
      <c r="BH4">
        <v>0</v>
      </c>
      <c r="BI4">
        <v>0.32544899999999999</v>
      </c>
      <c r="BJ4">
        <v>0</v>
      </c>
      <c r="BK4">
        <v>0</v>
      </c>
      <c r="BL4">
        <v>0</v>
      </c>
      <c r="BM4">
        <v>0</v>
      </c>
      <c r="BN4">
        <v>0</v>
      </c>
      <c r="BO4">
        <v>1.9</v>
      </c>
      <c r="BP4">
        <v>2.11</v>
      </c>
      <c r="BQ4">
        <v>0</v>
      </c>
      <c r="BR4">
        <v>0</v>
      </c>
      <c r="BS4">
        <v>1.57</v>
      </c>
      <c r="BT4">
        <v>0</v>
      </c>
      <c r="BU4">
        <v>2.7925490000000002</v>
      </c>
      <c r="BV4">
        <v>1.3012109999999999</v>
      </c>
      <c r="BW4">
        <v>0</v>
      </c>
      <c r="BX4">
        <v>3.9900890000000002</v>
      </c>
      <c r="BY4">
        <v>0.25</v>
      </c>
      <c r="BZ4">
        <v>2.5852279999999999</v>
      </c>
      <c r="CA4">
        <v>1.706251</v>
      </c>
      <c r="CB4">
        <v>1.2</v>
      </c>
      <c r="CC4">
        <v>0.56000000000000005</v>
      </c>
      <c r="CD4">
        <v>1.42</v>
      </c>
      <c r="CE4">
        <v>0.76</v>
      </c>
      <c r="CF4">
        <v>0.08</v>
      </c>
      <c r="CG4">
        <v>3.52</v>
      </c>
      <c r="CH4">
        <v>0.124704</v>
      </c>
      <c r="CI4">
        <v>6.99</v>
      </c>
      <c r="CJ4">
        <v>1.8</v>
      </c>
      <c r="CK4">
        <v>1.67</v>
      </c>
      <c r="CL4">
        <v>4.9966470000000003</v>
      </c>
      <c r="CM4">
        <v>1.7853190000000001</v>
      </c>
      <c r="CN4">
        <v>0</v>
      </c>
      <c r="CO4">
        <v>2.81</v>
      </c>
      <c r="CP4">
        <v>0</v>
      </c>
      <c r="CQ4">
        <v>2.1705220000000001</v>
      </c>
      <c r="CR4">
        <v>2.2599999999999998</v>
      </c>
      <c r="CS4">
        <v>2.3683339999999999</v>
      </c>
      <c r="CT4">
        <v>1.859799</v>
      </c>
      <c r="CU4">
        <v>1.8758060000000001</v>
      </c>
      <c r="CV4">
        <v>2.60242</v>
      </c>
      <c r="CW4">
        <v>1.287331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60.671659000000005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210.52709400000001</v>
      </c>
      <c r="L5">
        <v>2.0239280000000002</v>
      </c>
      <c r="M5">
        <v>91.105227999999997</v>
      </c>
      <c r="N5">
        <v>116.45741200000001</v>
      </c>
      <c r="O5">
        <v>122.076686</v>
      </c>
      <c r="P5">
        <v>101.863347</v>
      </c>
      <c r="Q5">
        <v>0</v>
      </c>
      <c r="R5">
        <v>25.594981000000001</v>
      </c>
      <c r="S5">
        <v>15.937381999999999</v>
      </c>
      <c r="T5">
        <v>0</v>
      </c>
      <c r="U5">
        <v>336.83067</v>
      </c>
      <c r="V5">
        <v>10.960471</v>
      </c>
      <c r="W5">
        <v>36.696460000000002</v>
      </c>
      <c r="X5">
        <v>101.08720599999999</v>
      </c>
      <c r="Y5">
        <v>0</v>
      </c>
      <c r="Z5">
        <v>0</v>
      </c>
      <c r="AA5">
        <v>0</v>
      </c>
      <c r="AB5">
        <v>0</v>
      </c>
      <c r="AC5">
        <v>0</v>
      </c>
      <c r="AD5">
        <v>8.9974980000000002</v>
      </c>
      <c r="AE5">
        <v>15.207691000000001</v>
      </c>
      <c r="AF5">
        <v>6.317717</v>
      </c>
      <c r="AG5">
        <v>40.377983999999998</v>
      </c>
      <c r="AH5">
        <v>23.053705000000001</v>
      </c>
      <c r="AI5">
        <v>0</v>
      </c>
      <c r="AJ5">
        <v>0</v>
      </c>
      <c r="AK5">
        <v>50.778689</v>
      </c>
      <c r="AL5">
        <v>11.215624</v>
      </c>
      <c r="AM5">
        <v>0</v>
      </c>
      <c r="AN5">
        <v>0.39383099999999999</v>
      </c>
      <c r="AO5">
        <v>6.5266820000000001</v>
      </c>
      <c r="AP5">
        <v>12.611496000000001</v>
      </c>
      <c r="AQ5">
        <v>0</v>
      </c>
      <c r="AR5">
        <v>3.196742</v>
      </c>
      <c r="AS5">
        <v>23.760483000000001</v>
      </c>
      <c r="AT5">
        <v>14.474911000000001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60.671659000000005</v>
      </c>
      <c r="BA5">
        <f t="shared" si="1"/>
        <v>1448.7455770000001</v>
      </c>
      <c r="BD5">
        <v>0</v>
      </c>
      <c r="BE5">
        <v>0</v>
      </c>
      <c r="BF5">
        <v>0</v>
      </c>
      <c r="BG5">
        <v>0</v>
      </c>
      <c r="BH5">
        <v>0</v>
      </c>
      <c r="BI5">
        <v>0.32544899999999999</v>
      </c>
      <c r="BJ5">
        <v>0</v>
      </c>
      <c r="BK5">
        <v>0</v>
      </c>
      <c r="BL5">
        <v>0</v>
      </c>
      <c r="BM5">
        <v>0</v>
      </c>
      <c r="BN5">
        <v>0</v>
      </c>
      <c r="BO5">
        <v>1.9</v>
      </c>
      <c r="BP5">
        <v>2.11</v>
      </c>
      <c r="BQ5">
        <v>0</v>
      </c>
      <c r="BR5">
        <v>0</v>
      </c>
      <c r="BS5">
        <v>1.57</v>
      </c>
      <c r="BT5">
        <v>0</v>
      </c>
      <c r="BU5">
        <v>2.7925490000000002</v>
      </c>
      <c r="BV5">
        <v>1.3012109999999999</v>
      </c>
      <c r="BW5">
        <v>0</v>
      </c>
      <c r="BX5">
        <v>3.9900890000000002</v>
      </c>
      <c r="BY5">
        <v>0.25</v>
      </c>
      <c r="BZ5">
        <v>2.5852279999999999</v>
      </c>
      <c r="CA5">
        <v>1.706251</v>
      </c>
      <c r="CB5">
        <v>1.2</v>
      </c>
      <c r="CC5">
        <v>0.56000000000000005</v>
      </c>
      <c r="CD5">
        <v>1.42</v>
      </c>
      <c r="CE5">
        <v>0.76</v>
      </c>
      <c r="CF5">
        <v>0.08</v>
      </c>
      <c r="CG5">
        <v>3.52</v>
      </c>
      <c r="CH5">
        <v>0.124704</v>
      </c>
      <c r="CI5">
        <v>6.99</v>
      </c>
      <c r="CJ5">
        <v>1.8</v>
      </c>
      <c r="CK5">
        <v>1.67</v>
      </c>
      <c r="CL5">
        <v>4.9966470000000003</v>
      </c>
      <c r="CM5">
        <v>1.7853190000000001</v>
      </c>
      <c r="CN5">
        <v>0</v>
      </c>
      <c r="CO5">
        <v>2.81</v>
      </c>
      <c r="CP5">
        <v>0</v>
      </c>
      <c r="CQ5">
        <v>2.1705220000000001</v>
      </c>
      <c r="CR5">
        <v>2.2599999999999998</v>
      </c>
      <c r="CS5">
        <v>2.3683339999999999</v>
      </c>
      <c r="CT5">
        <v>1.859799</v>
      </c>
      <c r="CU5">
        <v>1.8758060000000001</v>
      </c>
      <c r="CV5">
        <v>2.60242</v>
      </c>
      <c r="CW5">
        <v>1.287331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60.671659000000005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210.52709400000001</v>
      </c>
      <c r="L6">
        <v>2.0239280000000002</v>
      </c>
      <c r="M6">
        <v>91.105227999999997</v>
      </c>
      <c r="N6">
        <v>116.45741200000001</v>
      </c>
      <c r="O6">
        <v>122.076686</v>
      </c>
      <c r="P6">
        <v>101.863347</v>
      </c>
      <c r="Q6">
        <v>0</v>
      </c>
      <c r="R6">
        <v>25.594981000000001</v>
      </c>
      <c r="S6">
        <v>15.937381999999999</v>
      </c>
      <c r="T6">
        <v>0</v>
      </c>
      <c r="U6">
        <v>336.83067</v>
      </c>
      <c r="V6">
        <v>10.960471</v>
      </c>
      <c r="W6">
        <v>36.696460000000002</v>
      </c>
      <c r="X6">
        <v>101.08720599999999</v>
      </c>
      <c r="Y6">
        <v>0</v>
      </c>
      <c r="Z6">
        <v>0</v>
      </c>
      <c r="AA6">
        <v>0</v>
      </c>
      <c r="AB6">
        <v>0</v>
      </c>
      <c r="AC6">
        <v>0</v>
      </c>
      <c r="AD6">
        <v>8.9974980000000002</v>
      </c>
      <c r="AE6">
        <v>15.207691000000001</v>
      </c>
      <c r="AF6">
        <v>6.317717</v>
      </c>
      <c r="AG6">
        <v>40.377983999999998</v>
      </c>
      <c r="AH6">
        <v>23.053705000000001</v>
      </c>
      <c r="AI6">
        <v>0</v>
      </c>
      <c r="AJ6">
        <v>0</v>
      </c>
      <c r="AK6">
        <v>50.778689</v>
      </c>
      <c r="AL6">
        <v>11.215624</v>
      </c>
      <c r="AM6">
        <v>0</v>
      </c>
      <c r="AN6">
        <v>0.39383099999999999</v>
      </c>
      <c r="AO6">
        <v>6.5266820000000001</v>
      </c>
      <c r="AP6">
        <v>12.611496000000001</v>
      </c>
      <c r="AQ6">
        <v>0</v>
      </c>
      <c r="AR6">
        <v>3.196742</v>
      </c>
      <c r="AS6">
        <v>23.760483000000001</v>
      </c>
      <c r="AT6">
        <v>14.474911000000001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60.671659000000005</v>
      </c>
      <c r="BA6">
        <f t="shared" si="1"/>
        <v>1448.7455770000001</v>
      </c>
      <c r="BD6">
        <v>0</v>
      </c>
      <c r="BE6">
        <v>0</v>
      </c>
      <c r="BF6">
        <v>0</v>
      </c>
      <c r="BG6">
        <v>0</v>
      </c>
      <c r="BH6">
        <v>0</v>
      </c>
      <c r="BI6">
        <v>0.32544899999999999</v>
      </c>
      <c r="BJ6">
        <v>0</v>
      </c>
      <c r="BK6">
        <v>0</v>
      </c>
      <c r="BL6">
        <v>0</v>
      </c>
      <c r="BM6">
        <v>0</v>
      </c>
      <c r="BN6">
        <v>0</v>
      </c>
      <c r="BO6">
        <v>1.9</v>
      </c>
      <c r="BP6">
        <v>2.11</v>
      </c>
      <c r="BQ6">
        <v>0</v>
      </c>
      <c r="BR6">
        <v>0</v>
      </c>
      <c r="BS6">
        <v>1.57</v>
      </c>
      <c r="BT6">
        <v>0</v>
      </c>
      <c r="BU6">
        <v>2.7925490000000002</v>
      </c>
      <c r="BV6">
        <v>1.3012109999999999</v>
      </c>
      <c r="BW6">
        <v>0</v>
      </c>
      <c r="BX6">
        <v>3.9900890000000002</v>
      </c>
      <c r="BY6">
        <v>0.25</v>
      </c>
      <c r="BZ6">
        <v>2.5852279999999999</v>
      </c>
      <c r="CA6">
        <v>1.706251</v>
      </c>
      <c r="CB6">
        <v>1.2</v>
      </c>
      <c r="CC6">
        <v>0.56000000000000005</v>
      </c>
      <c r="CD6">
        <v>1.42</v>
      </c>
      <c r="CE6">
        <v>0.76</v>
      </c>
      <c r="CF6">
        <v>0.08</v>
      </c>
      <c r="CG6">
        <v>3.52</v>
      </c>
      <c r="CH6">
        <v>0.124704</v>
      </c>
      <c r="CI6">
        <v>6.99</v>
      </c>
      <c r="CJ6">
        <v>1.8</v>
      </c>
      <c r="CK6">
        <v>1.67</v>
      </c>
      <c r="CL6">
        <v>4.9966470000000003</v>
      </c>
      <c r="CM6">
        <v>1.7853190000000001</v>
      </c>
      <c r="CN6">
        <v>0</v>
      </c>
      <c r="CO6">
        <v>2.81</v>
      </c>
      <c r="CP6">
        <v>0</v>
      </c>
      <c r="CQ6">
        <v>2.1705220000000001</v>
      </c>
      <c r="CR6">
        <v>2.2599999999999998</v>
      </c>
      <c r="CS6">
        <v>2.3683339999999999</v>
      </c>
      <c r="CT6">
        <v>1.859799</v>
      </c>
      <c r="CU6">
        <v>1.8758060000000001</v>
      </c>
      <c r="CV6">
        <v>2.60242</v>
      </c>
      <c r="CW6">
        <v>1.287331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60.671659000000005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210.52709400000001</v>
      </c>
      <c r="L7">
        <v>2.0239280000000002</v>
      </c>
      <c r="M7">
        <v>91.105227999999997</v>
      </c>
      <c r="N7">
        <v>116.45741200000001</v>
      </c>
      <c r="O7">
        <v>122.076686</v>
      </c>
      <c r="P7">
        <v>101.863347</v>
      </c>
      <c r="Q7">
        <v>0</v>
      </c>
      <c r="R7">
        <v>25.594981000000001</v>
      </c>
      <c r="S7">
        <v>15.937381999999999</v>
      </c>
      <c r="T7">
        <v>0</v>
      </c>
      <c r="U7">
        <v>336.83067</v>
      </c>
      <c r="V7">
        <v>10.960471</v>
      </c>
      <c r="W7">
        <v>36.696460000000002</v>
      </c>
      <c r="X7">
        <v>101.08720599999999</v>
      </c>
      <c r="Y7">
        <v>0</v>
      </c>
      <c r="Z7">
        <v>0</v>
      </c>
      <c r="AA7">
        <v>0</v>
      </c>
      <c r="AB7">
        <v>0</v>
      </c>
      <c r="AC7">
        <v>0</v>
      </c>
      <c r="AD7">
        <v>8.9974980000000002</v>
      </c>
      <c r="AE7">
        <v>15.207691000000001</v>
      </c>
      <c r="AF7">
        <v>6.317717</v>
      </c>
      <c r="AG7">
        <v>40.377983999999998</v>
      </c>
      <c r="AH7">
        <v>0</v>
      </c>
      <c r="AI7">
        <v>0</v>
      </c>
      <c r="AJ7">
        <v>0</v>
      </c>
      <c r="AK7">
        <v>50.778689</v>
      </c>
      <c r="AL7">
        <v>11.215624</v>
      </c>
      <c r="AM7">
        <v>0</v>
      </c>
      <c r="AN7">
        <v>0.39383099999999999</v>
      </c>
      <c r="AO7">
        <v>6.5266820000000001</v>
      </c>
      <c r="AP7">
        <v>12.611496000000001</v>
      </c>
      <c r="AQ7">
        <v>0</v>
      </c>
      <c r="AR7">
        <v>3.196742</v>
      </c>
      <c r="AS7">
        <v>23.760483000000001</v>
      </c>
      <c r="AT7">
        <v>14.474911000000001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60.684544000000002</v>
      </c>
      <c r="BA7">
        <f t="shared" si="1"/>
        <v>1425.704757</v>
      </c>
      <c r="BD7">
        <v>0</v>
      </c>
      <c r="BE7">
        <v>0</v>
      </c>
      <c r="BF7">
        <v>0</v>
      </c>
      <c r="BG7">
        <v>0</v>
      </c>
      <c r="BH7">
        <v>0</v>
      </c>
      <c r="BI7">
        <v>0.32544899999999999</v>
      </c>
      <c r="BJ7">
        <v>0</v>
      </c>
      <c r="BK7">
        <v>0</v>
      </c>
      <c r="BL7">
        <v>0</v>
      </c>
      <c r="BM7">
        <v>0</v>
      </c>
      <c r="BN7">
        <v>0</v>
      </c>
      <c r="BO7">
        <v>1.9</v>
      </c>
      <c r="BP7">
        <v>2.11</v>
      </c>
      <c r="BQ7">
        <v>0</v>
      </c>
      <c r="BR7">
        <v>0</v>
      </c>
      <c r="BS7">
        <v>1.57</v>
      </c>
      <c r="BT7">
        <v>0</v>
      </c>
      <c r="BU7">
        <v>2.7925490000000002</v>
      </c>
      <c r="BV7">
        <v>1.3012109999999999</v>
      </c>
      <c r="BW7">
        <v>0</v>
      </c>
      <c r="BX7">
        <v>4.1276780000000004</v>
      </c>
      <c r="BY7">
        <v>0.25</v>
      </c>
      <c r="BZ7">
        <v>2.5852279999999999</v>
      </c>
      <c r="CA7">
        <v>1.706251</v>
      </c>
      <c r="CB7">
        <v>1.2</v>
      </c>
      <c r="CC7">
        <v>0.56000000000000005</v>
      </c>
      <c r="CD7">
        <v>1.42</v>
      </c>
      <c r="CE7">
        <v>0.76</v>
      </c>
      <c r="CF7">
        <v>0.08</v>
      </c>
      <c r="CG7">
        <v>3.52</v>
      </c>
      <c r="CH7">
        <v>0</v>
      </c>
      <c r="CI7">
        <v>6.99</v>
      </c>
      <c r="CJ7">
        <v>1.8</v>
      </c>
      <c r="CK7">
        <v>1.67</v>
      </c>
      <c r="CL7">
        <v>4.9966470000000003</v>
      </c>
      <c r="CM7">
        <v>1.7853190000000001</v>
      </c>
      <c r="CN7">
        <v>0</v>
      </c>
      <c r="CO7">
        <v>2.81</v>
      </c>
      <c r="CP7">
        <v>0</v>
      </c>
      <c r="CQ7">
        <v>2.1705220000000001</v>
      </c>
      <c r="CR7">
        <v>2.2599999999999998</v>
      </c>
      <c r="CS7">
        <v>2.3683339999999999</v>
      </c>
      <c r="CT7">
        <v>1.859799</v>
      </c>
      <c r="CU7">
        <v>1.8758060000000001</v>
      </c>
      <c r="CV7">
        <v>2.60242</v>
      </c>
      <c r="CW7">
        <v>1.287331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60.684544000000002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210.52709400000001</v>
      </c>
      <c r="L8">
        <v>2.0239280000000002</v>
      </c>
      <c r="M8">
        <v>91.105227999999997</v>
      </c>
      <c r="N8">
        <v>116.45741200000001</v>
      </c>
      <c r="O8">
        <v>122.076686</v>
      </c>
      <c r="P8">
        <v>101.863347</v>
      </c>
      <c r="Q8">
        <v>0</v>
      </c>
      <c r="R8">
        <v>25.594981000000001</v>
      </c>
      <c r="S8">
        <v>15.937381999999999</v>
      </c>
      <c r="T8">
        <v>0</v>
      </c>
      <c r="U8">
        <v>336.83067</v>
      </c>
      <c r="V8">
        <v>10.960471</v>
      </c>
      <c r="W8">
        <v>36.696460000000002</v>
      </c>
      <c r="X8">
        <v>101.08720599999999</v>
      </c>
      <c r="Y8">
        <v>0</v>
      </c>
      <c r="Z8">
        <v>0</v>
      </c>
      <c r="AA8">
        <v>0</v>
      </c>
      <c r="AB8">
        <v>0</v>
      </c>
      <c r="AC8">
        <v>0</v>
      </c>
      <c r="AD8">
        <v>8.9974980000000002</v>
      </c>
      <c r="AE8">
        <v>15.207691000000001</v>
      </c>
      <c r="AF8">
        <v>6.317717</v>
      </c>
      <c r="AG8">
        <v>40.377983999999998</v>
      </c>
      <c r="AH8">
        <v>0</v>
      </c>
      <c r="AI8">
        <v>0</v>
      </c>
      <c r="AJ8">
        <v>0</v>
      </c>
      <c r="AK8">
        <v>50.778689</v>
      </c>
      <c r="AL8">
        <v>11.215624</v>
      </c>
      <c r="AM8">
        <v>0</v>
      </c>
      <c r="AN8">
        <v>0.39383099999999999</v>
      </c>
      <c r="AO8">
        <v>6.5266820000000001</v>
      </c>
      <c r="AP8">
        <v>12.611496000000001</v>
      </c>
      <c r="AQ8">
        <v>0</v>
      </c>
      <c r="AR8">
        <v>3.196742</v>
      </c>
      <c r="AS8">
        <v>23.760483000000001</v>
      </c>
      <c r="AT8">
        <v>13.20181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60.684544000000002</v>
      </c>
      <c r="BA8">
        <f t="shared" si="1"/>
        <v>1424.431656</v>
      </c>
      <c r="BD8">
        <v>0</v>
      </c>
      <c r="BE8">
        <v>0</v>
      </c>
      <c r="BF8">
        <v>0</v>
      </c>
      <c r="BG8">
        <v>0</v>
      </c>
      <c r="BH8">
        <v>0</v>
      </c>
      <c r="BI8">
        <v>0.32544899999999999</v>
      </c>
      <c r="BJ8">
        <v>0</v>
      </c>
      <c r="BK8">
        <v>0</v>
      </c>
      <c r="BL8">
        <v>0</v>
      </c>
      <c r="BM8">
        <v>0</v>
      </c>
      <c r="BN8">
        <v>0</v>
      </c>
      <c r="BO8">
        <v>1.9</v>
      </c>
      <c r="BP8">
        <v>2.11</v>
      </c>
      <c r="BQ8">
        <v>0</v>
      </c>
      <c r="BR8">
        <v>0</v>
      </c>
      <c r="BS8">
        <v>1.57</v>
      </c>
      <c r="BT8">
        <v>0</v>
      </c>
      <c r="BU8">
        <v>2.7925490000000002</v>
      </c>
      <c r="BV8">
        <v>1.3012109999999999</v>
      </c>
      <c r="BW8">
        <v>0</v>
      </c>
      <c r="BX8">
        <v>4.1276780000000004</v>
      </c>
      <c r="BY8">
        <v>0.25</v>
      </c>
      <c r="BZ8">
        <v>2.5852279999999999</v>
      </c>
      <c r="CA8">
        <v>1.706251</v>
      </c>
      <c r="CB8">
        <v>1.2</v>
      </c>
      <c r="CC8">
        <v>0.56000000000000005</v>
      </c>
      <c r="CD8">
        <v>1.42</v>
      </c>
      <c r="CE8">
        <v>0.76</v>
      </c>
      <c r="CF8">
        <v>0.08</v>
      </c>
      <c r="CG8">
        <v>3.52</v>
      </c>
      <c r="CH8">
        <v>0</v>
      </c>
      <c r="CI8">
        <v>6.99</v>
      </c>
      <c r="CJ8">
        <v>1.8</v>
      </c>
      <c r="CK8">
        <v>1.67</v>
      </c>
      <c r="CL8">
        <v>4.9966470000000003</v>
      </c>
      <c r="CM8">
        <v>1.7853190000000001</v>
      </c>
      <c r="CN8">
        <v>0</v>
      </c>
      <c r="CO8">
        <v>2.81</v>
      </c>
      <c r="CP8">
        <v>0</v>
      </c>
      <c r="CQ8">
        <v>2.1705220000000001</v>
      </c>
      <c r="CR8">
        <v>2.2599999999999998</v>
      </c>
      <c r="CS8">
        <v>2.3683339999999999</v>
      </c>
      <c r="CT8">
        <v>1.859799</v>
      </c>
      <c r="CU8">
        <v>1.8758060000000001</v>
      </c>
      <c r="CV8">
        <v>2.60242</v>
      </c>
      <c r="CW8">
        <v>1.287331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60.684544000000002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210.52709400000001</v>
      </c>
      <c r="L9">
        <v>2.0239280000000002</v>
      </c>
      <c r="M9">
        <v>91.105227999999997</v>
      </c>
      <c r="N9">
        <v>116.45741200000001</v>
      </c>
      <c r="O9">
        <v>122.076686</v>
      </c>
      <c r="P9">
        <v>101.863347</v>
      </c>
      <c r="Q9">
        <v>0</v>
      </c>
      <c r="R9">
        <v>25.594981000000001</v>
      </c>
      <c r="S9">
        <v>15.937381999999999</v>
      </c>
      <c r="T9">
        <v>0</v>
      </c>
      <c r="U9">
        <v>336.83067</v>
      </c>
      <c r="V9">
        <v>13.223401000000001</v>
      </c>
      <c r="W9">
        <v>36.696460000000002</v>
      </c>
      <c r="X9">
        <v>101.08720599999999</v>
      </c>
      <c r="Y9">
        <v>0</v>
      </c>
      <c r="Z9">
        <v>0</v>
      </c>
      <c r="AA9">
        <v>0</v>
      </c>
      <c r="AB9">
        <v>0</v>
      </c>
      <c r="AC9">
        <v>0</v>
      </c>
      <c r="AD9">
        <v>8.9974980000000002</v>
      </c>
      <c r="AE9">
        <v>15.207691000000001</v>
      </c>
      <c r="AF9">
        <v>6.317717</v>
      </c>
      <c r="AG9">
        <v>40.377983999999998</v>
      </c>
      <c r="AH9">
        <v>0</v>
      </c>
      <c r="AI9">
        <v>0</v>
      </c>
      <c r="AJ9">
        <v>0</v>
      </c>
      <c r="AK9">
        <v>50.778689</v>
      </c>
      <c r="AL9">
        <v>11.215624</v>
      </c>
      <c r="AM9">
        <v>0</v>
      </c>
      <c r="AN9">
        <v>0.39383099999999999</v>
      </c>
      <c r="AO9">
        <v>6.5266820000000001</v>
      </c>
      <c r="AP9">
        <v>9.2731589999999997</v>
      </c>
      <c r="AQ9">
        <v>0</v>
      </c>
      <c r="AR9">
        <v>3.196742</v>
      </c>
      <c r="AS9">
        <v>10.127419</v>
      </c>
      <c r="AT9">
        <v>8.0316150000000004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60.684544000000002</v>
      </c>
      <c r="BA9">
        <f t="shared" si="1"/>
        <v>1404.5529899999999</v>
      </c>
      <c r="BD9">
        <v>0</v>
      </c>
      <c r="BE9">
        <v>0</v>
      </c>
      <c r="BF9">
        <v>0</v>
      </c>
      <c r="BG9">
        <v>0</v>
      </c>
      <c r="BH9">
        <v>0</v>
      </c>
      <c r="BI9">
        <v>0.32544899999999999</v>
      </c>
      <c r="BJ9">
        <v>0</v>
      </c>
      <c r="BK9">
        <v>0</v>
      </c>
      <c r="BL9">
        <v>0</v>
      </c>
      <c r="BM9">
        <v>0</v>
      </c>
      <c r="BN9">
        <v>0</v>
      </c>
      <c r="BO9">
        <v>1.9</v>
      </c>
      <c r="BP9">
        <v>2.11</v>
      </c>
      <c r="BQ9">
        <v>0</v>
      </c>
      <c r="BR9">
        <v>0</v>
      </c>
      <c r="BS9">
        <v>1.57</v>
      </c>
      <c r="BT9">
        <v>0</v>
      </c>
      <c r="BU9">
        <v>2.7925490000000002</v>
      </c>
      <c r="BV9">
        <v>1.3012109999999999</v>
      </c>
      <c r="BW9">
        <v>0</v>
      </c>
      <c r="BX9">
        <v>4.1276780000000004</v>
      </c>
      <c r="BY9">
        <v>0.25</v>
      </c>
      <c r="BZ9">
        <v>2.5852279999999999</v>
      </c>
      <c r="CA9">
        <v>1.706251</v>
      </c>
      <c r="CB9">
        <v>1.2</v>
      </c>
      <c r="CC9">
        <v>0.56000000000000005</v>
      </c>
      <c r="CD9">
        <v>1.42</v>
      </c>
      <c r="CE9">
        <v>0.76</v>
      </c>
      <c r="CF9">
        <v>0.08</v>
      </c>
      <c r="CG9">
        <v>3.52</v>
      </c>
      <c r="CH9">
        <v>0</v>
      </c>
      <c r="CI9">
        <v>6.99</v>
      </c>
      <c r="CJ9">
        <v>1.8</v>
      </c>
      <c r="CK9">
        <v>1.67</v>
      </c>
      <c r="CL9">
        <v>4.9966470000000003</v>
      </c>
      <c r="CM9">
        <v>1.7853190000000001</v>
      </c>
      <c r="CN9">
        <v>0</v>
      </c>
      <c r="CO9">
        <v>2.81</v>
      </c>
      <c r="CP9">
        <v>0</v>
      </c>
      <c r="CQ9">
        <v>2.1705220000000001</v>
      </c>
      <c r="CR9">
        <v>2.2599999999999998</v>
      </c>
      <c r="CS9">
        <v>2.3683339999999999</v>
      </c>
      <c r="CT9">
        <v>1.859799</v>
      </c>
      <c r="CU9">
        <v>1.8758060000000001</v>
      </c>
      <c r="CV9">
        <v>2.60242</v>
      </c>
      <c r="CW9">
        <v>1.287331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60.684544000000002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210.52709400000001</v>
      </c>
      <c r="L10">
        <v>2.0239280000000002</v>
      </c>
      <c r="M10">
        <v>91.105227999999997</v>
      </c>
      <c r="N10">
        <v>116.45741200000001</v>
      </c>
      <c r="O10">
        <v>122.076686</v>
      </c>
      <c r="P10">
        <v>101.863347</v>
      </c>
      <c r="Q10">
        <v>0</v>
      </c>
      <c r="R10">
        <v>25.594981000000001</v>
      </c>
      <c r="S10">
        <v>15.937381999999999</v>
      </c>
      <c r="T10">
        <v>0</v>
      </c>
      <c r="U10">
        <v>336.83067</v>
      </c>
      <c r="V10">
        <v>13.223401000000001</v>
      </c>
      <c r="W10">
        <v>27.787663999999999</v>
      </c>
      <c r="X10">
        <v>101.08720599999999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8.9974980000000002</v>
      </c>
      <c r="AE10">
        <v>0</v>
      </c>
      <c r="AF10">
        <v>6.317717</v>
      </c>
      <c r="AG10">
        <v>40.377983999999998</v>
      </c>
      <c r="AH10">
        <v>0</v>
      </c>
      <c r="AI10">
        <v>0</v>
      </c>
      <c r="AJ10">
        <v>0</v>
      </c>
      <c r="AK10">
        <v>50.778689</v>
      </c>
      <c r="AL10">
        <v>11.215624</v>
      </c>
      <c r="AM10">
        <v>0</v>
      </c>
      <c r="AN10">
        <v>0.39383099999999999</v>
      </c>
      <c r="AO10">
        <v>6.5266820000000001</v>
      </c>
      <c r="AP10">
        <v>9.2731589999999997</v>
      </c>
      <c r="AQ10">
        <v>0</v>
      </c>
      <c r="AR10">
        <v>3.196742</v>
      </c>
      <c r="AS10">
        <v>5.1935479999999998</v>
      </c>
      <c r="AT10">
        <v>11.043613000000001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60.684544000000002</v>
      </c>
      <c r="BA10">
        <f t="shared" si="1"/>
        <v>1378.5146299999997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0.32544899999999999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1.9</v>
      </c>
      <c r="BP10">
        <v>2.11</v>
      </c>
      <c r="BQ10">
        <v>0</v>
      </c>
      <c r="BR10">
        <v>0</v>
      </c>
      <c r="BS10">
        <v>1.57</v>
      </c>
      <c r="BT10">
        <v>0</v>
      </c>
      <c r="BU10">
        <v>2.7925490000000002</v>
      </c>
      <c r="BV10">
        <v>1.3012109999999999</v>
      </c>
      <c r="BW10">
        <v>0</v>
      </c>
      <c r="BX10">
        <v>4.1276780000000004</v>
      </c>
      <c r="BY10">
        <v>0.25</v>
      </c>
      <c r="BZ10">
        <v>2.5852279999999999</v>
      </c>
      <c r="CA10">
        <v>1.706251</v>
      </c>
      <c r="CB10">
        <v>1.2</v>
      </c>
      <c r="CC10">
        <v>0.56000000000000005</v>
      </c>
      <c r="CD10">
        <v>1.42</v>
      </c>
      <c r="CE10">
        <v>0.76</v>
      </c>
      <c r="CF10">
        <v>0.08</v>
      </c>
      <c r="CG10">
        <v>3.52</v>
      </c>
      <c r="CH10">
        <v>0</v>
      </c>
      <c r="CI10">
        <v>6.99</v>
      </c>
      <c r="CJ10">
        <v>1.8</v>
      </c>
      <c r="CK10">
        <v>1.67</v>
      </c>
      <c r="CL10">
        <v>4.9966470000000003</v>
      </c>
      <c r="CM10">
        <v>1.7853190000000001</v>
      </c>
      <c r="CN10">
        <v>0</v>
      </c>
      <c r="CO10">
        <v>2.81</v>
      </c>
      <c r="CP10">
        <v>0</v>
      </c>
      <c r="CQ10">
        <v>2.1705220000000001</v>
      </c>
      <c r="CR10">
        <v>2.2599999999999998</v>
      </c>
      <c r="CS10">
        <v>2.3683339999999999</v>
      </c>
      <c r="CT10">
        <v>1.859799</v>
      </c>
      <c r="CU10">
        <v>1.8758060000000001</v>
      </c>
      <c r="CV10">
        <v>2.60242</v>
      </c>
      <c r="CW10">
        <v>1.287331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60.684544000000002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210.52709400000001</v>
      </c>
      <c r="L11">
        <v>2.0239280000000002</v>
      </c>
      <c r="M11">
        <v>91.105227999999997</v>
      </c>
      <c r="N11">
        <v>116.45741200000001</v>
      </c>
      <c r="O11">
        <v>122.076686</v>
      </c>
      <c r="P11">
        <v>101.863347</v>
      </c>
      <c r="Q11">
        <v>0</v>
      </c>
      <c r="R11">
        <v>25.594981000000001</v>
      </c>
      <c r="S11">
        <v>15.937381999999999</v>
      </c>
      <c r="T11">
        <v>0</v>
      </c>
      <c r="U11">
        <v>336.83067</v>
      </c>
      <c r="V11">
        <v>13.223401000000001</v>
      </c>
      <c r="W11">
        <v>27.787663999999999</v>
      </c>
      <c r="X11">
        <v>101.08720599999999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8.9974980000000002</v>
      </c>
      <c r="AE11">
        <v>0</v>
      </c>
      <c r="AF11">
        <v>6.317717</v>
      </c>
      <c r="AG11">
        <v>40.377983999999998</v>
      </c>
      <c r="AH11">
        <v>0</v>
      </c>
      <c r="AI11">
        <v>0</v>
      </c>
      <c r="AJ11">
        <v>0</v>
      </c>
      <c r="AK11">
        <v>50.778689</v>
      </c>
      <c r="AL11">
        <v>11.215624</v>
      </c>
      <c r="AM11">
        <v>0</v>
      </c>
      <c r="AN11">
        <v>0.39383099999999999</v>
      </c>
      <c r="AO11">
        <v>6.5266820000000001</v>
      </c>
      <c r="AP11">
        <v>9.2731589999999997</v>
      </c>
      <c r="AQ11">
        <v>0</v>
      </c>
      <c r="AR11">
        <v>3.196742</v>
      </c>
      <c r="AS11">
        <v>10.127419</v>
      </c>
      <c r="AT11">
        <v>11.555728999999999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60.684544000000002</v>
      </c>
      <c r="BA11">
        <f t="shared" si="1"/>
        <v>1383.9606169999995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0.32544899999999999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1.9</v>
      </c>
      <c r="BP11">
        <v>2.11</v>
      </c>
      <c r="BQ11">
        <v>0</v>
      </c>
      <c r="BR11">
        <v>0</v>
      </c>
      <c r="BS11">
        <v>1.57</v>
      </c>
      <c r="BT11">
        <v>0</v>
      </c>
      <c r="BU11">
        <v>2.7925490000000002</v>
      </c>
      <c r="BV11">
        <v>1.3012109999999999</v>
      </c>
      <c r="BW11">
        <v>0</v>
      </c>
      <c r="BX11">
        <v>4.1276780000000004</v>
      </c>
      <c r="BY11">
        <v>0.25</v>
      </c>
      <c r="BZ11">
        <v>2.5852279999999999</v>
      </c>
      <c r="CA11">
        <v>1.706251</v>
      </c>
      <c r="CB11">
        <v>1.2</v>
      </c>
      <c r="CC11">
        <v>0.56000000000000005</v>
      </c>
      <c r="CD11">
        <v>1.42</v>
      </c>
      <c r="CE11">
        <v>0.76</v>
      </c>
      <c r="CF11">
        <v>0.08</v>
      </c>
      <c r="CG11">
        <v>3.52</v>
      </c>
      <c r="CH11">
        <v>0</v>
      </c>
      <c r="CI11">
        <v>6.99</v>
      </c>
      <c r="CJ11">
        <v>1.8</v>
      </c>
      <c r="CK11">
        <v>1.67</v>
      </c>
      <c r="CL11">
        <v>4.9966470000000003</v>
      </c>
      <c r="CM11">
        <v>1.7853190000000001</v>
      </c>
      <c r="CN11">
        <v>0</v>
      </c>
      <c r="CO11">
        <v>2.81</v>
      </c>
      <c r="CP11">
        <v>0</v>
      </c>
      <c r="CQ11">
        <v>2.1705220000000001</v>
      </c>
      <c r="CR11">
        <v>2.2599999999999998</v>
      </c>
      <c r="CS11">
        <v>2.3683339999999999</v>
      </c>
      <c r="CT11">
        <v>1.859799</v>
      </c>
      <c r="CU11">
        <v>1.8758060000000001</v>
      </c>
      <c r="CV11">
        <v>2.60242</v>
      </c>
      <c r="CW11">
        <v>1.287331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60.684544000000002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210.52709400000001</v>
      </c>
      <c r="L12">
        <v>2.0239280000000002</v>
      </c>
      <c r="M12">
        <v>91.105227999999997</v>
      </c>
      <c r="N12">
        <v>116.45741200000001</v>
      </c>
      <c r="O12">
        <v>122.076686</v>
      </c>
      <c r="P12">
        <v>101.863347</v>
      </c>
      <c r="Q12">
        <v>0</v>
      </c>
      <c r="R12">
        <v>25.594981000000001</v>
      </c>
      <c r="S12">
        <v>15.937381999999999</v>
      </c>
      <c r="T12">
        <v>0</v>
      </c>
      <c r="U12">
        <v>336.83067</v>
      </c>
      <c r="V12">
        <v>13.223401000000001</v>
      </c>
      <c r="W12">
        <v>27.787663999999999</v>
      </c>
      <c r="X12">
        <v>86.358254000000002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8.9974980000000002</v>
      </c>
      <c r="AE12">
        <v>0</v>
      </c>
      <c r="AF12">
        <v>6.317717</v>
      </c>
      <c r="AG12">
        <v>40.377983999999998</v>
      </c>
      <c r="AH12">
        <v>0</v>
      </c>
      <c r="AI12">
        <v>0</v>
      </c>
      <c r="AJ12">
        <v>0</v>
      </c>
      <c r="AK12">
        <v>50.778689</v>
      </c>
      <c r="AL12">
        <v>11.215624</v>
      </c>
      <c r="AM12">
        <v>0</v>
      </c>
      <c r="AN12">
        <v>0.39383099999999999</v>
      </c>
      <c r="AO12">
        <v>6.5266820000000001</v>
      </c>
      <c r="AP12">
        <v>9.2731589999999997</v>
      </c>
      <c r="AQ12">
        <v>0</v>
      </c>
      <c r="AR12">
        <v>3.196742</v>
      </c>
      <c r="AS12">
        <v>10.127419</v>
      </c>
      <c r="AT12">
        <v>13.158408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60.684544000000002</v>
      </c>
      <c r="BA12">
        <f t="shared" si="1"/>
        <v>1370.8343439999996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0.32544899999999999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1.9</v>
      </c>
      <c r="BP12">
        <v>2.11</v>
      </c>
      <c r="BQ12">
        <v>0</v>
      </c>
      <c r="BR12">
        <v>0</v>
      </c>
      <c r="BS12">
        <v>1.57</v>
      </c>
      <c r="BT12">
        <v>0</v>
      </c>
      <c r="BU12">
        <v>2.7925490000000002</v>
      </c>
      <c r="BV12">
        <v>1.3012109999999999</v>
      </c>
      <c r="BW12">
        <v>0</v>
      </c>
      <c r="BX12">
        <v>4.1276780000000004</v>
      </c>
      <c r="BY12">
        <v>0.25</v>
      </c>
      <c r="BZ12">
        <v>2.5852279999999999</v>
      </c>
      <c r="CA12">
        <v>1.706251</v>
      </c>
      <c r="CB12">
        <v>1.2</v>
      </c>
      <c r="CC12">
        <v>0.56000000000000005</v>
      </c>
      <c r="CD12">
        <v>1.42</v>
      </c>
      <c r="CE12">
        <v>0.76</v>
      </c>
      <c r="CF12">
        <v>0.08</v>
      </c>
      <c r="CG12">
        <v>3.52</v>
      </c>
      <c r="CH12">
        <v>0</v>
      </c>
      <c r="CI12">
        <v>6.99</v>
      </c>
      <c r="CJ12">
        <v>1.8</v>
      </c>
      <c r="CK12">
        <v>1.67</v>
      </c>
      <c r="CL12">
        <v>4.9966470000000003</v>
      </c>
      <c r="CM12">
        <v>1.7853190000000001</v>
      </c>
      <c r="CN12">
        <v>0</v>
      </c>
      <c r="CO12">
        <v>2.81</v>
      </c>
      <c r="CP12">
        <v>0</v>
      </c>
      <c r="CQ12">
        <v>2.1705220000000001</v>
      </c>
      <c r="CR12">
        <v>2.2599999999999998</v>
      </c>
      <c r="CS12">
        <v>2.3683339999999999</v>
      </c>
      <c r="CT12">
        <v>1.859799</v>
      </c>
      <c r="CU12">
        <v>1.8758060000000001</v>
      </c>
      <c r="CV12">
        <v>2.60242</v>
      </c>
      <c r="CW12">
        <v>1.287331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60.684544000000002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210.52709400000001</v>
      </c>
      <c r="L13">
        <v>2.0239280000000002</v>
      </c>
      <c r="M13">
        <v>91.105227999999997</v>
      </c>
      <c r="N13">
        <v>116.45741200000001</v>
      </c>
      <c r="O13">
        <v>122.076686</v>
      </c>
      <c r="P13">
        <v>117.270545</v>
      </c>
      <c r="Q13">
        <v>0</v>
      </c>
      <c r="R13">
        <v>21.274698000000001</v>
      </c>
      <c r="S13">
        <v>12.924602999999999</v>
      </c>
      <c r="T13">
        <v>0</v>
      </c>
      <c r="U13">
        <v>336.83067</v>
      </c>
      <c r="V13">
        <v>1.9303999999999999</v>
      </c>
      <c r="W13">
        <v>19.303999999999998</v>
      </c>
      <c r="X13">
        <v>68.862593000000004</v>
      </c>
      <c r="Y13">
        <v>0</v>
      </c>
      <c r="Z13">
        <v>6.3257279999999998</v>
      </c>
      <c r="AA13">
        <v>0</v>
      </c>
      <c r="AB13">
        <v>0</v>
      </c>
      <c r="AC13">
        <v>0</v>
      </c>
      <c r="AD13">
        <v>8.9974980000000002</v>
      </c>
      <c r="AE13">
        <v>0</v>
      </c>
      <c r="AF13">
        <v>6.317717</v>
      </c>
      <c r="AG13">
        <v>40.377983999999998</v>
      </c>
      <c r="AH13">
        <v>0</v>
      </c>
      <c r="AI13">
        <v>0</v>
      </c>
      <c r="AJ13">
        <v>0</v>
      </c>
      <c r="AK13">
        <v>50.778689</v>
      </c>
      <c r="AL13">
        <v>11.215624</v>
      </c>
      <c r="AM13">
        <v>0</v>
      </c>
      <c r="AN13">
        <v>0.39383099999999999</v>
      </c>
      <c r="AO13">
        <v>6.5266820000000001</v>
      </c>
      <c r="AP13">
        <v>9.2731589999999997</v>
      </c>
      <c r="AQ13">
        <v>0</v>
      </c>
      <c r="AR13">
        <v>3.196742</v>
      </c>
      <c r="AS13">
        <v>10.127419</v>
      </c>
      <c r="AT13">
        <v>11.900688000000001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60.914543999999999</v>
      </c>
      <c r="BA13">
        <f t="shared" si="1"/>
        <v>1346.9341619999998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0.32544899999999999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1.9</v>
      </c>
      <c r="BP13">
        <v>2.11</v>
      </c>
      <c r="BQ13">
        <v>0</v>
      </c>
      <c r="BR13">
        <v>0</v>
      </c>
      <c r="BS13">
        <v>1.57</v>
      </c>
      <c r="BT13">
        <v>0</v>
      </c>
      <c r="BU13">
        <v>2.7925490000000002</v>
      </c>
      <c r="BV13">
        <v>1.3012109999999999</v>
      </c>
      <c r="BW13">
        <v>0</v>
      </c>
      <c r="BX13">
        <v>4.1276780000000004</v>
      </c>
      <c r="BY13">
        <v>0.25</v>
      </c>
      <c r="BZ13">
        <v>2.5852279999999999</v>
      </c>
      <c r="CA13">
        <v>1.706251</v>
      </c>
      <c r="CB13">
        <v>1.2</v>
      </c>
      <c r="CC13">
        <v>0.79</v>
      </c>
      <c r="CD13">
        <v>1.42</v>
      </c>
      <c r="CE13">
        <v>0.76</v>
      </c>
      <c r="CF13">
        <v>0.08</v>
      </c>
      <c r="CG13">
        <v>3.52</v>
      </c>
      <c r="CH13">
        <v>0</v>
      </c>
      <c r="CI13">
        <v>6.99</v>
      </c>
      <c r="CJ13">
        <v>1.8</v>
      </c>
      <c r="CK13">
        <v>1.67</v>
      </c>
      <c r="CL13">
        <v>4.9966470000000003</v>
      </c>
      <c r="CM13">
        <v>1.7853190000000001</v>
      </c>
      <c r="CN13">
        <v>0</v>
      </c>
      <c r="CO13">
        <v>2.81</v>
      </c>
      <c r="CP13">
        <v>0</v>
      </c>
      <c r="CQ13">
        <v>2.1705220000000001</v>
      </c>
      <c r="CR13">
        <v>2.2599999999999998</v>
      </c>
      <c r="CS13">
        <v>2.3683339999999999</v>
      </c>
      <c r="CT13">
        <v>1.859799</v>
      </c>
      <c r="CU13">
        <v>1.8758060000000001</v>
      </c>
      <c r="CV13">
        <v>2.60242</v>
      </c>
      <c r="CW13">
        <v>1.287331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60.914543999999999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210.52709400000001</v>
      </c>
      <c r="L14">
        <v>2.0239280000000002</v>
      </c>
      <c r="M14">
        <v>91.105227999999997</v>
      </c>
      <c r="N14">
        <v>116.45741200000001</v>
      </c>
      <c r="O14">
        <v>122.076686</v>
      </c>
      <c r="P14">
        <v>119.444176</v>
      </c>
      <c r="Q14">
        <v>0</v>
      </c>
      <c r="R14">
        <v>21.274698000000001</v>
      </c>
      <c r="S14">
        <v>12.924602999999999</v>
      </c>
      <c r="T14">
        <v>0</v>
      </c>
      <c r="U14">
        <v>336.83067</v>
      </c>
      <c r="V14">
        <v>1.9303999999999999</v>
      </c>
      <c r="W14">
        <v>19.303999999999998</v>
      </c>
      <c r="X14">
        <v>57.913809999999998</v>
      </c>
      <c r="Y14">
        <v>0</v>
      </c>
      <c r="Z14">
        <v>6.3257279999999998</v>
      </c>
      <c r="AA14">
        <v>0</v>
      </c>
      <c r="AB14">
        <v>0</v>
      </c>
      <c r="AC14">
        <v>0</v>
      </c>
      <c r="AD14">
        <v>8.9974980000000002</v>
      </c>
      <c r="AE14">
        <v>0</v>
      </c>
      <c r="AF14">
        <v>6.317717</v>
      </c>
      <c r="AG14">
        <v>40.377983999999998</v>
      </c>
      <c r="AH14">
        <v>0</v>
      </c>
      <c r="AI14">
        <v>0</v>
      </c>
      <c r="AJ14">
        <v>0</v>
      </c>
      <c r="AK14">
        <v>50.778689</v>
      </c>
      <c r="AL14">
        <v>11.215624</v>
      </c>
      <c r="AM14">
        <v>0</v>
      </c>
      <c r="AN14">
        <v>0.39383099999999999</v>
      </c>
      <c r="AO14">
        <v>6.5266820000000001</v>
      </c>
      <c r="AP14">
        <v>9.2731589999999997</v>
      </c>
      <c r="AQ14">
        <v>0</v>
      </c>
      <c r="AR14">
        <v>3.196742</v>
      </c>
      <c r="AS14">
        <v>10.127419</v>
      </c>
      <c r="AT14">
        <v>12.198357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60.914543999999999</v>
      </c>
      <c r="BA14">
        <f t="shared" si="1"/>
        <v>1338.4566789999999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0.32544899999999999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1.9</v>
      </c>
      <c r="BP14">
        <v>2.11</v>
      </c>
      <c r="BQ14">
        <v>0</v>
      </c>
      <c r="BR14">
        <v>0</v>
      </c>
      <c r="BS14">
        <v>1.57</v>
      </c>
      <c r="BT14">
        <v>0</v>
      </c>
      <c r="BU14">
        <v>2.7925490000000002</v>
      </c>
      <c r="BV14">
        <v>1.3012109999999999</v>
      </c>
      <c r="BW14">
        <v>0</v>
      </c>
      <c r="BX14">
        <v>4.1276780000000004</v>
      </c>
      <c r="BY14">
        <v>0.25</v>
      </c>
      <c r="BZ14">
        <v>2.5852279999999999</v>
      </c>
      <c r="CA14">
        <v>1.706251</v>
      </c>
      <c r="CB14">
        <v>1.2</v>
      </c>
      <c r="CC14">
        <v>0.79</v>
      </c>
      <c r="CD14">
        <v>1.42</v>
      </c>
      <c r="CE14">
        <v>0.76</v>
      </c>
      <c r="CF14">
        <v>0.08</v>
      </c>
      <c r="CG14">
        <v>3.52</v>
      </c>
      <c r="CH14">
        <v>0</v>
      </c>
      <c r="CI14">
        <v>6.99</v>
      </c>
      <c r="CJ14">
        <v>1.8</v>
      </c>
      <c r="CK14">
        <v>1.67</v>
      </c>
      <c r="CL14">
        <v>4.9966470000000003</v>
      </c>
      <c r="CM14">
        <v>1.7853190000000001</v>
      </c>
      <c r="CN14">
        <v>0</v>
      </c>
      <c r="CO14">
        <v>2.81</v>
      </c>
      <c r="CP14">
        <v>0</v>
      </c>
      <c r="CQ14">
        <v>2.1705220000000001</v>
      </c>
      <c r="CR14">
        <v>2.2599999999999998</v>
      </c>
      <c r="CS14">
        <v>2.3683339999999999</v>
      </c>
      <c r="CT14">
        <v>1.859799</v>
      </c>
      <c r="CU14">
        <v>1.8758060000000001</v>
      </c>
      <c r="CV14">
        <v>2.60242</v>
      </c>
      <c r="CW14">
        <v>1.287331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60.914543999999999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210.52709400000001</v>
      </c>
      <c r="L15">
        <v>2.0239280000000002</v>
      </c>
      <c r="M15">
        <v>91.105227999999997</v>
      </c>
      <c r="N15">
        <v>116.45741200000001</v>
      </c>
      <c r="O15">
        <v>122.076686</v>
      </c>
      <c r="P15">
        <v>121.61771</v>
      </c>
      <c r="Q15">
        <v>0</v>
      </c>
      <c r="R15">
        <v>21.126553000000001</v>
      </c>
      <c r="S15">
        <v>12.924602999999999</v>
      </c>
      <c r="T15">
        <v>0</v>
      </c>
      <c r="U15">
        <v>336.83067</v>
      </c>
      <c r="V15">
        <v>1.9303999999999999</v>
      </c>
      <c r="W15">
        <v>19.303999999999998</v>
      </c>
      <c r="X15">
        <v>57.913809999999998</v>
      </c>
      <c r="Y15">
        <v>0</v>
      </c>
      <c r="Z15">
        <v>6.3257279999999998</v>
      </c>
      <c r="AA15">
        <v>0</v>
      </c>
      <c r="AB15">
        <v>0</v>
      </c>
      <c r="AC15">
        <v>0</v>
      </c>
      <c r="AD15">
        <v>8.9974980000000002</v>
      </c>
      <c r="AE15">
        <v>0</v>
      </c>
      <c r="AF15">
        <v>6.317717</v>
      </c>
      <c r="AG15">
        <v>40.377983999999998</v>
      </c>
      <c r="AH15">
        <v>0</v>
      </c>
      <c r="AI15">
        <v>0</v>
      </c>
      <c r="AJ15">
        <v>0</v>
      </c>
      <c r="AK15">
        <v>50.778689</v>
      </c>
      <c r="AL15">
        <v>11.215624</v>
      </c>
      <c r="AM15">
        <v>0</v>
      </c>
      <c r="AN15">
        <v>0.39383099999999999</v>
      </c>
      <c r="AO15">
        <v>6.5266820000000001</v>
      </c>
      <c r="AP15">
        <v>9.2731589999999997</v>
      </c>
      <c r="AQ15">
        <v>0</v>
      </c>
      <c r="AR15">
        <v>3.196742</v>
      </c>
      <c r="AS15">
        <v>10.127419</v>
      </c>
      <c r="AT15">
        <v>12.76667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60.944544</v>
      </c>
      <c r="BA15">
        <f t="shared" si="1"/>
        <v>1341.0803809999998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0.32544899999999999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1.9</v>
      </c>
      <c r="BP15">
        <v>2.11</v>
      </c>
      <c r="BQ15">
        <v>0</v>
      </c>
      <c r="BR15">
        <v>0</v>
      </c>
      <c r="BS15">
        <v>1.57</v>
      </c>
      <c r="BT15">
        <v>0</v>
      </c>
      <c r="BU15">
        <v>2.7925490000000002</v>
      </c>
      <c r="BV15">
        <v>1.3012109999999999</v>
      </c>
      <c r="BW15">
        <v>0</v>
      </c>
      <c r="BX15">
        <v>4.1276780000000004</v>
      </c>
      <c r="BY15">
        <v>0.25</v>
      </c>
      <c r="BZ15">
        <v>2.5852279999999999</v>
      </c>
      <c r="CA15">
        <v>1.706251</v>
      </c>
      <c r="CB15">
        <v>1.2</v>
      </c>
      <c r="CC15">
        <v>0.82</v>
      </c>
      <c r="CD15">
        <v>1.42</v>
      </c>
      <c r="CE15">
        <v>0.76</v>
      </c>
      <c r="CF15">
        <v>0.08</v>
      </c>
      <c r="CG15">
        <v>3.52</v>
      </c>
      <c r="CH15">
        <v>0</v>
      </c>
      <c r="CI15">
        <v>6.99</v>
      </c>
      <c r="CJ15">
        <v>1.8</v>
      </c>
      <c r="CK15">
        <v>1.67</v>
      </c>
      <c r="CL15">
        <v>4.9966470000000003</v>
      </c>
      <c r="CM15">
        <v>1.7853190000000001</v>
      </c>
      <c r="CN15">
        <v>0</v>
      </c>
      <c r="CO15">
        <v>2.81</v>
      </c>
      <c r="CP15">
        <v>0</v>
      </c>
      <c r="CQ15">
        <v>2.1705220000000001</v>
      </c>
      <c r="CR15">
        <v>2.2599999999999998</v>
      </c>
      <c r="CS15">
        <v>2.3683339999999999</v>
      </c>
      <c r="CT15">
        <v>1.859799</v>
      </c>
      <c r="CU15">
        <v>1.8758060000000001</v>
      </c>
      <c r="CV15">
        <v>2.60242</v>
      </c>
      <c r="CW15">
        <v>1.287331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60.944544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210.52709400000001</v>
      </c>
      <c r="L16">
        <v>2.0239280000000002</v>
      </c>
      <c r="M16">
        <v>91.105227999999997</v>
      </c>
      <c r="N16">
        <v>116.45741200000001</v>
      </c>
      <c r="O16">
        <v>122.076686</v>
      </c>
      <c r="P16">
        <v>123.063676</v>
      </c>
      <c r="Q16">
        <v>0</v>
      </c>
      <c r="R16">
        <v>21.126553000000001</v>
      </c>
      <c r="S16">
        <v>12.924602999999999</v>
      </c>
      <c r="T16">
        <v>0</v>
      </c>
      <c r="U16">
        <v>336.83067</v>
      </c>
      <c r="V16">
        <v>1.9303999999999999</v>
      </c>
      <c r="W16">
        <v>19.303999999999998</v>
      </c>
      <c r="X16">
        <v>57.913809999999998</v>
      </c>
      <c r="Y16">
        <v>0</v>
      </c>
      <c r="Z16">
        <v>6.3257279999999998</v>
      </c>
      <c r="AA16">
        <v>0</v>
      </c>
      <c r="AB16">
        <v>0</v>
      </c>
      <c r="AC16">
        <v>0</v>
      </c>
      <c r="AD16">
        <v>8.9974980000000002</v>
      </c>
      <c r="AE16">
        <v>0</v>
      </c>
      <c r="AF16">
        <v>6.317717</v>
      </c>
      <c r="AG16">
        <v>40.377983999999998</v>
      </c>
      <c r="AH16">
        <v>0</v>
      </c>
      <c r="AI16">
        <v>0</v>
      </c>
      <c r="AJ16">
        <v>0</v>
      </c>
      <c r="AK16">
        <v>50.778689</v>
      </c>
      <c r="AL16">
        <v>11.215624</v>
      </c>
      <c r="AM16">
        <v>0</v>
      </c>
      <c r="AN16">
        <v>0.39383099999999999</v>
      </c>
      <c r="AO16">
        <v>6.5266820000000001</v>
      </c>
      <c r="AP16">
        <v>9.2731589999999997</v>
      </c>
      <c r="AQ16">
        <v>0</v>
      </c>
      <c r="AR16">
        <v>3.196742</v>
      </c>
      <c r="AS16">
        <v>10.127419</v>
      </c>
      <c r="AT16">
        <v>10.413064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60.944544</v>
      </c>
      <c r="BA16">
        <f t="shared" si="1"/>
        <v>1340.1727409999999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0.32544899999999999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1.9</v>
      </c>
      <c r="BP16">
        <v>2.11</v>
      </c>
      <c r="BQ16">
        <v>0</v>
      </c>
      <c r="BR16">
        <v>0</v>
      </c>
      <c r="BS16">
        <v>1.57</v>
      </c>
      <c r="BT16">
        <v>0</v>
      </c>
      <c r="BU16">
        <v>2.7925490000000002</v>
      </c>
      <c r="BV16">
        <v>1.3012109999999999</v>
      </c>
      <c r="BW16">
        <v>0</v>
      </c>
      <c r="BX16">
        <v>4.1276780000000004</v>
      </c>
      <c r="BY16">
        <v>0.25</v>
      </c>
      <c r="BZ16">
        <v>2.5852279999999999</v>
      </c>
      <c r="CA16">
        <v>1.706251</v>
      </c>
      <c r="CB16">
        <v>1.2</v>
      </c>
      <c r="CC16">
        <v>0.82</v>
      </c>
      <c r="CD16">
        <v>1.42</v>
      </c>
      <c r="CE16">
        <v>0.76</v>
      </c>
      <c r="CF16">
        <v>0.08</v>
      </c>
      <c r="CG16">
        <v>3.52</v>
      </c>
      <c r="CH16">
        <v>0</v>
      </c>
      <c r="CI16">
        <v>6.99</v>
      </c>
      <c r="CJ16">
        <v>1.8</v>
      </c>
      <c r="CK16">
        <v>1.67</v>
      </c>
      <c r="CL16">
        <v>4.9966470000000003</v>
      </c>
      <c r="CM16">
        <v>1.7853190000000001</v>
      </c>
      <c r="CN16">
        <v>0</v>
      </c>
      <c r="CO16">
        <v>2.81</v>
      </c>
      <c r="CP16">
        <v>0</v>
      </c>
      <c r="CQ16">
        <v>2.1705220000000001</v>
      </c>
      <c r="CR16">
        <v>2.2599999999999998</v>
      </c>
      <c r="CS16">
        <v>2.3683339999999999</v>
      </c>
      <c r="CT16">
        <v>1.859799</v>
      </c>
      <c r="CU16">
        <v>1.8758060000000001</v>
      </c>
      <c r="CV16">
        <v>2.60242</v>
      </c>
      <c r="CW16">
        <v>1.287331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60.944544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210.52709400000001</v>
      </c>
      <c r="L17">
        <v>2.0239280000000002</v>
      </c>
      <c r="M17">
        <v>91.105227999999997</v>
      </c>
      <c r="N17">
        <v>116.45741200000001</v>
      </c>
      <c r="O17">
        <v>122.076686</v>
      </c>
      <c r="P17">
        <v>125.237306</v>
      </c>
      <c r="Q17">
        <v>0</v>
      </c>
      <c r="R17">
        <v>21.126553000000001</v>
      </c>
      <c r="S17">
        <v>12.924602999999999</v>
      </c>
      <c r="T17">
        <v>0</v>
      </c>
      <c r="U17">
        <v>336.83067</v>
      </c>
      <c r="V17">
        <v>1.9303999999999999</v>
      </c>
      <c r="W17">
        <v>19.303999999999998</v>
      </c>
      <c r="X17">
        <v>57.913809999999998</v>
      </c>
      <c r="Y17">
        <v>0</v>
      </c>
      <c r="Z17">
        <v>6.3257279999999998</v>
      </c>
      <c r="AA17">
        <v>0</v>
      </c>
      <c r="AB17">
        <v>0</v>
      </c>
      <c r="AC17">
        <v>0</v>
      </c>
      <c r="AD17">
        <v>8.9974980000000002</v>
      </c>
      <c r="AE17">
        <v>0</v>
      </c>
      <c r="AF17">
        <v>6.317717</v>
      </c>
      <c r="AG17">
        <v>40.377983999999998</v>
      </c>
      <c r="AH17">
        <v>0</v>
      </c>
      <c r="AI17">
        <v>0</v>
      </c>
      <c r="AJ17">
        <v>0</v>
      </c>
      <c r="AK17">
        <v>50.778689</v>
      </c>
      <c r="AL17">
        <v>11.215624</v>
      </c>
      <c r="AM17">
        <v>0</v>
      </c>
      <c r="AN17">
        <v>0.39383099999999999</v>
      </c>
      <c r="AO17">
        <v>6.5266820000000001</v>
      </c>
      <c r="AP17">
        <v>9.2731589999999997</v>
      </c>
      <c r="AQ17">
        <v>0</v>
      </c>
      <c r="AR17">
        <v>3.196742</v>
      </c>
      <c r="AS17">
        <v>10.127419</v>
      </c>
      <c r="AT17">
        <v>13.478186000000001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60.944544</v>
      </c>
      <c r="BA17">
        <f t="shared" si="1"/>
        <v>1345.4114929999998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0.32544899999999999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1.9</v>
      </c>
      <c r="BP17">
        <v>2.11</v>
      </c>
      <c r="BQ17">
        <v>0</v>
      </c>
      <c r="BR17">
        <v>0</v>
      </c>
      <c r="BS17">
        <v>1.57</v>
      </c>
      <c r="BT17">
        <v>0</v>
      </c>
      <c r="BU17">
        <v>2.7925490000000002</v>
      </c>
      <c r="BV17">
        <v>1.3012109999999999</v>
      </c>
      <c r="BW17">
        <v>0</v>
      </c>
      <c r="BX17">
        <v>4.1276780000000004</v>
      </c>
      <c r="BY17">
        <v>0.25</v>
      </c>
      <c r="BZ17">
        <v>2.5852279999999999</v>
      </c>
      <c r="CA17">
        <v>1.706251</v>
      </c>
      <c r="CB17">
        <v>1.2</v>
      </c>
      <c r="CC17">
        <v>0.82</v>
      </c>
      <c r="CD17">
        <v>1.42</v>
      </c>
      <c r="CE17">
        <v>0.76</v>
      </c>
      <c r="CF17">
        <v>0.08</v>
      </c>
      <c r="CG17">
        <v>3.52</v>
      </c>
      <c r="CH17">
        <v>0</v>
      </c>
      <c r="CI17">
        <v>6.99</v>
      </c>
      <c r="CJ17">
        <v>1.8</v>
      </c>
      <c r="CK17">
        <v>1.67</v>
      </c>
      <c r="CL17">
        <v>4.9966470000000003</v>
      </c>
      <c r="CM17">
        <v>1.7853190000000001</v>
      </c>
      <c r="CN17">
        <v>0</v>
      </c>
      <c r="CO17">
        <v>2.81</v>
      </c>
      <c r="CP17">
        <v>0</v>
      </c>
      <c r="CQ17">
        <v>2.1705220000000001</v>
      </c>
      <c r="CR17">
        <v>2.2599999999999998</v>
      </c>
      <c r="CS17">
        <v>2.3683339999999999</v>
      </c>
      <c r="CT17">
        <v>1.859799</v>
      </c>
      <c r="CU17">
        <v>1.8758060000000001</v>
      </c>
      <c r="CV17">
        <v>2.60242</v>
      </c>
      <c r="CW17">
        <v>1.287331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60.944544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210.52709400000001</v>
      </c>
      <c r="L18">
        <v>2.0239280000000002</v>
      </c>
      <c r="M18">
        <v>91.105227999999997</v>
      </c>
      <c r="N18">
        <v>116.45741200000001</v>
      </c>
      <c r="O18">
        <v>122.076686</v>
      </c>
      <c r="P18">
        <v>126.683176</v>
      </c>
      <c r="Q18">
        <v>0</v>
      </c>
      <c r="R18">
        <v>21.126553000000001</v>
      </c>
      <c r="S18">
        <v>12.924602999999999</v>
      </c>
      <c r="T18">
        <v>0</v>
      </c>
      <c r="U18">
        <v>336.83067</v>
      </c>
      <c r="V18">
        <v>1.9303999999999999</v>
      </c>
      <c r="W18">
        <v>19.303999999999998</v>
      </c>
      <c r="X18">
        <v>53.087809999999998</v>
      </c>
      <c r="Y18">
        <v>0</v>
      </c>
      <c r="Z18">
        <v>6.3257279999999998</v>
      </c>
      <c r="AA18">
        <v>0</v>
      </c>
      <c r="AB18">
        <v>0</v>
      </c>
      <c r="AC18">
        <v>0</v>
      </c>
      <c r="AD18">
        <v>8.9974980000000002</v>
      </c>
      <c r="AE18">
        <v>0</v>
      </c>
      <c r="AF18">
        <v>6.317717</v>
      </c>
      <c r="AG18">
        <v>40.377983999999998</v>
      </c>
      <c r="AH18">
        <v>18.666968000000001</v>
      </c>
      <c r="AI18">
        <v>0</v>
      </c>
      <c r="AJ18">
        <v>0</v>
      </c>
      <c r="AK18">
        <v>50.778689</v>
      </c>
      <c r="AL18">
        <v>11.215624</v>
      </c>
      <c r="AM18">
        <v>0</v>
      </c>
      <c r="AN18">
        <v>0.39383099999999999</v>
      </c>
      <c r="AO18">
        <v>6.5266820000000001</v>
      </c>
      <c r="AP18">
        <v>9.2731589999999997</v>
      </c>
      <c r="AQ18">
        <v>0</v>
      </c>
      <c r="AR18">
        <v>3.196742</v>
      </c>
      <c r="AS18">
        <v>10.127419</v>
      </c>
      <c r="AT18">
        <v>14.474911000000001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61.045406999999997</v>
      </c>
      <c r="BA18">
        <f t="shared" si="1"/>
        <v>1361.7959189999999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0.32544899999999999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1.9</v>
      </c>
      <c r="BP18">
        <v>2.11</v>
      </c>
      <c r="BQ18">
        <v>0</v>
      </c>
      <c r="BR18">
        <v>0</v>
      </c>
      <c r="BS18">
        <v>1.57</v>
      </c>
      <c r="BT18">
        <v>0</v>
      </c>
      <c r="BU18">
        <v>2.7925490000000002</v>
      </c>
      <c r="BV18">
        <v>1.3012109999999999</v>
      </c>
      <c r="BW18">
        <v>0</v>
      </c>
      <c r="BX18">
        <v>4.1276780000000004</v>
      </c>
      <c r="BY18">
        <v>0.25</v>
      </c>
      <c r="BZ18">
        <v>2.5852279999999999</v>
      </c>
      <c r="CA18">
        <v>1.706251</v>
      </c>
      <c r="CB18">
        <v>1.2</v>
      </c>
      <c r="CC18">
        <v>0.82</v>
      </c>
      <c r="CD18">
        <v>1.42</v>
      </c>
      <c r="CE18">
        <v>0.76</v>
      </c>
      <c r="CF18">
        <v>0.08</v>
      </c>
      <c r="CG18">
        <v>3.52</v>
      </c>
      <c r="CH18">
        <v>0.10086299999999999</v>
      </c>
      <c r="CI18">
        <v>6.99</v>
      </c>
      <c r="CJ18">
        <v>1.8</v>
      </c>
      <c r="CK18">
        <v>1.67</v>
      </c>
      <c r="CL18">
        <v>4.9966470000000003</v>
      </c>
      <c r="CM18">
        <v>1.7853190000000001</v>
      </c>
      <c r="CN18">
        <v>0</v>
      </c>
      <c r="CO18">
        <v>2.81</v>
      </c>
      <c r="CP18">
        <v>0</v>
      </c>
      <c r="CQ18">
        <v>2.1705220000000001</v>
      </c>
      <c r="CR18">
        <v>2.2599999999999998</v>
      </c>
      <c r="CS18">
        <v>2.3683339999999999</v>
      </c>
      <c r="CT18">
        <v>1.859799</v>
      </c>
      <c r="CU18">
        <v>1.8758060000000001</v>
      </c>
      <c r="CV18">
        <v>2.60242</v>
      </c>
      <c r="CW18">
        <v>1.287331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61.045406999999997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210.52709400000001</v>
      </c>
      <c r="L19">
        <v>2.0239280000000002</v>
      </c>
      <c r="M19">
        <v>91.105227999999997</v>
      </c>
      <c r="N19">
        <v>116.45741200000001</v>
      </c>
      <c r="O19">
        <v>122.076686</v>
      </c>
      <c r="P19">
        <v>126.683176</v>
      </c>
      <c r="Q19">
        <v>0</v>
      </c>
      <c r="R19">
        <v>21.126553000000001</v>
      </c>
      <c r="S19">
        <v>12.924602999999999</v>
      </c>
      <c r="T19">
        <v>0</v>
      </c>
      <c r="U19">
        <v>336.83067</v>
      </c>
      <c r="V19">
        <v>1.9303999999999999</v>
      </c>
      <c r="W19">
        <v>27.787663999999999</v>
      </c>
      <c r="X19">
        <v>70.491733999999994</v>
      </c>
      <c r="Y19">
        <v>0</v>
      </c>
      <c r="Z19">
        <v>6.3257279999999998</v>
      </c>
      <c r="AA19">
        <v>0</v>
      </c>
      <c r="AB19">
        <v>0</v>
      </c>
      <c r="AC19">
        <v>0</v>
      </c>
      <c r="AD19">
        <v>8.9974980000000002</v>
      </c>
      <c r="AE19">
        <v>0</v>
      </c>
      <c r="AF19">
        <v>6.317717</v>
      </c>
      <c r="AG19">
        <v>40.377983999999998</v>
      </c>
      <c r="AH19">
        <v>18.666968000000001</v>
      </c>
      <c r="AI19">
        <v>0</v>
      </c>
      <c r="AJ19">
        <v>0</v>
      </c>
      <c r="AK19">
        <v>50.778689</v>
      </c>
      <c r="AL19">
        <v>11.215624</v>
      </c>
      <c r="AM19">
        <v>0</v>
      </c>
      <c r="AN19">
        <v>0.39383099999999999</v>
      </c>
      <c r="AO19">
        <v>5.675376</v>
      </c>
      <c r="AP19">
        <v>9.2731589999999997</v>
      </c>
      <c r="AQ19">
        <v>0</v>
      </c>
      <c r="AR19">
        <v>3.196742</v>
      </c>
      <c r="AS19">
        <v>10.127419</v>
      </c>
      <c r="AT19">
        <v>14.474911000000001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61.283141000000001</v>
      </c>
      <c r="BA19">
        <f t="shared" si="1"/>
        <v>1387.0699349999995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0.59318300000000002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1.9</v>
      </c>
      <c r="BP19">
        <v>2.11</v>
      </c>
      <c r="BQ19">
        <v>0</v>
      </c>
      <c r="BR19">
        <v>0</v>
      </c>
      <c r="BS19">
        <v>1.57</v>
      </c>
      <c r="BT19">
        <v>0</v>
      </c>
      <c r="BU19">
        <v>2.7925490000000002</v>
      </c>
      <c r="BV19">
        <v>1.3012109999999999</v>
      </c>
      <c r="BW19">
        <v>0</v>
      </c>
      <c r="BX19">
        <v>4.1276780000000004</v>
      </c>
      <c r="BY19">
        <v>0.25</v>
      </c>
      <c r="BZ19">
        <v>2.5852279999999999</v>
      </c>
      <c r="CA19">
        <v>1.706251</v>
      </c>
      <c r="CB19">
        <v>1.2</v>
      </c>
      <c r="CC19">
        <v>0.79</v>
      </c>
      <c r="CD19">
        <v>1.42</v>
      </c>
      <c r="CE19">
        <v>0.76</v>
      </c>
      <c r="CF19">
        <v>0.08</v>
      </c>
      <c r="CG19">
        <v>3.52</v>
      </c>
      <c r="CH19">
        <v>0.10086299999999999</v>
      </c>
      <c r="CI19">
        <v>6.99</v>
      </c>
      <c r="CJ19">
        <v>1.8</v>
      </c>
      <c r="CK19">
        <v>1.67</v>
      </c>
      <c r="CL19">
        <v>4.9966470000000003</v>
      </c>
      <c r="CM19">
        <v>1.7853190000000001</v>
      </c>
      <c r="CN19">
        <v>0</v>
      </c>
      <c r="CO19">
        <v>2.81</v>
      </c>
      <c r="CP19">
        <v>0</v>
      </c>
      <c r="CQ19">
        <v>2.1705220000000001</v>
      </c>
      <c r="CR19">
        <v>2.2599999999999998</v>
      </c>
      <c r="CS19">
        <v>2.3683339999999999</v>
      </c>
      <c r="CT19">
        <v>1.859799</v>
      </c>
      <c r="CU19">
        <v>1.8758060000000001</v>
      </c>
      <c r="CV19">
        <v>2.60242</v>
      </c>
      <c r="CW19">
        <v>1.287331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61.283141000000001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210.52709400000001</v>
      </c>
      <c r="L20">
        <v>2.0239280000000002</v>
      </c>
      <c r="M20">
        <v>91.105227999999997</v>
      </c>
      <c r="N20">
        <v>116.45741200000001</v>
      </c>
      <c r="O20">
        <v>122.076686</v>
      </c>
      <c r="P20">
        <v>126.683176</v>
      </c>
      <c r="Q20">
        <v>0</v>
      </c>
      <c r="R20">
        <v>21.126553000000001</v>
      </c>
      <c r="S20">
        <v>12.924602999999999</v>
      </c>
      <c r="T20">
        <v>0</v>
      </c>
      <c r="U20">
        <v>336.83067</v>
      </c>
      <c r="V20">
        <v>1.9303999999999999</v>
      </c>
      <c r="W20">
        <v>27.787663999999999</v>
      </c>
      <c r="X20">
        <v>71.880253999999994</v>
      </c>
      <c r="Y20">
        <v>0</v>
      </c>
      <c r="Z20">
        <v>6.3257279999999998</v>
      </c>
      <c r="AA20">
        <v>0</v>
      </c>
      <c r="AB20">
        <v>0</v>
      </c>
      <c r="AC20">
        <v>0</v>
      </c>
      <c r="AD20">
        <v>8.9974980000000002</v>
      </c>
      <c r="AE20">
        <v>0</v>
      </c>
      <c r="AF20">
        <v>6.317717</v>
      </c>
      <c r="AG20">
        <v>40.377983999999998</v>
      </c>
      <c r="AH20">
        <v>18.666968000000001</v>
      </c>
      <c r="AI20">
        <v>0</v>
      </c>
      <c r="AJ20">
        <v>0</v>
      </c>
      <c r="AK20">
        <v>50.778689</v>
      </c>
      <c r="AL20">
        <v>11.215624</v>
      </c>
      <c r="AM20">
        <v>0</v>
      </c>
      <c r="AN20">
        <v>0.39383099999999999</v>
      </c>
      <c r="AO20">
        <v>5.675376</v>
      </c>
      <c r="AP20">
        <v>9.2731589999999997</v>
      </c>
      <c r="AQ20">
        <v>0</v>
      </c>
      <c r="AR20">
        <v>3.196742</v>
      </c>
      <c r="AS20">
        <v>10.127419</v>
      </c>
      <c r="AT20">
        <v>14.474911000000001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61.283141000000001</v>
      </c>
      <c r="BA20">
        <f t="shared" si="1"/>
        <v>1388.4584549999995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0.59318300000000002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1.9</v>
      </c>
      <c r="BP20">
        <v>2.11</v>
      </c>
      <c r="BQ20">
        <v>0</v>
      </c>
      <c r="BR20">
        <v>0</v>
      </c>
      <c r="BS20">
        <v>1.57</v>
      </c>
      <c r="BT20">
        <v>0</v>
      </c>
      <c r="BU20">
        <v>2.7925490000000002</v>
      </c>
      <c r="BV20">
        <v>1.3012109999999999</v>
      </c>
      <c r="BW20">
        <v>0</v>
      </c>
      <c r="BX20">
        <v>4.1276780000000004</v>
      </c>
      <c r="BY20">
        <v>0.25</v>
      </c>
      <c r="BZ20">
        <v>2.5852279999999999</v>
      </c>
      <c r="CA20">
        <v>1.706251</v>
      </c>
      <c r="CB20">
        <v>1.2</v>
      </c>
      <c r="CC20">
        <v>0.79</v>
      </c>
      <c r="CD20">
        <v>1.42</v>
      </c>
      <c r="CE20">
        <v>0.76</v>
      </c>
      <c r="CF20">
        <v>0.08</v>
      </c>
      <c r="CG20">
        <v>3.52</v>
      </c>
      <c r="CH20">
        <v>0.10086299999999999</v>
      </c>
      <c r="CI20">
        <v>6.99</v>
      </c>
      <c r="CJ20">
        <v>1.8</v>
      </c>
      <c r="CK20">
        <v>1.67</v>
      </c>
      <c r="CL20">
        <v>4.9966470000000003</v>
      </c>
      <c r="CM20">
        <v>1.7853190000000001</v>
      </c>
      <c r="CN20">
        <v>0</v>
      </c>
      <c r="CO20">
        <v>2.81</v>
      </c>
      <c r="CP20">
        <v>0</v>
      </c>
      <c r="CQ20">
        <v>2.1705220000000001</v>
      </c>
      <c r="CR20">
        <v>2.2599999999999998</v>
      </c>
      <c r="CS20">
        <v>2.3683339999999999</v>
      </c>
      <c r="CT20">
        <v>1.859799</v>
      </c>
      <c r="CU20">
        <v>1.8758060000000001</v>
      </c>
      <c r="CV20">
        <v>2.60242</v>
      </c>
      <c r="CW20">
        <v>1.287331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61.283141000000001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210.52709400000001</v>
      </c>
      <c r="L21">
        <v>2.0239280000000002</v>
      </c>
      <c r="M21">
        <v>91.105227999999997</v>
      </c>
      <c r="N21">
        <v>116.45741200000001</v>
      </c>
      <c r="O21">
        <v>122.076686</v>
      </c>
      <c r="P21">
        <v>126.683176</v>
      </c>
      <c r="Q21">
        <v>0</v>
      </c>
      <c r="R21">
        <v>21.126553000000001</v>
      </c>
      <c r="S21">
        <v>12.924602999999999</v>
      </c>
      <c r="T21">
        <v>0</v>
      </c>
      <c r="U21">
        <v>336.83067</v>
      </c>
      <c r="V21">
        <v>1.9303999999999999</v>
      </c>
      <c r="W21">
        <v>27.787663999999999</v>
      </c>
      <c r="X21">
        <v>71.880253999999994</v>
      </c>
      <c r="Y21">
        <v>0</v>
      </c>
      <c r="Z21">
        <v>0</v>
      </c>
      <c r="AA21">
        <v>0</v>
      </c>
      <c r="AB21">
        <v>0</v>
      </c>
      <c r="AC21">
        <v>9.5611169999999994</v>
      </c>
      <c r="AD21">
        <v>8.9974980000000002</v>
      </c>
      <c r="AE21">
        <v>0</v>
      </c>
      <c r="AF21">
        <v>6.317717</v>
      </c>
      <c r="AG21">
        <v>40.377983999999998</v>
      </c>
      <c r="AH21">
        <v>46.107410999999999</v>
      </c>
      <c r="AI21">
        <v>0</v>
      </c>
      <c r="AJ21">
        <v>0</v>
      </c>
      <c r="AK21">
        <v>50.778689</v>
      </c>
      <c r="AL21">
        <v>11.215624</v>
      </c>
      <c r="AM21">
        <v>0</v>
      </c>
      <c r="AN21">
        <v>0.39383099999999999</v>
      </c>
      <c r="AO21">
        <v>5.675376</v>
      </c>
      <c r="AP21">
        <v>9.2731589999999997</v>
      </c>
      <c r="AQ21">
        <v>0</v>
      </c>
      <c r="AR21">
        <v>8.5246460000000006</v>
      </c>
      <c r="AS21">
        <v>10.127419</v>
      </c>
      <c r="AT21">
        <v>14.474911000000001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61.431685999999999</v>
      </c>
      <c r="BA21">
        <f t="shared" si="1"/>
        <v>1424.6107359999994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0.59318300000000002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1.9</v>
      </c>
      <c r="BP21">
        <v>2.11</v>
      </c>
      <c r="BQ21">
        <v>0</v>
      </c>
      <c r="BR21">
        <v>0</v>
      </c>
      <c r="BS21">
        <v>1.57</v>
      </c>
      <c r="BT21">
        <v>0</v>
      </c>
      <c r="BU21">
        <v>2.7925490000000002</v>
      </c>
      <c r="BV21">
        <v>1.3012109999999999</v>
      </c>
      <c r="BW21">
        <v>0</v>
      </c>
      <c r="BX21">
        <v>4.1276780000000004</v>
      </c>
      <c r="BY21">
        <v>0.25</v>
      </c>
      <c r="BZ21">
        <v>2.5852279999999999</v>
      </c>
      <c r="CA21">
        <v>1.706251</v>
      </c>
      <c r="CB21">
        <v>1.2</v>
      </c>
      <c r="CC21">
        <v>0.79</v>
      </c>
      <c r="CD21">
        <v>1.42</v>
      </c>
      <c r="CE21">
        <v>0.76</v>
      </c>
      <c r="CF21">
        <v>0.08</v>
      </c>
      <c r="CG21">
        <v>3.52</v>
      </c>
      <c r="CH21">
        <v>0.24940799999999999</v>
      </c>
      <c r="CI21">
        <v>6.99</v>
      </c>
      <c r="CJ21">
        <v>1.8</v>
      </c>
      <c r="CK21">
        <v>1.67</v>
      </c>
      <c r="CL21">
        <v>4.9966470000000003</v>
      </c>
      <c r="CM21">
        <v>1.7853190000000001</v>
      </c>
      <c r="CN21">
        <v>0</v>
      </c>
      <c r="CO21">
        <v>2.81</v>
      </c>
      <c r="CP21">
        <v>0</v>
      </c>
      <c r="CQ21">
        <v>2.1705220000000001</v>
      </c>
      <c r="CR21">
        <v>2.2599999999999998</v>
      </c>
      <c r="CS21">
        <v>2.3683339999999999</v>
      </c>
      <c r="CT21">
        <v>1.859799</v>
      </c>
      <c r="CU21">
        <v>1.8758060000000001</v>
      </c>
      <c r="CV21">
        <v>2.60242</v>
      </c>
      <c r="CW21">
        <v>1.287331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61.431685999999999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210.52709400000001</v>
      </c>
      <c r="L22">
        <v>2.0239280000000002</v>
      </c>
      <c r="M22">
        <v>91.105227999999997</v>
      </c>
      <c r="N22">
        <v>116.45741200000001</v>
      </c>
      <c r="O22">
        <v>122.076686</v>
      </c>
      <c r="P22">
        <v>126.683176</v>
      </c>
      <c r="Q22">
        <v>0</v>
      </c>
      <c r="R22">
        <v>21.126553000000001</v>
      </c>
      <c r="S22">
        <v>12.924602999999999</v>
      </c>
      <c r="T22">
        <v>0</v>
      </c>
      <c r="U22">
        <v>336.83067</v>
      </c>
      <c r="V22">
        <v>1.9303999999999999</v>
      </c>
      <c r="W22">
        <v>27.787663999999999</v>
      </c>
      <c r="X22">
        <v>76.706254000000001</v>
      </c>
      <c r="Y22">
        <v>0</v>
      </c>
      <c r="Z22">
        <v>0</v>
      </c>
      <c r="AA22">
        <v>0</v>
      </c>
      <c r="AB22">
        <v>12.958774999999999</v>
      </c>
      <c r="AC22">
        <v>9.5611169999999994</v>
      </c>
      <c r="AD22">
        <v>8.9974980000000002</v>
      </c>
      <c r="AE22">
        <v>0</v>
      </c>
      <c r="AF22">
        <v>6.317717</v>
      </c>
      <c r="AG22">
        <v>40.377983999999998</v>
      </c>
      <c r="AH22">
        <v>46.107410999999999</v>
      </c>
      <c r="AI22">
        <v>0</v>
      </c>
      <c r="AJ22">
        <v>0</v>
      </c>
      <c r="AK22">
        <v>50.778689</v>
      </c>
      <c r="AL22">
        <v>11.215624</v>
      </c>
      <c r="AM22">
        <v>0</v>
      </c>
      <c r="AN22">
        <v>0.39383099999999999</v>
      </c>
      <c r="AO22">
        <v>5.675376</v>
      </c>
      <c r="AP22">
        <v>9.2731589999999997</v>
      </c>
      <c r="AQ22">
        <v>0</v>
      </c>
      <c r="AR22">
        <v>8.5246460000000006</v>
      </c>
      <c r="AS22">
        <v>10.127419</v>
      </c>
      <c r="AT22">
        <v>14.474911000000001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61.431685999999999</v>
      </c>
      <c r="BA22">
        <f t="shared" si="1"/>
        <v>1442.3955109999995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0.59318300000000002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1.9</v>
      </c>
      <c r="BP22">
        <v>2.11</v>
      </c>
      <c r="BQ22">
        <v>0</v>
      </c>
      <c r="BR22">
        <v>0</v>
      </c>
      <c r="BS22">
        <v>1.57</v>
      </c>
      <c r="BT22">
        <v>0</v>
      </c>
      <c r="BU22">
        <v>2.7925490000000002</v>
      </c>
      <c r="BV22">
        <v>1.3012109999999999</v>
      </c>
      <c r="BW22">
        <v>0</v>
      </c>
      <c r="BX22">
        <v>4.1276780000000004</v>
      </c>
      <c r="BY22">
        <v>0.25</v>
      </c>
      <c r="BZ22">
        <v>2.5852279999999999</v>
      </c>
      <c r="CA22">
        <v>1.706251</v>
      </c>
      <c r="CB22">
        <v>1.2</v>
      </c>
      <c r="CC22">
        <v>0.79</v>
      </c>
      <c r="CD22">
        <v>1.42</v>
      </c>
      <c r="CE22">
        <v>0.76</v>
      </c>
      <c r="CF22">
        <v>0.08</v>
      </c>
      <c r="CG22">
        <v>3.52</v>
      </c>
      <c r="CH22">
        <v>0.24940799999999999</v>
      </c>
      <c r="CI22">
        <v>6.99</v>
      </c>
      <c r="CJ22">
        <v>1.8</v>
      </c>
      <c r="CK22">
        <v>1.67</v>
      </c>
      <c r="CL22">
        <v>4.9966470000000003</v>
      </c>
      <c r="CM22">
        <v>1.7853190000000001</v>
      </c>
      <c r="CN22">
        <v>0</v>
      </c>
      <c r="CO22">
        <v>2.81</v>
      </c>
      <c r="CP22">
        <v>0</v>
      </c>
      <c r="CQ22">
        <v>2.1705220000000001</v>
      </c>
      <c r="CR22">
        <v>2.2599999999999998</v>
      </c>
      <c r="CS22">
        <v>2.3683339999999999</v>
      </c>
      <c r="CT22">
        <v>1.859799</v>
      </c>
      <c r="CU22">
        <v>1.8758060000000001</v>
      </c>
      <c r="CV22">
        <v>2.60242</v>
      </c>
      <c r="CW22">
        <v>1.287331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61.431685999999999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210.52709400000001</v>
      </c>
      <c r="L23">
        <v>2.0239280000000002</v>
      </c>
      <c r="M23">
        <v>91.105227999999997</v>
      </c>
      <c r="N23">
        <v>116.45741200000001</v>
      </c>
      <c r="O23">
        <v>122.076686</v>
      </c>
      <c r="P23">
        <v>126.683176</v>
      </c>
      <c r="Q23">
        <v>0</v>
      </c>
      <c r="R23">
        <v>11.792954999999999</v>
      </c>
      <c r="S23">
        <v>8.2284469999999992</v>
      </c>
      <c r="T23">
        <v>0</v>
      </c>
      <c r="U23">
        <v>336.83067</v>
      </c>
      <c r="V23">
        <v>1.9303999999999999</v>
      </c>
      <c r="W23">
        <v>27.787663999999999</v>
      </c>
      <c r="X23">
        <v>76.706254000000001</v>
      </c>
      <c r="Y23">
        <v>0</v>
      </c>
      <c r="Z23">
        <v>0</v>
      </c>
      <c r="AA23">
        <v>0</v>
      </c>
      <c r="AB23">
        <v>12.958774999999999</v>
      </c>
      <c r="AC23">
        <v>19.122233999999999</v>
      </c>
      <c r="AD23">
        <v>17.994996</v>
      </c>
      <c r="AE23">
        <v>0</v>
      </c>
      <c r="AF23">
        <v>6.317717</v>
      </c>
      <c r="AG23">
        <v>40.377983999999998</v>
      </c>
      <c r="AH23">
        <v>69.161116000000007</v>
      </c>
      <c r="AI23">
        <v>0</v>
      </c>
      <c r="AJ23">
        <v>0</v>
      </c>
      <c r="AK23">
        <v>50.778689</v>
      </c>
      <c r="AL23">
        <v>28.039059999999999</v>
      </c>
      <c r="AM23">
        <v>0</v>
      </c>
      <c r="AN23">
        <v>0.39383099999999999</v>
      </c>
      <c r="AO23">
        <v>5.675376</v>
      </c>
      <c r="AP23">
        <v>9.2731589999999997</v>
      </c>
      <c r="AQ23">
        <v>15.496286</v>
      </c>
      <c r="AR23">
        <v>8.5246460000000006</v>
      </c>
      <c r="AS23">
        <v>10.127419</v>
      </c>
      <c r="AT23">
        <v>14.244160000000001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61.334406000000001</v>
      </c>
      <c r="BA23">
        <f t="shared" si="1"/>
        <v>1501.9697679999997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0.60119900000000004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1.9</v>
      </c>
      <c r="BP23">
        <v>2.11</v>
      </c>
      <c r="BQ23">
        <v>0</v>
      </c>
      <c r="BR23">
        <v>0</v>
      </c>
      <c r="BS23">
        <v>1.57</v>
      </c>
      <c r="BT23">
        <v>0</v>
      </c>
      <c r="BU23">
        <v>2.7925490000000002</v>
      </c>
      <c r="BV23">
        <v>1.3012109999999999</v>
      </c>
      <c r="BW23">
        <v>0</v>
      </c>
      <c r="BX23">
        <v>4.1276780000000004</v>
      </c>
      <c r="BY23">
        <v>0.25</v>
      </c>
      <c r="BZ23">
        <v>2.5852279999999999</v>
      </c>
      <c r="CA23">
        <v>1.706251</v>
      </c>
      <c r="CB23">
        <v>1.2</v>
      </c>
      <c r="CC23">
        <v>0.56000000000000005</v>
      </c>
      <c r="CD23">
        <v>1.42</v>
      </c>
      <c r="CE23">
        <v>0.76</v>
      </c>
      <c r="CF23">
        <v>0.08</v>
      </c>
      <c r="CG23">
        <v>3.52</v>
      </c>
      <c r="CH23">
        <v>0.374112</v>
      </c>
      <c r="CI23">
        <v>6.99</v>
      </c>
      <c r="CJ23">
        <v>1.8</v>
      </c>
      <c r="CK23">
        <v>1.67</v>
      </c>
      <c r="CL23">
        <v>4.9966470000000003</v>
      </c>
      <c r="CM23">
        <v>1.7853190000000001</v>
      </c>
      <c r="CN23">
        <v>0</v>
      </c>
      <c r="CO23">
        <v>2.81</v>
      </c>
      <c r="CP23">
        <v>0</v>
      </c>
      <c r="CQ23">
        <v>2.1705220000000001</v>
      </c>
      <c r="CR23">
        <v>2.2599999999999998</v>
      </c>
      <c r="CS23">
        <v>2.3683339999999999</v>
      </c>
      <c r="CT23">
        <v>1.859799</v>
      </c>
      <c r="CU23">
        <v>1.8758060000000001</v>
      </c>
      <c r="CV23">
        <v>2.60242</v>
      </c>
      <c r="CW23">
        <v>1.287331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61.334406000000001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210.52709400000001</v>
      </c>
      <c r="L24">
        <v>2.0239280000000002</v>
      </c>
      <c r="M24">
        <v>91.105227999999997</v>
      </c>
      <c r="N24">
        <v>116.45741200000001</v>
      </c>
      <c r="O24">
        <v>122.076686</v>
      </c>
      <c r="P24">
        <v>126.683176</v>
      </c>
      <c r="Q24">
        <v>0</v>
      </c>
      <c r="R24">
        <v>25.594981000000001</v>
      </c>
      <c r="S24">
        <v>15.937381999999999</v>
      </c>
      <c r="T24">
        <v>0</v>
      </c>
      <c r="U24">
        <v>336.83067</v>
      </c>
      <c r="V24">
        <v>9.6923929999999991</v>
      </c>
      <c r="W24">
        <v>27.787663999999999</v>
      </c>
      <c r="X24">
        <v>76.706254000000001</v>
      </c>
      <c r="Y24">
        <v>0</v>
      </c>
      <c r="Z24">
        <v>0</v>
      </c>
      <c r="AA24">
        <v>0</v>
      </c>
      <c r="AB24">
        <v>26.049783000000001</v>
      </c>
      <c r="AC24">
        <v>19.122233999999999</v>
      </c>
      <c r="AD24">
        <v>26.992494000000001</v>
      </c>
      <c r="AE24">
        <v>0</v>
      </c>
      <c r="AF24">
        <v>6.317717</v>
      </c>
      <c r="AG24">
        <v>40.377983999999998</v>
      </c>
      <c r="AH24">
        <v>79.334614000000002</v>
      </c>
      <c r="AI24">
        <v>0</v>
      </c>
      <c r="AJ24">
        <v>0</v>
      </c>
      <c r="AK24">
        <v>50.778689</v>
      </c>
      <c r="AL24">
        <v>67.293744000000004</v>
      </c>
      <c r="AM24">
        <v>0</v>
      </c>
      <c r="AN24">
        <v>0.39383099999999999</v>
      </c>
      <c r="AO24">
        <v>5.675376</v>
      </c>
      <c r="AP24">
        <v>9.2731589999999997</v>
      </c>
      <c r="AQ24">
        <v>15.496286</v>
      </c>
      <c r="AR24">
        <v>8.5246460000000006</v>
      </c>
      <c r="AS24">
        <v>10.127419</v>
      </c>
      <c r="AT24">
        <v>14.474911000000001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61.389422000000003</v>
      </c>
      <c r="BA24">
        <f t="shared" si="1"/>
        <v>1603.045177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0.60119900000000004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1.9</v>
      </c>
      <c r="BP24">
        <v>2.11</v>
      </c>
      <c r="BQ24">
        <v>0</v>
      </c>
      <c r="BR24">
        <v>0</v>
      </c>
      <c r="BS24">
        <v>1.57</v>
      </c>
      <c r="BT24">
        <v>0</v>
      </c>
      <c r="BU24">
        <v>2.7925490000000002</v>
      </c>
      <c r="BV24">
        <v>1.3012109999999999</v>
      </c>
      <c r="BW24">
        <v>0</v>
      </c>
      <c r="BX24">
        <v>4.1276780000000004</v>
      </c>
      <c r="BY24">
        <v>0.25</v>
      </c>
      <c r="BZ24">
        <v>2.5852279999999999</v>
      </c>
      <c r="CA24">
        <v>1.706251</v>
      </c>
      <c r="CB24">
        <v>1.2</v>
      </c>
      <c r="CC24">
        <v>0.56000000000000005</v>
      </c>
      <c r="CD24">
        <v>1.42</v>
      </c>
      <c r="CE24">
        <v>0.76</v>
      </c>
      <c r="CF24">
        <v>0.08</v>
      </c>
      <c r="CG24">
        <v>3.52</v>
      </c>
      <c r="CH24">
        <v>0.42912800000000001</v>
      </c>
      <c r="CI24">
        <v>6.99</v>
      </c>
      <c r="CJ24">
        <v>1.8</v>
      </c>
      <c r="CK24">
        <v>1.67</v>
      </c>
      <c r="CL24">
        <v>4.9966470000000003</v>
      </c>
      <c r="CM24">
        <v>1.7853190000000001</v>
      </c>
      <c r="CN24">
        <v>0</v>
      </c>
      <c r="CO24">
        <v>2.81</v>
      </c>
      <c r="CP24">
        <v>0</v>
      </c>
      <c r="CQ24">
        <v>2.1705220000000001</v>
      </c>
      <c r="CR24">
        <v>2.2599999999999998</v>
      </c>
      <c r="CS24">
        <v>2.3683339999999999</v>
      </c>
      <c r="CT24">
        <v>1.859799</v>
      </c>
      <c r="CU24">
        <v>1.8758060000000001</v>
      </c>
      <c r="CV24">
        <v>2.60242</v>
      </c>
      <c r="CW24">
        <v>1.287331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61.389422000000003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210.52709400000001</v>
      </c>
      <c r="L25">
        <v>2.0239280000000002</v>
      </c>
      <c r="M25">
        <v>91.105227999999997</v>
      </c>
      <c r="N25">
        <v>116.45741200000001</v>
      </c>
      <c r="O25">
        <v>122.076686</v>
      </c>
      <c r="P25">
        <v>126.683176</v>
      </c>
      <c r="Q25">
        <v>0</v>
      </c>
      <c r="R25">
        <v>25.594981000000001</v>
      </c>
      <c r="S25">
        <v>15.937381999999999</v>
      </c>
      <c r="T25">
        <v>0</v>
      </c>
      <c r="U25">
        <v>336.83067</v>
      </c>
      <c r="V25">
        <v>9.6741430000000008</v>
      </c>
      <c r="W25">
        <v>27.787663999999999</v>
      </c>
      <c r="X25">
        <v>101.08720599999999</v>
      </c>
      <c r="Y25">
        <v>0</v>
      </c>
      <c r="Z25">
        <v>12.651456</v>
      </c>
      <c r="AA25">
        <v>0</v>
      </c>
      <c r="AB25">
        <v>26.049783000000001</v>
      </c>
      <c r="AC25">
        <v>19.122233999999999</v>
      </c>
      <c r="AD25">
        <v>26.992494000000001</v>
      </c>
      <c r="AE25">
        <v>15.207691000000001</v>
      </c>
      <c r="AF25">
        <v>6.317717</v>
      </c>
      <c r="AG25">
        <v>40.377983999999998</v>
      </c>
      <c r="AH25">
        <v>79.334614000000002</v>
      </c>
      <c r="AI25">
        <v>3.144139</v>
      </c>
      <c r="AJ25">
        <v>0</v>
      </c>
      <c r="AK25">
        <v>50.778689</v>
      </c>
      <c r="AL25">
        <v>67.293744000000004</v>
      </c>
      <c r="AM25">
        <v>5.21347</v>
      </c>
      <c r="AN25">
        <v>0.39383099999999999</v>
      </c>
      <c r="AO25">
        <v>5.675376</v>
      </c>
      <c r="AP25">
        <v>9.2731589999999997</v>
      </c>
      <c r="AQ25">
        <v>30.992571999999999</v>
      </c>
      <c r="AR25">
        <v>8.5246460000000006</v>
      </c>
      <c r="AS25">
        <v>10.127419</v>
      </c>
      <c r="AT25">
        <v>14.474911000000001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61.656975000000003</v>
      </c>
      <c r="BA25">
        <f t="shared" si="1"/>
        <v>1679.3884740000001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0.60119900000000004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1.9</v>
      </c>
      <c r="BP25">
        <v>2.11</v>
      </c>
      <c r="BQ25">
        <v>0</v>
      </c>
      <c r="BR25">
        <v>0</v>
      </c>
      <c r="BS25">
        <v>1.57</v>
      </c>
      <c r="BT25">
        <v>0.26755299999999999</v>
      </c>
      <c r="BU25">
        <v>2.7925490000000002</v>
      </c>
      <c r="BV25">
        <v>1.3012109999999999</v>
      </c>
      <c r="BW25">
        <v>0</v>
      </c>
      <c r="BX25">
        <v>4.1276780000000004</v>
      </c>
      <c r="BY25">
        <v>0.25</v>
      </c>
      <c r="BZ25">
        <v>2.5852279999999999</v>
      </c>
      <c r="CA25">
        <v>1.706251</v>
      </c>
      <c r="CB25">
        <v>1.2</v>
      </c>
      <c r="CC25">
        <v>0.56000000000000005</v>
      </c>
      <c r="CD25">
        <v>1.42</v>
      </c>
      <c r="CE25">
        <v>0.76</v>
      </c>
      <c r="CF25">
        <v>0.08</v>
      </c>
      <c r="CG25">
        <v>3.52</v>
      </c>
      <c r="CH25">
        <v>0.42912800000000001</v>
      </c>
      <c r="CI25">
        <v>6.99</v>
      </c>
      <c r="CJ25">
        <v>1.8</v>
      </c>
      <c r="CK25">
        <v>1.67</v>
      </c>
      <c r="CL25">
        <v>4.9966470000000003</v>
      </c>
      <c r="CM25">
        <v>1.7853190000000001</v>
      </c>
      <c r="CN25">
        <v>0</v>
      </c>
      <c r="CO25">
        <v>2.81</v>
      </c>
      <c r="CP25">
        <v>0</v>
      </c>
      <c r="CQ25">
        <v>2.1705220000000001</v>
      </c>
      <c r="CR25">
        <v>2.2599999999999998</v>
      </c>
      <c r="CS25">
        <v>2.3683339999999999</v>
      </c>
      <c r="CT25">
        <v>1.859799</v>
      </c>
      <c r="CU25">
        <v>1.8758060000000001</v>
      </c>
      <c r="CV25">
        <v>2.60242</v>
      </c>
      <c r="CW25">
        <v>1.287331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61.656975000000003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210.52709400000001</v>
      </c>
      <c r="L26">
        <v>2.0239280000000002</v>
      </c>
      <c r="M26">
        <v>91.105227999999997</v>
      </c>
      <c r="N26">
        <v>116.45741200000001</v>
      </c>
      <c r="O26">
        <v>122.076686</v>
      </c>
      <c r="P26">
        <v>126.683176</v>
      </c>
      <c r="Q26">
        <v>0</v>
      </c>
      <c r="R26">
        <v>25.594981000000001</v>
      </c>
      <c r="S26">
        <v>15.937381999999999</v>
      </c>
      <c r="T26">
        <v>0</v>
      </c>
      <c r="U26">
        <v>336.83067</v>
      </c>
      <c r="V26">
        <v>9.6741430000000008</v>
      </c>
      <c r="W26">
        <v>36.696460000000002</v>
      </c>
      <c r="X26">
        <v>101.08720599999999</v>
      </c>
      <c r="Y26">
        <v>0</v>
      </c>
      <c r="Z26">
        <v>12.651456</v>
      </c>
      <c r="AA26">
        <v>13.420140999999999</v>
      </c>
      <c r="AB26">
        <v>26.049783000000001</v>
      </c>
      <c r="AC26">
        <v>19.122233999999999</v>
      </c>
      <c r="AD26">
        <v>26.992494000000001</v>
      </c>
      <c r="AE26">
        <v>32.443075</v>
      </c>
      <c r="AF26">
        <v>6.317717</v>
      </c>
      <c r="AG26">
        <v>40.377983999999998</v>
      </c>
      <c r="AH26">
        <v>79.334614000000002</v>
      </c>
      <c r="AI26">
        <v>7.5459339999999999</v>
      </c>
      <c r="AJ26">
        <v>0</v>
      </c>
      <c r="AK26">
        <v>50.778689</v>
      </c>
      <c r="AL26">
        <v>67.293744000000004</v>
      </c>
      <c r="AM26">
        <v>5.21347</v>
      </c>
      <c r="AN26">
        <v>0.39383099999999999</v>
      </c>
      <c r="AO26">
        <v>5.675376</v>
      </c>
      <c r="AP26">
        <v>9.2731589999999997</v>
      </c>
      <c r="AQ26">
        <v>30.992571999999999</v>
      </c>
      <c r="AR26">
        <v>8.5246460000000006</v>
      </c>
      <c r="AS26">
        <v>10.127419</v>
      </c>
      <c r="AT26">
        <v>14.474911000000001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61.974529000000004</v>
      </c>
      <c r="BA26">
        <f t="shared" si="1"/>
        <v>1723.6721440000001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0.60119900000000004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1.9</v>
      </c>
      <c r="BP26">
        <v>2.11</v>
      </c>
      <c r="BQ26">
        <v>0</v>
      </c>
      <c r="BR26">
        <v>0</v>
      </c>
      <c r="BS26">
        <v>1.57</v>
      </c>
      <c r="BT26">
        <v>0.535107</v>
      </c>
      <c r="BU26">
        <v>2.7925490000000002</v>
      </c>
      <c r="BV26">
        <v>1.3012109999999999</v>
      </c>
      <c r="BW26">
        <v>0</v>
      </c>
      <c r="BX26">
        <v>4.1276780000000004</v>
      </c>
      <c r="BY26">
        <v>0.25</v>
      </c>
      <c r="BZ26">
        <v>2.5852279999999999</v>
      </c>
      <c r="CA26">
        <v>1.706251</v>
      </c>
      <c r="CB26">
        <v>1.2</v>
      </c>
      <c r="CC26">
        <v>0.57999999999999996</v>
      </c>
      <c r="CD26">
        <v>1.45</v>
      </c>
      <c r="CE26">
        <v>0.76</v>
      </c>
      <c r="CF26">
        <v>0.08</v>
      </c>
      <c r="CG26">
        <v>3.52</v>
      </c>
      <c r="CH26">
        <v>0.42912800000000001</v>
      </c>
      <c r="CI26">
        <v>6.99</v>
      </c>
      <c r="CJ26">
        <v>1.8</v>
      </c>
      <c r="CK26">
        <v>1.67</v>
      </c>
      <c r="CL26">
        <v>4.9966470000000003</v>
      </c>
      <c r="CM26">
        <v>1.7853190000000001</v>
      </c>
      <c r="CN26">
        <v>0</v>
      </c>
      <c r="CO26">
        <v>2.81</v>
      </c>
      <c r="CP26">
        <v>0</v>
      </c>
      <c r="CQ26">
        <v>2.1705220000000001</v>
      </c>
      <c r="CR26">
        <v>2.2599999999999998</v>
      </c>
      <c r="CS26">
        <v>2.3683339999999999</v>
      </c>
      <c r="CT26">
        <v>1.859799</v>
      </c>
      <c r="CU26">
        <v>1.8758060000000001</v>
      </c>
      <c r="CV26">
        <v>2.60242</v>
      </c>
      <c r="CW26">
        <v>1.287331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61.974529000000004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210.52709400000001</v>
      </c>
      <c r="L27">
        <v>2.0239280000000002</v>
      </c>
      <c r="M27">
        <v>91.105227999999997</v>
      </c>
      <c r="N27">
        <v>116.45741200000001</v>
      </c>
      <c r="O27">
        <v>122.076686</v>
      </c>
      <c r="P27">
        <v>126.683176</v>
      </c>
      <c r="Q27">
        <v>0</v>
      </c>
      <c r="R27">
        <v>25.594981000000001</v>
      </c>
      <c r="S27">
        <v>15.937381999999999</v>
      </c>
      <c r="T27">
        <v>0</v>
      </c>
      <c r="U27">
        <v>336.83067</v>
      </c>
      <c r="V27">
        <v>9.6741430000000008</v>
      </c>
      <c r="W27">
        <v>36.696460000000002</v>
      </c>
      <c r="X27">
        <v>101.08720599999999</v>
      </c>
      <c r="Y27">
        <v>0</v>
      </c>
      <c r="Z27">
        <v>12.651456</v>
      </c>
      <c r="AA27">
        <v>13.420140999999999</v>
      </c>
      <c r="AB27">
        <v>26.049783000000001</v>
      </c>
      <c r="AC27">
        <v>19.122233999999999</v>
      </c>
      <c r="AD27">
        <v>26.992494000000001</v>
      </c>
      <c r="AE27">
        <v>32.443075</v>
      </c>
      <c r="AF27">
        <v>6.317717</v>
      </c>
      <c r="AG27">
        <v>40.377983999999998</v>
      </c>
      <c r="AH27">
        <v>79.334614000000002</v>
      </c>
      <c r="AI27">
        <v>32.699046000000003</v>
      </c>
      <c r="AJ27">
        <v>0</v>
      </c>
      <c r="AK27">
        <v>50.778689</v>
      </c>
      <c r="AL27">
        <v>67.293744000000004</v>
      </c>
      <c r="AM27">
        <v>10.268955999999999</v>
      </c>
      <c r="AN27">
        <v>0.39383099999999999</v>
      </c>
      <c r="AO27">
        <v>5.675376</v>
      </c>
      <c r="AP27">
        <v>9.2731589999999997</v>
      </c>
      <c r="AQ27">
        <v>46.488858</v>
      </c>
      <c r="AR27">
        <v>8.5246460000000006</v>
      </c>
      <c r="AS27">
        <v>10.127419</v>
      </c>
      <c r="AT27">
        <v>14.474911000000001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62.250098000000001</v>
      </c>
      <c r="BA27">
        <f t="shared" si="1"/>
        <v>1769.6525969999998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0.60921499999999995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1.9</v>
      </c>
      <c r="BP27">
        <v>2.11</v>
      </c>
      <c r="BQ27">
        <v>0</v>
      </c>
      <c r="BR27">
        <v>0</v>
      </c>
      <c r="BS27">
        <v>1.57</v>
      </c>
      <c r="BT27">
        <v>0.80266000000000004</v>
      </c>
      <c r="BU27">
        <v>2.7925490000000002</v>
      </c>
      <c r="BV27">
        <v>1.3012109999999999</v>
      </c>
      <c r="BW27">
        <v>0</v>
      </c>
      <c r="BX27">
        <v>4.1276780000000004</v>
      </c>
      <c r="BY27">
        <v>0.25</v>
      </c>
      <c r="BZ27">
        <v>2.5852279999999999</v>
      </c>
      <c r="CA27">
        <v>1.706251</v>
      </c>
      <c r="CB27">
        <v>1.2</v>
      </c>
      <c r="CC27">
        <v>0.57999999999999996</v>
      </c>
      <c r="CD27">
        <v>1.45</v>
      </c>
      <c r="CE27">
        <v>0.76</v>
      </c>
      <c r="CF27">
        <v>0.08</v>
      </c>
      <c r="CG27">
        <v>3.52</v>
      </c>
      <c r="CH27">
        <v>0.42912800000000001</v>
      </c>
      <c r="CI27">
        <v>6.99</v>
      </c>
      <c r="CJ27">
        <v>1.8</v>
      </c>
      <c r="CK27">
        <v>1.67</v>
      </c>
      <c r="CL27">
        <v>4.9966470000000003</v>
      </c>
      <c r="CM27">
        <v>1.7853190000000001</v>
      </c>
      <c r="CN27">
        <v>0</v>
      </c>
      <c r="CO27">
        <v>2.81</v>
      </c>
      <c r="CP27">
        <v>0</v>
      </c>
      <c r="CQ27">
        <v>2.1705220000000001</v>
      </c>
      <c r="CR27">
        <v>2.2599999999999998</v>
      </c>
      <c r="CS27">
        <v>2.3683339999999999</v>
      </c>
      <c r="CT27">
        <v>1.859799</v>
      </c>
      <c r="CU27">
        <v>1.8758060000000001</v>
      </c>
      <c r="CV27">
        <v>2.60242</v>
      </c>
      <c r="CW27">
        <v>1.287331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62.250098000000001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210.52709400000001</v>
      </c>
      <c r="L28">
        <v>2.0239280000000002</v>
      </c>
      <c r="M28">
        <v>91.105227999999997</v>
      </c>
      <c r="N28">
        <v>116.45741200000001</v>
      </c>
      <c r="O28">
        <v>122.076686</v>
      </c>
      <c r="P28">
        <v>126.683176</v>
      </c>
      <c r="Q28">
        <v>0</v>
      </c>
      <c r="R28">
        <v>25.594981000000001</v>
      </c>
      <c r="S28">
        <v>15.937381999999999</v>
      </c>
      <c r="T28">
        <v>0</v>
      </c>
      <c r="U28">
        <v>336.83067</v>
      </c>
      <c r="V28">
        <v>9.6741430000000008</v>
      </c>
      <c r="W28">
        <v>36.696460000000002</v>
      </c>
      <c r="X28">
        <v>101.08720599999999</v>
      </c>
      <c r="Y28">
        <v>0</v>
      </c>
      <c r="Z28">
        <v>12.651456</v>
      </c>
      <c r="AA28">
        <v>13.420140999999999</v>
      </c>
      <c r="AB28">
        <v>26.049783000000001</v>
      </c>
      <c r="AC28">
        <v>19.122233999999999</v>
      </c>
      <c r="AD28">
        <v>26.992494000000001</v>
      </c>
      <c r="AE28">
        <v>32.443075</v>
      </c>
      <c r="AF28">
        <v>6.317717</v>
      </c>
      <c r="AG28">
        <v>40.377983999999998</v>
      </c>
      <c r="AH28">
        <v>79.334614000000002</v>
      </c>
      <c r="AI28">
        <v>32.699046000000003</v>
      </c>
      <c r="AJ28">
        <v>0</v>
      </c>
      <c r="AK28">
        <v>50.778689</v>
      </c>
      <c r="AL28">
        <v>28.039059999999999</v>
      </c>
      <c r="AM28">
        <v>10.268955999999999</v>
      </c>
      <c r="AN28">
        <v>0.39383099999999999</v>
      </c>
      <c r="AO28">
        <v>5.675376</v>
      </c>
      <c r="AP28">
        <v>9.2731589999999997</v>
      </c>
      <c r="AQ28">
        <v>46.488858</v>
      </c>
      <c r="AR28">
        <v>8.5246460000000006</v>
      </c>
      <c r="AS28">
        <v>10.127419</v>
      </c>
      <c r="AT28">
        <v>14.474911000000001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62.250098000000001</v>
      </c>
      <c r="BA28">
        <f t="shared" si="1"/>
        <v>1730.3979129999998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0.60921499999999995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1.9</v>
      </c>
      <c r="BP28">
        <v>2.11</v>
      </c>
      <c r="BQ28">
        <v>0</v>
      </c>
      <c r="BR28">
        <v>0</v>
      </c>
      <c r="BS28">
        <v>1.57</v>
      </c>
      <c r="BT28">
        <v>0.80266000000000004</v>
      </c>
      <c r="BU28">
        <v>2.7925490000000002</v>
      </c>
      <c r="BV28">
        <v>1.3012109999999999</v>
      </c>
      <c r="BW28">
        <v>0</v>
      </c>
      <c r="BX28">
        <v>4.1276780000000004</v>
      </c>
      <c r="BY28">
        <v>0.25</v>
      </c>
      <c r="BZ28">
        <v>2.5852279999999999</v>
      </c>
      <c r="CA28">
        <v>1.706251</v>
      </c>
      <c r="CB28">
        <v>1.2</v>
      </c>
      <c r="CC28">
        <v>0.57999999999999996</v>
      </c>
      <c r="CD28">
        <v>1.45</v>
      </c>
      <c r="CE28">
        <v>0.76</v>
      </c>
      <c r="CF28">
        <v>0.08</v>
      </c>
      <c r="CG28">
        <v>3.52</v>
      </c>
      <c r="CH28">
        <v>0.42912800000000001</v>
      </c>
      <c r="CI28">
        <v>6.99</v>
      </c>
      <c r="CJ28">
        <v>1.8</v>
      </c>
      <c r="CK28">
        <v>1.67</v>
      </c>
      <c r="CL28">
        <v>4.9966470000000003</v>
      </c>
      <c r="CM28">
        <v>1.7853190000000001</v>
      </c>
      <c r="CN28">
        <v>0</v>
      </c>
      <c r="CO28">
        <v>2.81</v>
      </c>
      <c r="CP28">
        <v>0</v>
      </c>
      <c r="CQ28">
        <v>2.1705220000000001</v>
      </c>
      <c r="CR28">
        <v>2.2599999999999998</v>
      </c>
      <c r="CS28">
        <v>2.3683339999999999</v>
      </c>
      <c r="CT28">
        <v>1.859799</v>
      </c>
      <c r="CU28">
        <v>1.8758060000000001</v>
      </c>
      <c r="CV28">
        <v>2.60242</v>
      </c>
      <c r="CW28">
        <v>1.287331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62.250098000000001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210.52709400000001</v>
      </c>
      <c r="L29">
        <v>2.0239280000000002</v>
      </c>
      <c r="M29">
        <v>91.105227999999997</v>
      </c>
      <c r="N29">
        <v>116.45741200000001</v>
      </c>
      <c r="O29">
        <v>122.076686</v>
      </c>
      <c r="P29">
        <v>126.683176</v>
      </c>
      <c r="Q29">
        <v>0</v>
      </c>
      <c r="R29">
        <v>25.594981000000001</v>
      </c>
      <c r="S29">
        <v>15.937381999999999</v>
      </c>
      <c r="T29">
        <v>0</v>
      </c>
      <c r="U29">
        <v>336.83067</v>
      </c>
      <c r="V29">
        <v>9.6400220000000001</v>
      </c>
      <c r="W29">
        <v>36.696460000000002</v>
      </c>
      <c r="X29">
        <v>101.08720599999999</v>
      </c>
      <c r="Y29">
        <v>0</v>
      </c>
      <c r="Z29">
        <v>12.651456</v>
      </c>
      <c r="AA29">
        <v>13.420140999999999</v>
      </c>
      <c r="AB29">
        <v>26.049783000000001</v>
      </c>
      <c r="AC29">
        <v>19.122233999999999</v>
      </c>
      <c r="AD29">
        <v>26.992494000000001</v>
      </c>
      <c r="AE29">
        <v>32.443075</v>
      </c>
      <c r="AF29">
        <v>6.317717</v>
      </c>
      <c r="AG29">
        <v>40.377983999999998</v>
      </c>
      <c r="AH29">
        <v>79.334614000000002</v>
      </c>
      <c r="AI29">
        <v>32.699046000000003</v>
      </c>
      <c r="AJ29">
        <v>0</v>
      </c>
      <c r="AK29">
        <v>50.778689</v>
      </c>
      <c r="AL29">
        <v>11.215624</v>
      </c>
      <c r="AM29">
        <v>10.268955999999999</v>
      </c>
      <c r="AN29">
        <v>0.39383099999999999</v>
      </c>
      <c r="AO29">
        <v>5.675376</v>
      </c>
      <c r="AP29">
        <v>9.2731589999999997</v>
      </c>
      <c r="AQ29">
        <v>46.488858</v>
      </c>
      <c r="AR29">
        <v>8.5246460000000006</v>
      </c>
      <c r="AS29">
        <v>10.127419</v>
      </c>
      <c r="AT29">
        <v>14.474911000000001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62.220098</v>
      </c>
      <c r="BA29">
        <f t="shared" si="1"/>
        <v>1713.5103559999995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0.60921499999999995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1.9</v>
      </c>
      <c r="BP29">
        <v>2.11</v>
      </c>
      <c r="BQ29">
        <v>0</v>
      </c>
      <c r="BR29">
        <v>0</v>
      </c>
      <c r="BS29">
        <v>1.57</v>
      </c>
      <c r="BT29">
        <v>0.80266000000000004</v>
      </c>
      <c r="BU29">
        <v>2.7925490000000002</v>
      </c>
      <c r="BV29">
        <v>1.3012109999999999</v>
      </c>
      <c r="BW29">
        <v>0</v>
      </c>
      <c r="BX29">
        <v>4.1276780000000004</v>
      </c>
      <c r="BY29">
        <v>0.25</v>
      </c>
      <c r="BZ29">
        <v>2.5852279999999999</v>
      </c>
      <c r="CA29">
        <v>1.706251</v>
      </c>
      <c r="CB29">
        <v>1.2</v>
      </c>
      <c r="CC29">
        <v>0.57999999999999996</v>
      </c>
      <c r="CD29">
        <v>1.45</v>
      </c>
      <c r="CE29">
        <v>0.76</v>
      </c>
      <c r="CF29">
        <v>0.08</v>
      </c>
      <c r="CG29">
        <v>3.52</v>
      </c>
      <c r="CH29">
        <v>0.42912800000000001</v>
      </c>
      <c r="CI29">
        <v>6.99</v>
      </c>
      <c r="CJ29">
        <v>1.8</v>
      </c>
      <c r="CK29">
        <v>1.67</v>
      </c>
      <c r="CL29">
        <v>4.9966470000000003</v>
      </c>
      <c r="CM29">
        <v>1.7853190000000001</v>
      </c>
      <c r="CN29">
        <v>0</v>
      </c>
      <c r="CO29">
        <v>2.78</v>
      </c>
      <c r="CP29">
        <v>0</v>
      </c>
      <c r="CQ29">
        <v>2.1705220000000001</v>
      </c>
      <c r="CR29">
        <v>2.2599999999999998</v>
      </c>
      <c r="CS29">
        <v>2.3683339999999999</v>
      </c>
      <c r="CT29">
        <v>1.859799</v>
      </c>
      <c r="CU29">
        <v>1.8758060000000001</v>
      </c>
      <c r="CV29">
        <v>2.60242</v>
      </c>
      <c r="CW29">
        <v>1.287331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62.220098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210.52709400000001</v>
      </c>
      <c r="L30">
        <v>2.0239280000000002</v>
      </c>
      <c r="M30">
        <v>91.105227999999997</v>
      </c>
      <c r="N30">
        <v>116.45741200000001</v>
      </c>
      <c r="O30">
        <v>122.076686</v>
      </c>
      <c r="P30">
        <v>126.683176</v>
      </c>
      <c r="Q30">
        <v>0</v>
      </c>
      <c r="R30">
        <v>40.918591999999997</v>
      </c>
      <c r="S30">
        <v>25.457149999999999</v>
      </c>
      <c r="T30">
        <v>0</v>
      </c>
      <c r="U30">
        <v>336.83067</v>
      </c>
      <c r="V30">
        <v>13.741327999999999</v>
      </c>
      <c r="W30">
        <v>36.696460000000002</v>
      </c>
      <c r="X30">
        <v>101.08720599999999</v>
      </c>
      <c r="Y30">
        <v>0</v>
      </c>
      <c r="Z30">
        <v>12.651456</v>
      </c>
      <c r="AA30">
        <v>0</v>
      </c>
      <c r="AB30">
        <v>26.049783000000001</v>
      </c>
      <c r="AC30">
        <v>19.122233999999999</v>
      </c>
      <c r="AD30">
        <v>26.992494000000001</v>
      </c>
      <c r="AE30">
        <v>32.443075</v>
      </c>
      <c r="AF30">
        <v>6.317717</v>
      </c>
      <c r="AG30">
        <v>40.377983999999998</v>
      </c>
      <c r="AH30">
        <v>79.334614000000002</v>
      </c>
      <c r="AI30">
        <v>32.699046000000003</v>
      </c>
      <c r="AJ30">
        <v>0</v>
      </c>
      <c r="AK30">
        <v>50.778689</v>
      </c>
      <c r="AL30">
        <v>11.215624</v>
      </c>
      <c r="AM30">
        <v>10.268955999999999</v>
      </c>
      <c r="AN30">
        <v>0.39383099999999999</v>
      </c>
      <c r="AO30">
        <v>5.675376</v>
      </c>
      <c r="AP30">
        <v>9.2731589999999997</v>
      </c>
      <c r="AQ30">
        <v>46.488858</v>
      </c>
      <c r="AR30">
        <v>5.3279040000000002</v>
      </c>
      <c r="AS30">
        <v>10.127419</v>
      </c>
      <c r="AT30">
        <v>12.844567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62.140098000000002</v>
      </c>
      <c r="BA30">
        <f t="shared" si="1"/>
        <v>1724.1278139999995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0.60921499999999995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1.9</v>
      </c>
      <c r="BP30">
        <v>2.11</v>
      </c>
      <c r="BQ30">
        <v>0</v>
      </c>
      <c r="BR30">
        <v>0</v>
      </c>
      <c r="BS30">
        <v>1.57</v>
      </c>
      <c r="BT30">
        <v>0.80266000000000004</v>
      </c>
      <c r="BU30">
        <v>2.7925490000000002</v>
      </c>
      <c r="BV30">
        <v>1.3012109999999999</v>
      </c>
      <c r="BW30">
        <v>0</v>
      </c>
      <c r="BX30">
        <v>4.1276780000000004</v>
      </c>
      <c r="BY30">
        <v>0.25</v>
      </c>
      <c r="BZ30">
        <v>2.5852279999999999</v>
      </c>
      <c r="CA30">
        <v>1.706251</v>
      </c>
      <c r="CB30">
        <v>1.2</v>
      </c>
      <c r="CC30">
        <v>0.57999999999999996</v>
      </c>
      <c r="CD30">
        <v>1.45</v>
      </c>
      <c r="CE30">
        <v>0.76</v>
      </c>
      <c r="CF30">
        <v>0.08</v>
      </c>
      <c r="CG30">
        <v>3.52</v>
      </c>
      <c r="CH30">
        <v>0.42912800000000001</v>
      </c>
      <c r="CI30">
        <v>6.99</v>
      </c>
      <c r="CJ30">
        <v>1.8</v>
      </c>
      <c r="CK30">
        <v>1.67</v>
      </c>
      <c r="CL30">
        <v>4.9966470000000003</v>
      </c>
      <c r="CM30">
        <v>1.7853190000000001</v>
      </c>
      <c r="CN30">
        <v>0</v>
      </c>
      <c r="CO30">
        <v>2.7</v>
      </c>
      <c r="CP30">
        <v>0</v>
      </c>
      <c r="CQ30">
        <v>2.1705220000000001</v>
      </c>
      <c r="CR30">
        <v>2.2599999999999998</v>
      </c>
      <c r="CS30">
        <v>2.3683339999999999</v>
      </c>
      <c r="CT30">
        <v>1.859799</v>
      </c>
      <c r="CU30">
        <v>1.8758060000000001</v>
      </c>
      <c r="CV30">
        <v>2.60242</v>
      </c>
      <c r="CW30">
        <v>1.287331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62.140098000000002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210.52709400000001</v>
      </c>
      <c r="L31">
        <v>2.0239280000000002</v>
      </c>
      <c r="M31">
        <v>91.105227999999997</v>
      </c>
      <c r="N31">
        <v>116.45741200000001</v>
      </c>
      <c r="O31">
        <v>122.076686</v>
      </c>
      <c r="P31">
        <v>134.463267</v>
      </c>
      <c r="Q31">
        <v>0</v>
      </c>
      <c r="R31">
        <v>33.419663999999997</v>
      </c>
      <c r="S31">
        <v>20.923701999999999</v>
      </c>
      <c r="T31">
        <v>0</v>
      </c>
      <c r="U31">
        <v>336.83067</v>
      </c>
      <c r="V31">
        <v>13.844109</v>
      </c>
      <c r="W31">
        <v>36.696460000000002</v>
      </c>
      <c r="X31">
        <v>101.08720599999999</v>
      </c>
      <c r="Y31">
        <v>0</v>
      </c>
      <c r="Z31">
        <v>12.651456</v>
      </c>
      <c r="AA31">
        <v>0</v>
      </c>
      <c r="AB31">
        <v>26.049783000000001</v>
      </c>
      <c r="AC31">
        <v>19.122233999999999</v>
      </c>
      <c r="AD31">
        <v>26.992494000000001</v>
      </c>
      <c r="AE31">
        <v>32.443075</v>
      </c>
      <c r="AF31">
        <v>6.317717</v>
      </c>
      <c r="AG31">
        <v>40.377983999999998</v>
      </c>
      <c r="AH31">
        <v>79.334614000000002</v>
      </c>
      <c r="AI31">
        <v>32.699046000000003</v>
      </c>
      <c r="AJ31">
        <v>0</v>
      </c>
      <c r="AK31">
        <v>50.778689</v>
      </c>
      <c r="AL31">
        <v>11.215624</v>
      </c>
      <c r="AM31">
        <v>10.268955999999999</v>
      </c>
      <c r="AN31">
        <v>0.39383099999999999</v>
      </c>
      <c r="AO31">
        <v>5.675376</v>
      </c>
      <c r="AP31">
        <v>9.2731589999999997</v>
      </c>
      <c r="AQ31">
        <v>46.488858</v>
      </c>
      <c r="AR31">
        <v>5.3279040000000002</v>
      </c>
      <c r="AS31">
        <v>5.1935479999999998</v>
      </c>
      <c r="AT31">
        <v>14.474911000000001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62.004908</v>
      </c>
      <c r="BA31">
        <f t="shared" si="1"/>
        <v>1716.5395929999995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0.61402500000000004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1.9</v>
      </c>
      <c r="BP31">
        <v>2.11</v>
      </c>
      <c r="BQ31">
        <v>0</v>
      </c>
      <c r="BR31">
        <v>0</v>
      </c>
      <c r="BS31">
        <v>1.57</v>
      </c>
      <c r="BT31">
        <v>0.80266000000000004</v>
      </c>
      <c r="BU31">
        <v>2.7925490000000002</v>
      </c>
      <c r="BV31">
        <v>1.3012109999999999</v>
      </c>
      <c r="BW31">
        <v>0</v>
      </c>
      <c r="BX31">
        <v>4.1276780000000004</v>
      </c>
      <c r="BY31">
        <v>0.25</v>
      </c>
      <c r="BZ31">
        <v>2.5852279999999999</v>
      </c>
      <c r="CA31">
        <v>1.706251</v>
      </c>
      <c r="CB31">
        <v>1.2</v>
      </c>
      <c r="CC31">
        <v>0.56000000000000005</v>
      </c>
      <c r="CD31">
        <v>1.44</v>
      </c>
      <c r="CE31">
        <v>0.76</v>
      </c>
      <c r="CF31">
        <v>0.08</v>
      </c>
      <c r="CG31">
        <v>3.52</v>
      </c>
      <c r="CH31">
        <v>0.42912800000000001</v>
      </c>
      <c r="CI31">
        <v>6.99</v>
      </c>
      <c r="CJ31">
        <v>1.8</v>
      </c>
      <c r="CK31">
        <v>1.67</v>
      </c>
      <c r="CL31">
        <v>4.9966470000000003</v>
      </c>
      <c r="CM31">
        <v>1.7853190000000001</v>
      </c>
      <c r="CN31">
        <v>0</v>
      </c>
      <c r="CO31">
        <v>2.59</v>
      </c>
      <c r="CP31">
        <v>0</v>
      </c>
      <c r="CQ31">
        <v>2.1705220000000001</v>
      </c>
      <c r="CR31">
        <v>2.2599999999999998</v>
      </c>
      <c r="CS31">
        <v>2.3683339999999999</v>
      </c>
      <c r="CT31">
        <v>1.859799</v>
      </c>
      <c r="CU31">
        <v>1.8758060000000001</v>
      </c>
      <c r="CV31">
        <v>2.60242</v>
      </c>
      <c r="CW31">
        <v>1.287331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62.004908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210.52709400000001</v>
      </c>
      <c r="L32">
        <v>2.0239280000000002</v>
      </c>
      <c r="M32">
        <v>91.105227999999997</v>
      </c>
      <c r="N32">
        <v>116.45741200000001</v>
      </c>
      <c r="O32">
        <v>122.076686</v>
      </c>
      <c r="P32">
        <v>134.463267</v>
      </c>
      <c r="Q32">
        <v>0</v>
      </c>
      <c r="R32">
        <v>33.419663999999997</v>
      </c>
      <c r="S32">
        <v>20.923701999999999</v>
      </c>
      <c r="T32">
        <v>0</v>
      </c>
      <c r="U32">
        <v>336.83067</v>
      </c>
      <c r="V32">
        <v>13.844109</v>
      </c>
      <c r="W32">
        <v>36.696460000000002</v>
      </c>
      <c r="X32">
        <v>101.08720599999999</v>
      </c>
      <c r="Y32">
        <v>0</v>
      </c>
      <c r="Z32">
        <v>12.651456</v>
      </c>
      <c r="AA32">
        <v>0</v>
      </c>
      <c r="AB32">
        <v>26.049783000000001</v>
      </c>
      <c r="AC32">
        <v>19.122233999999999</v>
      </c>
      <c r="AD32">
        <v>26.992494000000001</v>
      </c>
      <c r="AE32">
        <v>48.791342999999998</v>
      </c>
      <c r="AF32">
        <v>6.317717</v>
      </c>
      <c r="AG32">
        <v>40.377983999999998</v>
      </c>
      <c r="AH32">
        <v>79.334614000000002</v>
      </c>
      <c r="AI32">
        <v>32.699046000000003</v>
      </c>
      <c r="AJ32">
        <v>0</v>
      </c>
      <c r="AK32">
        <v>50.778689</v>
      </c>
      <c r="AL32">
        <v>11.215624</v>
      </c>
      <c r="AM32">
        <v>10.268955999999999</v>
      </c>
      <c r="AN32">
        <v>0.39383099999999999</v>
      </c>
      <c r="AO32">
        <v>5.675376</v>
      </c>
      <c r="AP32">
        <v>9.2731589999999997</v>
      </c>
      <c r="AQ32">
        <v>46.488858</v>
      </c>
      <c r="AR32">
        <v>51.147877999999999</v>
      </c>
      <c r="AS32">
        <v>5.1935479999999998</v>
      </c>
      <c r="AT32">
        <v>14.474911000000001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61.926510999999998</v>
      </c>
      <c r="BA32">
        <f t="shared" si="1"/>
        <v>1778.6294379999995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0.61562799999999995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1.9</v>
      </c>
      <c r="BP32">
        <v>2.11</v>
      </c>
      <c r="BQ32">
        <v>0</v>
      </c>
      <c r="BR32">
        <v>0</v>
      </c>
      <c r="BS32">
        <v>1.57</v>
      </c>
      <c r="BT32">
        <v>0.80266000000000004</v>
      </c>
      <c r="BU32">
        <v>2.7925490000000002</v>
      </c>
      <c r="BV32">
        <v>1.3012109999999999</v>
      </c>
      <c r="BW32">
        <v>0</v>
      </c>
      <c r="BX32">
        <v>4.1276780000000004</v>
      </c>
      <c r="BY32">
        <v>0.25</v>
      </c>
      <c r="BZ32">
        <v>2.5852279999999999</v>
      </c>
      <c r="CA32">
        <v>1.706251</v>
      </c>
      <c r="CB32">
        <v>1.2</v>
      </c>
      <c r="CC32">
        <v>0.56000000000000005</v>
      </c>
      <c r="CD32">
        <v>1.44</v>
      </c>
      <c r="CE32">
        <v>0.76</v>
      </c>
      <c r="CF32">
        <v>0.08</v>
      </c>
      <c r="CG32">
        <v>3.52</v>
      </c>
      <c r="CH32">
        <v>0.42912800000000001</v>
      </c>
      <c r="CI32">
        <v>6.99</v>
      </c>
      <c r="CJ32">
        <v>1.8</v>
      </c>
      <c r="CK32">
        <v>1.67</v>
      </c>
      <c r="CL32">
        <v>4.9966470000000003</v>
      </c>
      <c r="CM32">
        <v>1.7853190000000001</v>
      </c>
      <c r="CN32">
        <v>0</v>
      </c>
      <c r="CO32">
        <v>2.5099999999999998</v>
      </c>
      <c r="CP32">
        <v>0</v>
      </c>
      <c r="CQ32">
        <v>2.1705220000000001</v>
      </c>
      <c r="CR32">
        <v>2.2599999999999998</v>
      </c>
      <c r="CS32">
        <v>2.3683339999999999</v>
      </c>
      <c r="CT32">
        <v>1.859799</v>
      </c>
      <c r="CU32">
        <v>1.8758060000000001</v>
      </c>
      <c r="CV32">
        <v>2.60242</v>
      </c>
      <c r="CW32">
        <v>1.287331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61.926510999999998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210.52709400000001</v>
      </c>
      <c r="L33">
        <v>2.0239280000000002</v>
      </c>
      <c r="M33">
        <v>91.105227999999997</v>
      </c>
      <c r="N33">
        <v>116.45741200000001</v>
      </c>
      <c r="O33">
        <v>122.076686</v>
      </c>
      <c r="P33">
        <v>134.463267</v>
      </c>
      <c r="Q33">
        <v>0</v>
      </c>
      <c r="R33">
        <v>33.419663999999997</v>
      </c>
      <c r="S33">
        <v>20.923701999999999</v>
      </c>
      <c r="T33">
        <v>0</v>
      </c>
      <c r="U33">
        <v>336.83067</v>
      </c>
      <c r="V33">
        <v>20.008756999999999</v>
      </c>
      <c r="W33">
        <v>36.696460000000002</v>
      </c>
      <c r="X33">
        <v>101.08720599999999</v>
      </c>
      <c r="Y33">
        <v>0</v>
      </c>
      <c r="Z33">
        <v>12.651456</v>
      </c>
      <c r="AA33">
        <v>0</v>
      </c>
      <c r="AB33">
        <v>26.049783000000001</v>
      </c>
      <c r="AC33">
        <v>19.122233999999999</v>
      </c>
      <c r="AD33">
        <v>26.992494000000001</v>
      </c>
      <c r="AE33">
        <v>48.791342999999998</v>
      </c>
      <c r="AF33">
        <v>6.317717</v>
      </c>
      <c r="AG33">
        <v>40.377983999999998</v>
      </c>
      <c r="AH33">
        <v>79.334614000000002</v>
      </c>
      <c r="AI33">
        <v>3.772967</v>
      </c>
      <c r="AJ33">
        <v>0</v>
      </c>
      <c r="AK33">
        <v>50.778689</v>
      </c>
      <c r="AL33">
        <v>11.215624</v>
      </c>
      <c r="AM33">
        <v>5.21347</v>
      </c>
      <c r="AN33">
        <v>0.39383099999999999</v>
      </c>
      <c r="AO33">
        <v>5.675376</v>
      </c>
      <c r="AP33">
        <v>12.611496000000001</v>
      </c>
      <c r="AQ33">
        <v>30.114239999999999</v>
      </c>
      <c r="AR33">
        <v>5.3279040000000002</v>
      </c>
      <c r="AS33">
        <v>5.1935479999999998</v>
      </c>
      <c r="AT33">
        <v>14.474911000000001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61.715975999999998</v>
      </c>
      <c r="BA33">
        <f t="shared" si="1"/>
        <v>1691.7457310000002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0.61562799999999995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1.9</v>
      </c>
      <c r="BP33">
        <v>2.11</v>
      </c>
      <c r="BQ33">
        <v>0</v>
      </c>
      <c r="BR33">
        <v>0</v>
      </c>
      <c r="BS33">
        <v>1.57</v>
      </c>
      <c r="BT33">
        <v>0.71212500000000001</v>
      </c>
      <c r="BU33">
        <v>2.7925490000000002</v>
      </c>
      <c r="BV33">
        <v>1.3012109999999999</v>
      </c>
      <c r="BW33">
        <v>0</v>
      </c>
      <c r="BX33">
        <v>4.1276780000000004</v>
      </c>
      <c r="BY33">
        <v>0.25</v>
      </c>
      <c r="BZ33">
        <v>2.5852279999999999</v>
      </c>
      <c r="CA33">
        <v>1.706251</v>
      </c>
      <c r="CB33">
        <v>1.2</v>
      </c>
      <c r="CC33">
        <v>0.56000000000000005</v>
      </c>
      <c r="CD33">
        <v>1.44</v>
      </c>
      <c r="CE33">
        <v>0.76</v>
      </c>
      <c r="CF33">
        <v>0.08</v>
      </c>
      <c r="CG33">
        <v>3.52</v>
      </c>
      <c r="CH33">
        <v>0.42912800000000001</v>
      </c>
      <c r="CI33">
        <v>6.99</v>
      </c>
      <c r="CJ33">
        <v>1.8</v>
      </c>
      <c r="CK33">
        <v>1.67</v>
      </c>
      <c r="CL33">
        <v>4.9966470000000003</v>
      </c>
      <c r="CM33">
        <v>1.7853190000000001</v>
      </c>
      <c r="CN33">
        <v>0</v>
      </c>
      <c r="CO33">
        <v>2.39</v>
      </c>
      <c r="CP33">
        <v>0</v>
      </c>
      <c r="CQ33">
        <v>2.1705220000000001</v>
      </c>
      <c r="CR33">
        <v>2.2599999999999998</v>
      </c>
      <c r="CS33">
        <v>2.3683339999999999</v>
      </c>
      <c r="CT33">
        <v>1.859799</v>
      </c>
      <c r="CU33">
        <v>1.8758060000000001</v>
      </c>
      <c r="CV33">
        <v>2.60242</v>
      </c>
      <c r="CW33">
        <v>1.287331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61.715975999999998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210.52709400000001</v>
      </c>
      <c r="L34">
        <v>2.0239280000000002</v>
      </c>
      <c r="M34">
        <v>91.105227999999997</v>
      </c>
      <c r="N34">
        <v>116.45741200000001</v>
      </c>
      <c r="O34">
        <v>122.076686</v>
      </c>
      <c r="P34">
        <v>134.463267</v>
      </c>
      <c r="Q34">
        <v>0</v>
      </c>
      <c r="R34">
        <v>33.419663999999997</v>
      </c>
      <c r="S34">
        <v>20.923701999999999</v>
      </c>
      <c r="T34">
        <v>0</v>
      </c>
      <c r="U34">
        <v>336.83067</v>
      </c>
      <c r="V34">
        <v>20.008756999999999</v>
      </c>
      <c r="W34">
        <v>36.696460000000002</v>
      </c>
      <c r="X34">
        <v>101.08720599999999</v>
      </c>
      <c r="Y34">
        <v>0</v>
      </c>
      <c r="Z34">
        <v>6.3257279999999998</v>
      </c>
      <c r="AA34">
        <v>0</v>
      </c>
      <c r="AB34">
        <v>26.049783000000001</v>
      </c>
      <c r="AC34">
        <v>9.5611169999999994</v>
      </c>
      <c r="AD34">
        <v>26.992494000000001</v>
      </c>
      <c r="AE34">
        <v>48.791342999999998</v>
      </c>
      <c r="AF34">
        <v>6.317717</v>
      </c>
      <c r="AG34">
        <v>40.377983999999998</v>
      </c>
      <c r="AH34">
        <v>69.067781999999994</v>
      </c>
      <c r="AI34">
        <v>3.144139</v>
      </c>
      <c r="AJ34">
        <v>0</v>
      </c>
      <c r="AK34">
        <v>50.778689</v>
      </c>
      <c r="AL34">
        <v>11.215624</v>
      </c>
      <c r="AM34">
        <v>5.21347</v>
      </c>
      <c r="AN34">
        <v>0.39383099999999999</v>
      </c>
      <c r="AO34">
        <v>5.675376</v>
      </c>
      <c r="AP34">
        <v>12.611496000000001</v>
      </c>
      <c r="AQ34">
        <v>15.057119999999999</v>
      </c>
      <c r="AR34">
        <v>3.196742</v>
      </c>
      <c r="AS34">
        <v>5.1935479999999998</v>
      </c>
      <c r="AT34">
        <v>14.474911000000001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61.371821000000004</v>
      </c>
      <c r="BA34">
        <f t="shared" si="1"/>
        <v>1647.430789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0.61723099999999997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1.9</v>
      </c>
      <c r="BP34">
        <v>2.11</v>
      </c>
      <c r="BQ34">
        <v>0</v>
      </c>
      <c r="BR34">
        <v>0</v>
      </c>
      <c r="BS34">
        <v>1.57</v>
      </c>
      <c r="BT34">
        <v>0.49321700000000002</v>
      </c>
      <c r="BU34">
        <v>2.7925490000000002</v>
      </c>
      <c r="BV34">
        <v>1.3012109999999999</v>
      </c>
      <c r="BW34">
        <v>0</v>
      </c>
      <c r="BX34">
        <v>4.1276780000000004</v>
      </c>
      <c r="BY34">
        <v>0.25</v>
      </c>
      <c r="BZ34">
        <v>2.5852279999999999</v>
      </c>
      <c r="CA34">
        <v>1.706251</v>
      </c>
      <c r="CB34">
        <v>1.2</v>
      </c>
      <c r="CC34">
        <v>0.56000000000000005</v>
      </c>
      <c r="CD34">
        <v>1.44</v>
      </c>
      <c r="CE34">
        <v>0.76</v>
      </c>
      <c r="CF34">
        <v>0.08</v>
      </c>
      <c r="CG34">
        <v>3.52</v>
      </c>
      <c r="CH34">
        <v>0.372278</v>
      </c>
      <c r="CI34">
        <v>6.99</v>
      </c>
      <c r="CJ34">
        <v>1.8</v>
      </c>
      <c r="CK34">
        <v>1.67</v>
      </c>
      <c r="CL34">
        <v>4.9966470000000003</v>
      </c>
      <c r="CM34">
        <v>1.7853190000000001</v>
      </c>
      <c r="CN34">
        <v>0</v>
      </c>
      <c r="CO34">
        <v>2.3199999999999998</v>
      </c>
      <c r="CP34">
        <v>0</v>
      </c>
      <c r="CQ34">
        <v>2.1705220000000001</v>
      </c>
      <c r="CR34">
        <v>2.2599999999999998</v>
      </c>
      <c r="CS34">
        <v>2.3683339999999999</v>
      </c>
      <c r="CT34">
        <v>1.859799</v>
      </c>
      <c r="CU34">
        <v>1.8758060000000001</v>
      </c>
      <c r="CV34">
        <v>2.60242</v>
      </c>
      <c r="CW34">
        <v>1.287331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61.371821000000004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210.52709400000001</v>
      </c>
      <c r="L35">
        <v>2.0239280000000002</v>
      </c>
      <c r="M35">
        <v>91.105227999999997</v>
      </c>
      <c r="N35">
        <v>116.45741200000001</v>
      </c>
      <c r="O35">
        <v>122.076686</v>
      </c>
      <c r="P35">
        <v>134.463267</v>
      </c>
      <c r="Q35">
        <v>0</v>
      </c>
      <c r="R35">
        <v>33.419663999999997</v>
      </c>
      <c r="S35">
        <v>20.923701999999999</v>
      </c>
      <c r="T35">
        <v>0</v>
      </c>
      <c r="U35">
        <v>336.83067</v>
      </c>
      <c r="V35">
        <v>20.008756999999999</v>
      </c>
      <c r="W35">
        <v>36.696460000000002</v>
      </c>
      <c r="X35">
        <v>101.08720599999999</v>
      </c>
      <c r="Y35">
        <v>0</v>
      </c>
      <c r="Z35">
        <v>6.3257279999999998</v>
      </c>
      <c r="AA35">
        <v>0</v>
      </c>
      <c r="AB35">
        <v>12.958774999999999</v>
      </c>
      <c r="AC35">
        <v>2.012867</v>
      </c>
      <c r="AD35">
        <v>26.992494000000001</v>
      </c>
      <c r="AE35">
        <v>48.791342999999998</v>
      </c>
      <c r="AF35">
        <v>6.317717</v>
      </c>
      <c r="AG35">
        <v>40.377983999999998</v>
      </c>
      <c r="AH35">
        <v>46.107410999999999</v>
      </c>
      <c r="AI35">
        <v>3.144139</v>
      </c>
      <c r="AJ35">
        <v>0</v>
      </c>
      <c r="AK35">
        <v>50.778689</v>
      </c>
      <c r="AL35">
        <v>11.215624</v>
      </c>
      <c r="AM35">
        <v>0</v>
      </c>
      <c r="AN35">
        <v>0.39383099999999999</v>
      </c>
      <c r="AO35">
        <v>5.675376</v>
      </c>
      <c r="AP35">
        <v>12.611496000000001</v>
      </c>
      <c r="AQ35">
        <v>0</v>
      </c>
      <c r="AR35">
        <v>3.196742</v>
      </c>
      <c r="AS35">
        <v>5.1935479999999998</v>
      </c>
      <c r="AT35">
        <v>14.474911000000001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61.023287000000003</v>
      </c>
      <c r="BA35">
        <f t="shared" si="1"/>
        <v>1583.2120360000001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0.61723099999999997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1.9</v>
      </c>
      <c r="BP35">
        <v>2.11</v>
      </c>
      <c r="BQ35">
        <v>0</v>
      </c>
      <c r="BR35">
        <v>0</v>
      </c>
      <c r="BS35">
        <v>1.57</v>
      </c>
      <c r="BT35">
        <v>0.26755299999999999</v>
      </c>
      <c r="BU35">
        <v>2.7925490000000002</v>
      </c>
      <c r="BV35">
        <v>1.3012109999999999</v>
      </c>
      <c r="BW35">
        <v>0</v>
      </c>
      <c r="BX35">
        <v>4.1276780000000004</v>
      </c>
      <c r="BY35">
        <v>0.25</v>
      </c>
      <c r="BZ35">
        <v>2.5852279999999999</v>
      </c>
      <c r="CA35">
        <v>1.706251</v>
      </c>
      <c r="CB35">
        <v>1.2</v>
      </c>
      <c r="CC35">
        <v>0.71</v>
      </c>
      <c r="CD35">
        <v>1.44</v>
      </c>
      <c r="CE35">
        <v>0.76</v>
      </c>
      <c r="CF35">
        <v>0.08</v>
      </c>
      <c r="CG35">
        <v>3.52</v>
      </c>
      <c r="CH35">
        <v>0.24940799999999999</v>
      </c>
      <c r="CI35">
        <v>6.99</v>
      </c>
      <c r="CJ35">
        <v>1.8</v>
      </c>
      <c r="CK35">
        <v>1.67</v>
      </c>
      <c r="CL35">
        <v>4.9966470000000003</v>
      </c>
      <c r="CM35">
        <v>1.7853190000000001</v>
      </c>
      <c r="CN35">
        <v>0</v>
      </c>
      <c r="CO35">
        <v>2.17</v>
      </c>
      <c r="CP35">
        <v>0</v>
      </c>
      <c r="CQ35">
        <v>2.1705220000000001</v>
      </c>
      <c r="CR35">
        <v>2.2599999999999998</v>
      </c>
      <c r="CS35">
        <v>2.3683339999999999</v>
      </c>
      <c r="CT35">
        <v>1.859799</v>
      </c>
      <c r="CU35">
        <v>1.8758060000000001</v>
      </c>
      <c r="CV35">
        <v>2.60242</v>
      </c>
      <c r="CW35">
        <v>1.287331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61.023287000000003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210.52709400000001</v>
      </c>
      <c r="L36">
        <v>2.0239280000000002</v>
      </c>
      <c r="M36">
        <v>91.105227999999997</v>
      </c>
      <c r="N36">
        <v>116.45741200000001</v>
      </c>
      <c r="O36">
        <v>122.076686</v>
      </c>
      <c r="P36">
        <v>134.463267</v>
      </c>
      <c r="Q36">
        <v>0</v>
      </c>
      <c r="R36">
        <v>33.419663999999997</v>
      </c>
      <c r="S36">
        <v>20.923701999999999</v>
      </c>
      <c r="T36">
        <v>0</v>
      </c>
      <c r="U36">
        <v>336.83067</v>
      </c>
      <c r="V36">
        <v>20.008756999999999</v>
      </c>
      <c r="W36">
        <v>36.696460000000002</v>
      </c>
      <c r="X36">
        <v>101.08720599999999</v>
      </c>
      <c r="Y36">
        <v>0</v>
      </c>
      <c r="Z36">
        <v>0</v>
      </c>
      <c r="AA36">
        <v>0</v>
      </c>
      <c r="AB36">
        <v>12.958774999999999</v>
      </c>
      <c r="AC36">
        <v>0</v>
      </c>
      <c r="AD36">
        <v>26.992494000000001</v>
      </c>
      <c r="AE36">
        <v>48.791342999999998</v>
      </c>
      <c r="AF36">
        <v>6.317717</v>
      </c>
      <c r="AG36">
        <v>40.377983999999998</v>
      </c>
      <c r="AH36">
        <v>23.053705000000001</v>
      </c>
      <c r="AI36">
        <v>3.144139</v>
      </c>
      <c r="AJ36">
        <v>0</v>
      </c>
      <c r="AK36">
        <v>50.778689</v>
      </c>
      <c r="AL36">
        <v>11.215624</v>
      </c>
      <c r="AM36">
        <v>0</v>
      </c>
      <c r="AN36">
        <v>0.39383099999999999</v>
      </c>
      <c r="AO36">
        <v>5.675376</v>
      </c>
      <c r="AP36">
        <v>12.611496000000001</v>
      </c>
      <c r="AQ36">
        <v>0</v>
      </c>
      <c r="AR36">
        <v>3.196742</v>
      </c>
      <c r="AS36">
        <v>5.1935479999999998</v>
      </c>
      <c r="AT36">
        <v>14.474911000000001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60.632633000000006</v>
      </c>
      <c r="BA36">
        <f t="shared" si="1"/>
        <v>1551.4290810000002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0.618834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1.9</v>
      </c>
      <c r="BP36">
        <v>2.11</v>
      </c>
      <c r="BQ36">
        <v>0</v>
      </c>
      <c r="BR36">
        <v>0</v>
      </c>
      <c r="BS36">
        <v>1.57</v>
      </c>
      <c r="BT36">
        <v>0</v>
      </c>
      <c r="BU36">
        <v>2.7925490000000002</v>
      </c>
      <c r="BV36">
        <v>1.3012109999999999</v>
      </c>
      <c r="BW36">
        <v>0</v>
      </c>
      <c r="BX36">
        <v>4.1276780000000004</v>
      </c>
      <c r="BY36">
        <v>0.25</v>
      </c>
      <c r="BZ36">
        <v>2.5852279999999999</v>
      </c>
      <c r="CA36">
        <v>1.706251</v>
      </c>
      <c r="CB36">
        <v>1.2</v>
      </c>
      <c r="CC36">
        <v>0.71</v>
      </c>
      <c r="CD36">
        <v>1.44</v>
      </c>
      <c r="CE36">
        <v>0.76</v>
      </c>
      <c r="CF36">
        <v>0.08</v>
      </c>
      <c r="CG36">
        <v>3.52</v>
      </c>
      <c r="CH36">
        <v>0.124704</v>
      </c>
      <c r="CI36">
        <v>6.99</v>
      </c>
      <c r="CJ36">
        <v>1.8</v>
      </c>
      <c r="CK36">
        <v>1.67</v>
      </c>
      <c r="CL36">
        <v>4.9966470000000003</v>
      </c>
      <c r="CM36">
        <v>1.7853190000000001</v>
      </c>
      <c r="CN36">
        <v>0</v>
      </c>
      <c r="CO36">
        <v>2.17</v>
      </c>
      <c r="CP36">
        <v>0</v>
      </c>
      <c r="CQ36">
        <v>2.1705220000000001</v>
      </c>
      <c r="CR36">
        <v>2.2599999999999998</v>
      </c>
      <c r="CS36">
        <v>2.3683339999999999</v>
      </c>
      <c r="CT36">
        <v>1.859799</v>
      </c>
      <c r="CU36">
        <v>1.8758060000000001</v>
      </c>
      <c r="CV36">
        <v>2.60242</v>
      </c>
      <c r="CW36">
        <v>1.287331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60.632633000000006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210.52709400000001</v>
      </c>
      <c r="L37">
        <v>2.0239280000000002</v>
      </c>
      <c r="M37">
        <v>91.105227999999997</v>
      </c>
      <c r="N37">
        <v>116.45741200000001</v>
      </c>
      <c r="O37">
        <v>122.076686</v>
      </c>
      <c r="P37">
        <v>134.463267</v>
      </c>
      <c r="Q37">
        <v>0</v>
      </c>
      <c r="R37">
        <v>25.691500999999999</v>
      </c>
      <c r="S37">
        <v>20.830946000000001</v>
      </c>
      <c r="T37">
        <v>0</v>
      </c>
      <c r="U37">
        <v>336.83067</v>
      </c>
      <c r="V37">
        <v>20.008756999999999</v>
      </c>
      <c r="W37">
        <v>36.696460000000002</v>
      </c>
      <c r="X37">
        <v>101.08720599999999</v>
      </c>
      <c r="Y37">
        <v>0</v>
      </c>
      <c r="Z37">
        <v>0</v>
      </c>
      <c r="AA37">
        <v>0</v>
      </c>
      <c r="AB37">
        <v>12.958774999999999</v>
      </c>
      <c r="AC37">
        <v>0</v>
      </c>
      <c r="AD37">
        <v>17.994996</v>
      </c>
      <c r="AE37">
        <v>32.316344000000001</v>
      </c>
      <c r="AF37">
        <v>6.317717</v>
      </c>
      <c r="AG37">
        <v>40.377983999999998</v>
      </c>
      <c r="AH37">
        <v>0</v>
      </c>
      <c r="AI37">
        <v>0</v>
      </c>
      <c r="AJ37">
        <v>0</v>
      </c>
      <c r="AK37">
        <v>50.778689</v>
      </c>
      <c r="AL37">
        <v>11.215624</v>
      </c>
      <c r="AM37">
        <v>0</v>
      </c>
      <c r="AN37">
        <v>0.39383099999999999</v>
      </c>
      <c r="AO37">
        <v>6.2429139999999999</v>
      </c>
      <c r="AP37">
        <v>9.2731589999999997</v>
      </c>
      <c r="AQ37">
        <v>0</v>
      </c>
      <c r="AR37">
        <v>51.147877999999999</v>
      </c>
      <c r="AS37">
        <v>5.1935479999999998</v>
      </c>
      <c r="AT37">
        <v>14.002484000000001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60.637929</v>
      </c>
      <c r="BA37">
        <f t="shared" si="1"/>
        <v>1536.6510269999999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0.618834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1.9</v>
      </c>
      <c r="BP37">
        <v>2.11</v>
      </c>
      <c r="BQ37">
        <v>0</v>
      </c>
      <c r="BR37">
        <v>0</v>
      </c>
      <c r="BS37">
        <v>1.57</v>
      </c>
      <c r="BT37">
        <v>0</v>
      </c>
      <c r="BU37">
        <v>2.7925490000000002</v>
      </c>
      <c r="BV37">
        <v>1.3012109999999999</v>
      </c>
      <c r="BW37">
        <v>0</v>
      </c>
      <c r="BX37">
        <v>4.1276780000000004</v>
      </c>
      <c r="BY37">
        <v>0.25</v>
      </c>
      <c r="BZ37">
        <v>2.5852279999999999</v>
      </c>
      <c r="CA37">
        <v>1.706251</v>
      </c>
      <c r="CB37">
        <v>1.23</v>
      </c>
      <c r="CC37">
        <v>0.81</v>
      </c>
      <c r="CD37">
        <v>1.44</v>
      </c>
      <c r="CE37">
        <v>0.76</v>
      </c>
      <c r="CF37">
        <v>0.08</v>
      </c>
      <c r="CG37">
        <v>3.52</v>
      </c>
      <c r="CH37">
        <v>0</v>
      </c>
      <c r="CI37">
        <v>6.99</v>
      </c>
      <c r="CJ37">
        <v>1.8</v>
      </c>
      <c r="CK37">
        <v>1.67</v>
      </c>
      <c r="CL37">
        <v>4.9966470000000003</v>
      </c>
      <c r="CM37">
        <v>1.7853190000000001</v>
      </c>
      <c r="CN37">
        <v>0</v>
      </c>
      <c r="CO37">
        <v>2.17</v>
      </c>
      <c r="CP37">
        <v>0</v>
      </c>
      <c r="CQ37">
        <v>2.1705220000000001</v>
      </c>
      <c r="CR37">
        <v>2.2599999999999998</v>
      </c>
      <c r="CS37">
        <v>2.3683339999999999</v>
      </c>
      <c r="CT37">
        <v>1.859799</v>
      </c>
      <c r="CU37">
        <v>1.8758060000000001</v>
      </c>
      <c r="CV37">
        <v>2.60242</v>
      </c>
      <c r="CW37">
        <v>1.287331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60.637929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210.52709400000001</v>
      </c>
      <c r="L38">
        <v>2.0239280000000002</v>
      </c>
      <c r="M38">
        <v>91.105227999999997</v>
      </c>
      <c r="N38">
        <v>116.45741200000001</v>
      </c>
      <c r="O38">
        <v>122.076686</v>
      </c>
      <c r="P38">
        <v>134.463267</v>
      </c>
      <c r="Q38">
        <v>0</v>
      </c>
      <c r="R38">
        <v>25.691500999999999</v>
      </c>
      <c r="S38">
        <v>16.004946</v>
      </c>
      <c r="T38">
        <v>0</v>
      </c>
      <c r="U38">
        <v>336.83067</v>
      </c>
      <c r="V38">
        <v>20.008756999999999</v>
      </c>
      <c r="W38">
        <v>36.696460000000002</v>
      </c>
      <c r="X38">
        <v>101.08720599999999</v>
      </c>
      <c r="Y38">
        <v>0</v>
      </c>
      <c r="Z38">
        <v>0</v>
      </c>
      <c r="AA38">
        <v>0</v>
      </c>
      <c r="AB38">
        <v>12.958774999999999</v>
      </c>
      <c r="AC38">
        <v>0</v>
      </c>
      <c r="AD38">
        <v>8.9974980000000002</v>
      </c>
      <c r="AE38">
        <v>30.415382000000001</v>
      </c>
      <c r="AF38">
        <v>6.317717</v>
      </c>
      <c r="AG38">
        <v>40.377983999999998</v>
      </c>
      <c r="AH38">
        <v>0</v>
      </c>
      <c r="AI38">
        <v>0</v>
      </c>
      <c r="AJ38">
        <v>0</v>
      </c>
      <c r="AK38">
        <v>50.778689</v>
      </c>
      <c r="AL38">
        <v>11.215624</v>
      </c>
      <c r="AM38">
        <v>0</v>
      </c>
      <c r="AN38">
        <v>0.39383099999999999</v>
      </c>
      <c r="AO38">
        <v>6.2429139999999999</v>
      </c>
      <c r="AP38">
        <v>9.2731589999999997</v>
      </c>
      <c r="AQ38">
        <v>0</v>
      </c>
      <c r="AR38">
        <v>3.196742</v>
      </c>
      <c r="AS38">
        <v>5.1935479999999998</v>
      </c>
      <c r="AT38">
        <v>14.474911000000001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60.637929</v>
      </c>
      <c r="BA38">
        <f t="shared" si="1"/>
        <v>1473.4478579999998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0.618834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1.9</v>
      </c>
      <c r="BP38">
        <v>2.11</v>
      </c>
      <c r="BQ38">
        <v>0</v>
      </c>
      <c r="BR38">
        <v>0</v>
      </c>
      <c r="BS38">
        <v>1.57</v>
      </c>
      <c r="BT38">
        <v>0</v>
      </c>
      <c r="BU38">
        <v>2.7925490000000002</v>
      </c>
      <c r="BV38">
        <v>1.3012109999999999</v>
      </c>
      <c r="BW38">
        <v>0</v>
      </c>
      <c r="BX38">
        <v>4.1276780000000004</v>
      </c>
      <c r="BY38">
        <v>0.25</v>
      </c>
      <c r="BZ38">
        <v>2.5852279999999999</v>
      </c>
      <c r="CA38">
        <v>1.706251</v>
      </c>
      <c r="CB38">
        <v>1.23</v>
      </c>
      <c r="CC38">
        <v>0.81</v>
      </c>
      <c r="CD38">
        <v>1.44</v>
      </c>
      <c r="CE38">
        <v>0.76</v>
      </c>
      <c r="CF38">
        <v>0.08</v>
      </c>
      <c r="CG38">
        <v>3.52</v>
      </c>
      <c r="CH38">
        <v>0</v>
      </c>
      <c r="CI38">
        <v>6.99</v>
      </c>
      <c r="CJ38">
        <v>1.8</v>
      </c>
      <c r="CK38">
        <v>1.67</v>
      </c>
      <c r="CL38">
        <v>4.9966470000000003</v>
      </c>
      <c r="CM38">
        <v>1.7853190000000001</v>
      </c>
      <c r="CN38">
        <v>0</v>
      </c>
      <c r="CO38">
        <v>2.17</v>
      </c>
      <c r="CP38">
        <v>0</v>
      </c>
      <c r="CQ38">
        <v>2.1705220000000001</v>
      </c>
      <c r="CR38">
        <v>2.2599999999999998</v>
      </c>
      <c r="CS38">
        <v>2.3683339999999999</v>
      </c>
      <c r="CT38">
        <v>1.859799</v>
      </c>
      <c r="CU38">
        <v>1.8758060000000001</v>
      </c>
      <c r="CV38">
        <v>2.60242</v>
      </c>
      <c r="CW38">
        <v>1.287331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60.637929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210.52709400000001</v>
      </c>
      <c r="L39">
        <v>2.0239280000000002</v>
      </c>
      <c r="M39">
        <v>91.105227999999997</v>
      </c>
      <c r="N39">
        <v>116.45741200000001</v>
      </c>
      <c r="O39">
        <v>122.076686</v>
      </c>
      <c r="P39">
        <v>134.463267</v>
      </c>
      <c r="Q39">
        <v>0</v>
      </c>
      <c r="R39">
        <v>33.226624000000001</v>
      </c>
      <c r="S39">
        <v>20.788574000000001</v>
      </c>
      <c r="T39">
        <v>0</v>
      </c>
      <c r="U39">
        <v>336.83067</v>
      </c>
      <c r="V39">
        <v>20.008756999999999</v>
      </c>
      <c r="W39">
        <v>36.696460000000002</v>
      </c>
      <c r="X39">
        <v>101.08720599999999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8.9974980000000002</v>
      </c>
      <c r="AE39">
        <v>30.415382000000001</v>
      </c>
      <c r="AF39">
        <v>8.7476079999999996</v>
      </c>
      <c r="AG39">
        <v>40.377983999999998</v>
      </c>
      <c r="AH39">
        <v>0</v>
      </c>
      <c r="AI39">
        <v>0</v>
      </c>
      <c r="AJ39">
        <v>0</v>
      </c>
      <c r="AK39">
        <v>50.778689</v>
      </c>
      <c r="AL39">
        <v>11.215624</v>
      </c>
      <c r="AM39">
        <v>0</v>
      </c>
      <c r="AN39">
        <v>0.39383099999999999</v>
      </c>
      <c r="AO39">
        <v>6.2429139999999999</v>
      </c>
      <c r="AP39">
        <v>9.2731589999999997</v>
      </c>
      <c r="AQ39">
        <v>0</v>
      </c>
      <c r="AR39">
        <v>3.196742</v>
      </c>
      <c r="AS39">
        <v>5.1935479999999998</v>
      </c>
      <c r="AT39">
        <v>14.474911000000001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60.687928999999997</v>
      </c>
      <c r="BA39">
        <f t="shared" si="1"/>
        <v>1475.2877249999999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0.618834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1.9</v>
      </c>
      <c r="BP39">
        <v>2.11</v>
      </c>
      <c r="BQ39">
        <v>0</v>
      </c>
      <c r="BR39">
        <v>0</v>
      </c>
      <c r="BS39">
        <v>1.57</v>
      </c>
      <c r="BT39">
        <v>0</v>
      </c>
      <c r="BU39">
        <v>2.7925490000000002</v>
      </c>
      <c r="BV39">
        <v>1.3012109999999999</v>
      </c>
      <c r="BW39">
        <v>0</v>
      </c>
      <c r="BX39">
        <v>4.1276780000000004</v>
      </c>
      <c r="BY39">
        <v>0.25</v>
      </c>
      <c r="BZ39">
        <v>2.5852279999999999</v>
      </c>
      <c r="CA39">
        <v>1.706251</v>
      </c>
      <c r="CB39">
        <v>1.23</v>
      </c>
      <c r="CC39">
        <v>0.81</v>
      </c>
      <c r="CD39">
        <v>1.49</v>
      </c>
      <c r="CE39">
        <v>0.76</v>
      </c>
      <c r="CF39">
        <v>0.08</v>
      </c>
      <c r="CG39">
        <v>3.52</v>
      </c>
      <c r="CH39">
        <v>0</v>
      </c>
      <c r="CI39">
        <v>6.99</v>
      </c>
      <c r="CJ39">
        <v>1.8</v>
      </c>
      <c r="CK39">
        <v>1.67</v>
      </c>
      <c r="CL39">
        <v>4.9966470000000003</v>
      </c>
      <c r="CM39">
        <v>1.7853190000000001</v>
      </c>
      <c r="CN39">
        <v>0</v>
      </c>
      <c r="CO39">
        <v>2.17</v>
      </c>
      <c r="CP39">
        <v>0</v>
      </c>
      <c r="CQ39">
        <v>2.1705220000000001</v>
      </c>
      <c r="CR39">
        <v>2.2599999999999998</v>
      </c>
      <c r="CS39">
        <v>2.3683339999999999</v>
      </c>
      <c r="CT39">
        <v>1.859799</v>
      </c>
      <c r="CU39">
        <v>1.8758060000000001</v>
      </c>
      <c r="CV39">
        <v>2.60242</v>
      </c>
      <c r="CW39">
        <v>1.287331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60.687928999999997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210.52709400000001</v>
      </c>
      <c r="L40">
        <v>2.0239280000000002</v>
      </c>
      <c r="M40">
        <v>91.105227999999997</v>
      </c>
      <c r="N40">
        <v>116.45741200000001</v>
      </c>
      <c r="O40">
        <v>122.076686</v>
      </c>
      <c r="P40">
        <v>134.463267</v>
      </c>
      <c r="Q40">
        <v>0</v>
      </c>
      <c r="R40">
        <v>33.226624000000001</v>
      </c>
      <c r="S40">
        <v>20.788574000000001</v>
      </c>
      <c r="T40">
        <v>0</v>
      </c>
      <c r="U40">
        <v>336.83067</v>
      </c>
      <c r="V40">
        <v>20.008756999999999</v>
      </c>
      <c r="W40">
        <v>36.696460000000002</v>
      </c>
      <c r="X40">
        <v>101.08720599999999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8.9974980000000002</v>
      </c>
      <c r="AE40">
        <v>30.415382000000001</v>
      </c>
      <c r="AF40">
        <v>8.7476079999999996</v>
      </c>
      <c r="AG40">
        <v>40.377983999999998</v>
      </c>
      <c r="AH40">
        <v>0</v>
      </c>
      <c r="AI40">
        <v>0</v>
      </c>
      <c r="AJ40">
        <v>0</v>
      </c>
      <c r="AK40">
        <v>50.778689</v>
      </c>
      <c r="AL40">
        <v>11.215624</v>
      </c>
      <c r="AM40">
        <v>0</v>
      </c>
      <c r="AN40">
        <v>0.39383099999999999</v>
      </c>
      <c r="AO40">
        <v>6.2429139999999999</v>
      </c>
      <c r="AP40">
        <v>9.2731589999999997</v>
      </c>
      <c r="AQ40">
        <v>0</v>
      </c>
      <c r="AR40">
        <v>3.196742</v>
      </c>
      <c r="AS40">
        <v>10.127419</v>
      </c>
      <c r="AT40">
        <v>14.474911000000001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60.691136</v>
      </c>
      <c r="BA40">
        <f t="shared" si="1"/>
        <v>1480.2248029999998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0.62204099999999996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1.9</v>
      </c>
      <c r="BP40">
        <v>2.11</v>
      </c>
      <c r="BQ40">
        <v>0</v>
      </c>
      <c r="BR40">
        <v>0</v>
      </c>
      <c r="BS40">
        <v>1.57</v>
      </c>
      <c r="BT40">
        <v>0</v>
      </c>
      <c r="BU40">
        <v>2.7925490000000002</v>
      </c>
      <c r="BV40">
        <v>1.3012109999999999</v>
      </c>
      <c r="BW40">
        <v>0</v>
      </c>
      <c r="BX40">
        <v>4.1276780000000004</v>
      </c>
      <c r="BY40">
        <v>0.25</v>
      </c>
      <c r="BZ40">
        <v>2.5852279999999999</v>
      </c>
      <c r="CA40">
        <v>1.706251</v>
      </c>
      <c r="CB40">
        <v>1.23</v>
      </c>
      <c r="CC40">
        <v>0.81</v>
      </c>
      <c r="CD40">
        <v>1.49</v>
      </c>
      <c r="CE40">
        <v>0.76</v>
      </c>
      <c r="CF40">
        <v>0.08</v>
      </c>
      <c r="CG40">
        <v>3.52</v>
      </c>
      <c r="CH40">
        <v>0</v>
      </c>
      <c r="CI40">
        <v>6.99</v>
      </c>
      <c r="CJ40">
        <v>1.8</v>
      </c>
      <c r="CK40">
        <v>1.67</v>
      </c>
      <c r="CL40">
        <v>4.9966470000000003</v>
      </c>
      <c r="CM40">
        <v>1.7853190000000001</v>
      </c>
      <c r="CN40">
        <v>0</v>
      </c>
      <c r="CO40">
        <v>2.17</v>
      </c>
      <c r="CP40">
        <v>0</v>
      </c>
      <c r="CQ40">
        <v>2.1705220000000001</v>
      </c>
      <c r="CR40">
        <v>2.2599999999999998</v>
      </c>
      <c r="CS40">
        <v>2.3683339999999999</v>
      </c>
      <c r="CT40">
        <v>1.859799</v>
      </c>
      <c r="CU40">
        <v>1.8758060000000001</v>
      </c>
      <c r="CV40">
        <v>2.60242</v>
      </c>
      <c r="CW40">
        <v>1.287331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60.691136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210.52709400000001</v>
      </c>
      <c r="L41">
        <v>2.0239280000000002</v>
      </c>
      <c r="M41">
        <v>91.105227999999997</v>
      </c>
      <c r="N41">
        <v>116.45741200000001</v>
      </c>
      <c r="O41">
        <v>122.076686</v>
      </c>
      <c r="P41">
        <v>134.463267</v>
      </c>
      <c r="Q41">
        <v>0</v>
      </c>
      <c r="R41">
        <v>33.226624000000001</v>
      </c>
      <c r="S41">
        <v>20.788574000000001</v>
      </c>
      <c r="T41">
        <v>0</v>
      </c>
      <c r="U41">
        <v>336.83067</v>
      </c>
      <c r="V41">
        <v>20.008756999999999</v>
      </c>
      <c r="W41">
        <v>36.696460000000002</v>
      </c>
      <c r="X41">
        <v>101.08720599999999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8.9974980000000002</v>
      </c>
      <c r="AE41">
        <v>15.207691000000001</v>
      </c>
      <c r="AF41">
        <v>8.7476079999999996</v>
      </c>
      <c r="AG41">
        <v>40.377983999999998</v>
      </c>
      <c r="AH41">
        <v>0</v>
      </c>
      <c r="AI41">
        <v>0</v>
      </c>
      <c r="AJ41">
        <v>0</v>
      </c>
      <c r="AK41">
        <v>50.778689</v>
      </c>
      <c r="AL41">
        <v>2.243125</v>
      </c>
      <c r="AM41">
        <v>0</v>
      </c>
      <c r="AN41">
        <v>0.41258400000000001</v>
      </c>
      <c r="AO41">
        <v>6.2429139999999999</v>
      </c>
      <c r="AP41">
        <v>9.2731589999999997</v>
      </c>
      <c r="AQ41">
        <v>0</v>
      </c>
      <c r="AR41">
        <v>3.196742</v>
      </c>
      <c r="AS41">
        <v>23.760483000000001</v>
      </c>
      <c r="AT41">
        <v>14.474911000000001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60.714342000000002</v>
      </c>
      <c r="BA41">
        <f t="shared" si="1"/>
        <v>1469.719636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0.625247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1.9</v>
      </c>
      <c r="BP41">
        <v>2.11</v>
      </c>
      <c r="BQ41">
        <v>0</v>
      </c>
      <c r="BR41">
        <v>0</v>
      </c>
      <c r="BS41">
        <v>1.57</v>
      </c>
      <c r="BT41">
        <v>0</v>
      </c>
      <c r="BU41">
        <v>2.7925490000000002</v>
      </c>
      <c r="BV41">
        <v>1.3012109999999999</v>
      </c>
      <c r="BW41">
        <v>0</v>
      </c>
      <c r="BX41">
        <v>4.1276780000000004</v>
      </c>
      <c r="BY41">
        <v>0.25</v>
      </c>
      <c r="BZ41">
        <v>2.5852279999999999</v>
      </c>
      <c r="CA41">
        <v>1.706251</v>
      </c>
      <c r="CB41">
        <v>1.23</v>
      </c>
      <c r="CC41">
        <v>0.81</v>
      </c>
      <c r="CD41">
        <v>1.49</v>
      </c>
      <c r="CE41">
        <v>0.76</v>
      </c>
      <c r="CF41">
        <v>0.1</v>
      </c>
      <c r="CG41">
        <v>3.52</v>
      </c>
      <c r="CH41">
        <v>0</v>
      </c>
      <c r="CI41">
        <v>6.99</v>
      </c>
      <c r="CJ41">
        <v>1.8</v>
      </c>
      <c r="CK41">
        <v>1.67</v>
      </c>
      <c r="CL41">
        <v>4.9966470000000003</v>
      </c>
      <c r="CM41">
        <v>1.7853190000000001</v>
      </c>
      <c r="CN41">
        <v>0</v>
      </c>
      <c r="CO41">
        <v>2.17</v>
      </c>
      <c r="CP41">
        <v>0</v>
      </c>
      <c r="CQ41">
        <v>2.1705220000000001</v>
      </c>
      <c r="CR41">
        <v>2.2599999999999998</v>
      </c>
      <c r="CS41">
        <v>2.3683339999999999</v>
      </c>
      <c r="CT41">
        <v>1.859799</v>
      </c>
      <c r="CU41">
        <v>1.8758060000000001</v>
      </c>
      <c r="CV41">
        <v>2.60242</v>
      </c>
      <c r="CW41">
        <v>1.287331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60.714342000000002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210.52709400000001</v>
      </c>
      <c r="L42">
        <v>2.0239280000000002</v>
      </c>
      <c r="M42">
        <v>91.105227999999997</v>
      </c>
      <c r="N42">
        <v>116.45741200000001</v>
      </c>
      <c r="O42">
        <v>122.076686</v>
      </c>
      <c r="P42">
        <v>134.463267</v>
      </c>
      <c r="Q42">
        <v>0</v>
      </c>
      <c r="R42">
        <v>33.226624000000001</v>
      </c>
      <c r="S42">
        <v>20.788574000000001</v>
      </c>
      <c r="T42">
        <v>0</v>
      </c>
      <c r="U42">
        <v>336.83067</v>
      </c>
      <c r="V42">
        <v>20.008756999999999</v>
      </c>
      <c r="W42">
        <v>36.696460000000002</v>
      </c>
      <c r="X42">
        <v>101.08720599999999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8.9974980000000002</v>
      </c>
      <c r="AE42">
        <v>0</v>
      </c>
      <c r="AF42">
        <v>8.7476079999999996</v>
      </c>
      <c r="AG42">
        <v>40.377983999999998</v>
      </c>
      <c r="AH42">
        <v>0</v>
      </c>
      <c r="AI42">
        <v>0</v>
      </c>
      <c r="AJ42">
        <v>0</v>
      </c>
      <c r="AK42">
        <v>50.778689</v>
      </c>
      <c r="AL42">
        <v>2.243125</v>
      </c>
      <c r="AM42">
        <v>0</v>
      </c>
      <c r="AN42">
        <v>0.41258400000000001</v>
      </c>
      <c r="AO42">
        <v>6.2429139999999999</v>
      </c>
      <c r="AP42">
        <v>9.2731589999999997</v>
      </c>
      <c r="AQ42">
        <v>0</v>
      </c>
      <c r="AR42">
        <v>3.196742</v>
      </c>
      <c r="AS42">
        <v>23.760483000000001</v>
      </c>
      <c r="AT42">
        <v>14.474911000000001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60.744342000000003</v>
      </c>
      <c r="BA42">
        <f t="shared" si="1"/>
        <v>1454.5419449999999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0.625247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1.9</v>
      </c>
      <c r="BP42">
        <v>2.11</v>
      </c>
      <c r="BQ42">
        <v>0</v>
      </c>
      <c r="BR42">
        <v>0</v>
      </c>
      <c r="BS42">
        <v>1.57</v>
      </c>
      <c r="BT42">
        <v>0</v>
      </c>
      <c r="BU42">
        <v>2.7925490000000002</v>
      </c>
      <c r="BV42">
        <v>1.3012109999999999</v>
      </c>
      <c r="BW42">
        <v>0</v>
      </c>
      <c r="BX42">
        <v>4.1276780000000004</v>
      </c>
      <c r="BY42">
        <v>0.25</v>
      </c>
      <c r="BZ42">
        <v>2.5852279999999999</v>
      </c>
      <c r="CA42">
        <v>1.706251</v>
      </c>
      <c r="CB42">
        <v>1.23</v>
      </c>
      <c r="CC42">
        <v>0.81</v>
      </c>
      <c r="CD42">
        <v>1.52</v>
      </c>
      <c r="CE42">
        <v>0.76</v>
      </c>
      <c r="CF42">
        <v>0.1</v>
      </c>
      <c r="CG42">
        <v>3.52</v>
      </c>
      <c r="CH42">
        <v>0</v>
      </c>
      <c r="CI42">
        <v>6.99</v>
      </c>
      <c r="CJ42">
        <v>1.8</v>
      </c>
      <c r="CK42">
        <v>1.67</v>
      </c>
      <c r="CL42">
        <v>4.9966470000000003</v>
      </c>
      <c r="CM42">
        <v>1.7853190000000001</v>
      </c>
      <c r="CN42">
        <v>0</v>
      </c>
      <c r="CO42">
        <v>2.17</v>
      </c>
      <c r="CP42">
        <v>0</v>
      </c>
      <c r="CQ42">
        <v>2.1705220000000001</v>
      </c>
      <c r="CR42">
        <v>2.2599999999999998</v>
      </c>
      <c r="CS42">
        <v>2.3683339999999999</v>
      </c>
      <c r="CT42">
        <v>1.859799</v>
      </c>
      <c r="CU42">
        <v>1.8758060000000001</v>
      </c>
      <c r="CV42">
        <v>2.60242</v>
      </c>
      <c r="CW42">
        <v>1.287331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60.744342000000003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210.52709400000001</v>
      </c>
      <c r="L43">
        <v>2.0239280000000002</v>
      </c>
      <c r="M43">
        <v>91.105227999999997</v>
      </c>
      <c r="N43">
        <v>116.45741200000001</v>
      </c>
      <c r="O43">
        <v>122.076686</v>
      </c>
      <c r="P43">
        <v>134.463267</v>
      </c>
      <c r="Q43">
        <v>0</v>
      </c>
      <c r="R43">
        <v>33.226624000000001</v>
      </c>
      <c r="S43">
        <v>20.788574000000001</v>
      </c>
      <c r="T43">
        <v>0</v>
      </c>
      <c r="U43">
        <v>336.83067</v>
      </c>
      <c r="V43">
        <v>20.008756999999999</v>
      </c>
      <c r="W43">
        <v>36.696460000000002</v>
      </c>
      <c r="X43">
        <v>100.86350899999999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8.9974980000000002</v>
      </c>
      <c r="AE43">
        <v>0</v>
      </c>
      <c r="AF43">
        <v>8.7476079999999996</v>
      </c>
      <c r="AG43">
        <v>40.377983999999998</v>
      </c>
      <c r="AH43">
        <v>0</v>
      </c>
      <c r="AI43">
        <v>0</v>
      </c>
      <c r="AJ43">
        <v>0</v>
      </c>
      <c r="AK43">
        <v>50.778689</v>
      </c>
      <c r="AL43">
        <v>2.243125</v>
      </c>
      <c r="AM43">
        <v>0</v>
      </c>
      <c r="AN43">
        <v>0.41258400000000001</v>
      </c>
      <c r="AO43">
        <v>6.2429139999999999</v>
      </c>
      <c r="AP43">
        <v>9.2731589999999997</v>
      </c>
      <c r="AQ43">
        <v>0</v>
      </c>
      <c r="AR43">
        <v>3.196742</v>
      </c>
      <c r="AS43">
        <v>23.760483000000001</v>
      </c>
      <c r="AT43">
        <v>14.474911000000001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60.724342</v>
      </c>
      <c r="BA43">
        <f t="shared" si="1"/>
        <v>1454.2982480000001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0.625247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1.9</v>
      </c>
      <c r="BP43">
        <v>2.11</v>
      </c>
      <c r="BQ43">
        <v>0</v>
      </c>
      <c r="BR43">
        <v>0</v>
      </c>
      <c r="BS43">
        <v>1.57</v>
      </c>
      <c r="BT43">
        <v>0</v>
      </c>
      <c r="BU43">
        <v>2.7925490000000002</v>
      </c>
      <c r="BV43">
        <v>1.3012109999999999</v>
      </c>
      <c r="BW43">
        <v>0</v>
      </c>
      <c r="BX43">
        <v>4.1276780000000004</v>
      </c>
      <c r="BY43">
        <v>0.25</v>
      </c>
      <c r="BZ43">
        <v>2.5852279999999999</v>
      </c>
      <c r="CA43">
        <v>1.706251</v>
      </c>
      <c r="CB43">
        <v>1.23</v>
      </c>
      <c r="CC43">
        <v>0.81</v>
      </c>
      <c r="CD43">
        <v>1.52</v>
      </c>
      <c r="CE43">
        <v>0.76</v>
      </c>
      <c r="CF43">
        <v>0.08</v>
      </c>
      <c r="CG43">
        <v>3.52</v>
      </c>
      <c r="CH43">
        <v>0</v>
      </c>
      <c r="CI43">
        <v>6.99</v>
      </c>
      <c r="CJ43">
        <v>1.8</v>
      </c>
      <c r="CK43">
        <v>1.67</v>
      </c>
      <c r="CL43">
        <v>4.9966470000000003</v>
      </c>
      <c r="CM43">
        <v>1.7853190000000001</v>
      </c>
      <c r="CN43">
        <v>0</v>
      </c>
      <c r="CO43">
        <v>2.17</v>
      </c>
      <c r="CP43">
        <v>0</v>
      </c>
      <c r="CQ43">
        <v>2.1705220000000001</v>
      </c>
      <c r="CR43">
        <v>2.2599999999999998</v>
      </c>
      <c r="CS43">
        <v>2.3683339999999999</v>
      </c>
      <c r="CT43">
        <v>1.859799</v>
      </c>
      <c r="CU43">
        <v>1.8758060000000001</v>
      </c>
      <c r="CV43">
        <v>2.60242</v>
      </c>
      <c r="CW43">
        <v>1.287331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60.724342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210.52709400000001</v>
      </c>
      <c r="L44">
        <v>2.0239280000000002</v>
      </c>
      <c r="M44">
        <v>91.105227999999997</v>
      </c>
      <c r="N44">
        <v>116.45741200000001</v>
      </c>
      <c r="O44">
        <v>122.076686</v>
      </c>
      <c r="P44">
        <v>134.463267</v>
      </c>
      <c r="Q44">
        <v>0</v>
      </c>
      <c r="R44">
        <v>33.226624000000001</v>
      </c>
      <c r="S44">
        <v>20.788574000000001</v>
      </c>
      <c r="T44">
        <v>0</v>
      </c>
      <c r="U44">
        <v>336.83067</v>
      </c>
      <c r="V44">
        <v>20.008756999999999</v>
      </c>
      <c r="W44">
        <v>36.696460000000002</v>
      </c>
      <c r="X44">
        <v>101.08720599999999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8.9974980000000002</v>
      </c>
      <c r="AE44">
        <v>0</v>
      </c>
      <c r="AF44">
        <v>8.7476079999999996</v>
      </c>
      <c r="AG44">
        <v>40.377983999999998</v>
      </c>
      <c r="AH44">
        <v>0</v>
      </c>
      <c r="AI44">
        <v>0</v>
      </c>
      <c r="AJ44">
        <v>0</v>
      </c>
      <c r="AK44">
        <v>50.778689</v>
      </c>
      <c r="AL44">
        <v>2.243125</v>
      </c>
      <c r="AM44">
        <v>0</v>
      </c>
      <c r="AN44">
        <v>0.41258400000000001</v>
      </c>
      <c r="AO44">
        <v>6.2429139999999999</v>
      </c>
      <c r="AP44">
        <v>9.2731589999999997</v>
      </c>
      <c r="AQ44">
        <v>0</v>
      </c>
      <c r="AR44">
        <v>3.196742</v>
      </c>
      <c r="AS44">
        <v>5.1935479999999998</v>
      </c>
      <c r="AT44">
        <v>13.421887999999999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60.734342000000005</v>
      </c>
      <c r="BA44">
        <f t="shared" si="1"/>
        <v>1434.911987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0.625247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1.9</v>
      </c>
      <c r="BP44">
        <v>2.11</v>
      </c>
      <c r="BQ44">
        <v>0</v>
      </c>
      <c r="BR44">
        <v>0</v>
      </c>
      <c r="BS44">
        <v>1.57</v>
      </c>
      <c r="BT44">
        <v>0</v>
      </c>
      <c r="BU44">
        <v>2.7925490000000002</v>
      </c>
      <c r="BV44">
        <v>1.3012109999999999</v>
      </c>
      <c r="BW44">
        <v>0</v>
      </c>
      <c r="BX44">
        <v>4.1276780000000004</v>
      </c>
      <c r="BY44">
        <v>0.25</v>
      </c>
      <c r="BZ44">
        <v>2.5852279999999999</v>
      </c>
      <c r="CA44">
        <v>1.706251</v>
      </c>
      <c r="CB44">
        <v>1.23</v>
      </c>
      <c r="CC44">
        <v>0.8</v>
      </c>
      <c r="CD44">
        <v>1.54</v>
      </c>
      <c r="CE44">
        <v>0.76</v>
      </c>
      <c r="CF44">
        <v>0.08</v>
      </c>
      <c r="CG44">
        <v>3.52</v>
      </c>
      <c r="CH44">
        <v>0</v>
      </c>
      <c r="CI44">
        <v>6.99</v>
      </c>
      <c r="CJ44">
        <v>1.8</v>
      </c>
      <c r="CK44">
        <v>1.67</v>
      </c>
      <c r="CL44">
        <v>4.9966470000000003</v>
      </c>
      <c r="CM44">
        <v>1.7853190000000001</v>
      </c>
      <c r="CN44">
        <v>0</v>
      </c>
      <c r="CO44">
        <v>2.17</v>
      </c>
      <c r="CP44">
        <v>0</v>
      </c>
      <c r="CQ44">
        <v>2.1705220000000001</v>
      </c>
      <c r="CR44">
        <v>2.2599999999999998</v>
      </c>
      <c r="CS44">
        <v>2.3683339999999999</v>
      </c>
      <c r="CT44">
        <v>1.859799</v>
      </c>
      <c r="CU44">
        <v>1.8758060000000001</v>
      </c>
      <c r="CV44">
        <v>2.60242</v>
      </c>
      <c r="CW44">
        <v>1.287331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60.734342000000005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210.52709400000001</v>
      </c>
      <c r="L45">
        <v>2.0239280000000002</v>
      </c>
      <c r="M45">
        <v>91.105227999999997</v>
      </c>
      <c r="N45">
        <v>116.45741200000001</v>
      </c>
      <c r="O45">
        <v>122.076686</v>
      </c>
      <c r="P45">
        <v>134.463267</v>
      </c>
      <c r="Q45">
        <v>0</v>
      </c>
      <c r="R45">
        <v>33.226624000000001</v>
      </c>
      <c r="S45">
        <v>20.788574000000001</v>
      </c>
      <c r="T45">
        <v>0</v>
      </c>
      <c r="U45">
        <v>336.83067</v>
      </c>
      <c r="V45">
        <v>20.008756999999999</v>
      </c>
      <c r="W45">
        <v>36.696460000000002</v>
      </c>
      <c r="X45">
        <v>101.08720599999999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8.9974980000000002</v>
      </c>
      <c r="AE45">
        <v>0</v>
      </c>
      <c r="AF45">
        <v>0</v>
      </c>
      <c r="AG45">
        <v>40.377983999999998</v>
      </c>
      <c r="AH45">
        <v>0</v>
      </c>
      <c r="AI45">
        <v>0</v>
      </c>
      <c r="AJ45">
        <v>0</v>
      </c>
      <c r="AK45">
        <v>50.778689</v>
      </c>
      <c r="AL45">
        <v>2.243125</v>
      </c>
      <c r="AM45">
        <v>0</v>
      </c>
      <c r="AN45">
        <v>0.41258400000000001</v>
      </c>
      <c r="AO45">
        <v>6.2429139999999999</v>
      </c>
      <c r="AP45">
        <v>12.611496000000001</v>
      </c>
      <c r="AQ45">
        <v>0</v>
      </c>
      <c r="AR45">
        <v>51.147877999999999</v>
      </c>
      <c r="AS45">
        <v>10.127419</v>
      </c>
      <c r="AT45">
        <v>14.474911000000001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60.487715999999999</v>
      </c>
      <c r="BA45">
        <f t="shared" si="1"/>
        <v>1483.1941199999999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0.62845300000000004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1.9</v>
      </c>
      <c r="BP45">
        <v>2.11</v>
      </c>
      <c r="BQ45">
        <v>0</v>
      </c>
      <c r="BR45">
        <v>0</v>
      </c>
      <c r="BS45">
        <v>1.57</v>
      </c>
      <c r="BT45">
        <v>0</v>
      </c>
      <c r="BU45">
        <v>2.7925490000000002</v>
      </c>
      <c r="BV45">
        <v>1.3012109999999999</v>
      </c>
      <c r="BW45">
        <v>0</v>
      </c>
      <c r="BX45">
        <v>4.1276780000000004</v>
      </c>
      <c r="BY45">
        <v>0.25</v>
      </c>
      <c r="BZ45">
        <v>2.5852279999999999</v>
      </c>
      <c r="CA45">
        <v>1.706251</v>
      </c>
      <c r="CB45">
        <v>1.23</v>
      </c>
      <c r="CC45">
        <v>0.8</v>
      </c>
      <c r="CD45">
        <v>1.54</v>
      </c>
      <c r="CE45">
        <v>0.76</v>
      </c>
      <c r="CF45">
        <v>0.08</v>
      </c>
      <c r="CG45">
        <v>3.52</v>
      </c>
      <c r="CH45">
        <v>0</v>
      </c>
      <c r="CI45">
        <v>6.99</v>
      </c>
      <c r="CJ45">
        <v>1.8</v>
      </c>
      <c r="CK45">
        <v>1.67</v>
      </c>
      <c r="CL45">
        <v>4.7468149999999998</v>
      </c>
      <c r="CM45">
        <v>1.7853190000000001</v>
      </c>
      <c r="CN45">
        <v>0</v>
      </c>
      <c r="CO45">
        <v>2.17</v>
      </c>
      <c r="CP45">
        <v>0</v>
      </c>
      <c r="CQ45">
        <v>2.1705220000000001</v>
      </c>
      <c r="CR45">
        <v>2.2599999999999998</v>
      </c>
      <c r="CS45">
        <v>2.3683339999999999</v>
      </c>
      <c r="CT45">
        <v>1.859799</v>
      </c>
      <c r="CU45">
        <v>1.8758060000000001</v>
      </c>
      <c r="CV45">
        <v>2.60242</v>
      </c>
      <c r="CW45">
        <v>1.287331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60.487715999999999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210.52709400000001</v>
      </c>
      <c r="L46">
        <v>2.0239280000000002</v>
      </c>
      <c r="M46">
        <v>91.105227999999997</v>
      </c>
      <c r="N46">
        <v>116.45741200000001</v>
      </c>
      <c r="O46">
        <v>122.076686</v>
      </c>
      <c r="P46">
        <v>134.463267</v>
      </c>
      <c r="Q46">
        <v>0</v>
      </c>
      <c r="R46">
        <v>33.226624000000001</v>
      </c>
      <c r="S46">
        <v>20.788574000000001</v>
      </c>
      <c r="T46">
        <v>0</v>
      </c>
      <c r="U46">
        <v>336.83067</v>
      </c>
      <c r="V46">
        <v>20.008756999999999</v>
      </c>
      <c r="W46">
        <v>36.696460000000002</v>
      </c>
      <c r="X46">
        <v>101.08720599999999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8.9974980000000002</v>
      </c>
      <c r="AE46">
        <v>0</v>
      </c>
      <c r="AF46">
        <v>0</v>
      </c>
      <c r="AG46">
        <v>40.377983999999998</v>
      </c>
      <c r="AH46">
        <v>0</v>
      </c>
      <c r="AI46">
        <v>0</v>
      </c>
      <c r="AJ46">
        <v>0</v>
      </c>
      <c r="AK46">
        <v>50.778689</v>
      </c>
      <c r="AL46">
        <v>2.243125</v>
      </c>
      <c r="AM46">
        <v>0</v>
      </c>
      <c r="AN46">
        <v>0.41258400000000001</v>
      </c>
      <c r="AO46">
        <v>6.2429139999999999</v>
      </c>
      <c r="AP46">
        <v>12.611496000000001</v>
      </c>
      <c r="AQ46">
        <v>0</v>
      </c>
      <c r="AR46">
        <v>51.147877999999999</v>
      </c>
      <c r="AS46">
        <v>10.127419</v>
      </c>
      <c r="AT46">
        <v>14.474911000000001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60.487715999999999</v>
      </c>
      <c r="BA46">
        <f t="shared" si="1"/>
        <v>1483.1941199999999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0.62845300000000004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1.9</v>
      </c>
      <c r="BP46">
        <v>2.11</v>
      </c>
      <c r="BQ46">
        <v>0</v>
      </c>
      <c r="BR46">
        <v>0</v>
      </c>
      <c r="BS46">
        <v>1.57</v>
      </c>
      <c r="BT46">
        <v>0</v>
      </c>
      <c r="BU46">
        <v>2.7925490000000002</v>
      </c>
      <c r="BV46">
        <v>1.3012109999999999</v>
      </c>
      <c r="BW46">
        <v>0</v>
      </c>
      <c r="BX46">
        <v>4.1276780000000004</v>
      </c>
      <c r="BY46">
        <v>0.25</v>
      </c>
      <c r="BZ46">
        <v>2.5852279999999999</v>
      </c>
      <c r="CA46">
        <v>1.706251</v>
      </c>
      <c r="CB46">
        <v>1.23</v>
      </c>
      <c r="CC46">
        <v>0.8</v>
      </c>
      <c r="CD46">
        <v>1.54</v>
      </c>
      <c r="CE46">
        <v>0.76</v>
      </c>
      <c r="CF46">
        <v>0.08</v>
      </c>
      <c r="CG46">
        <v>3.52</v>
      </c>
      <c r="CH46">
        <v>0</v>
      </c>
      <c r="CI46">
        <v>6.99</v>
      </c>
      <c r="CJ46">
        <v>1.8</v>
      </c>
      <c r="CK46">
        <v>1.67</v>
      </c>
      <c r="CL46">
        <v>4.7468149999999998</v>
      </c>
      <c r="CM46">
        <v>1.7853190000000001</v>
      </c>
      <c r="CN46">
        <v>0</v>
      </c>
      <c r="CO46">
        <v>2.17</v>
      </c>
      <c r="CP46">
        <v>0</v>
      </c>
      <c r="CQ46">
        <v>2.1705220000000001</v>
      </c>
      <c r="CR46">
        <v>2.2599999999999998</v>
      </c>
      <c r="CS46">
        <v>2.3683339999999999</v>
      </c>
      <c r="CT46">
        <v>1.859799</v>
      </c>
      <c r="CU46">
        <v>1.8758060000000001</v>
      </c>
      <c r="CV46">
        <v>2.60242</v>
      </c>
      <c r="CW46">
        <v>1.287331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60.487715999999999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210.52709400000001</v>
      </c>
      <c r="L47">
        <v>2.0239280000000002</v>
      </c>
      <c r="M47">
        <v>91.105227999999997</v>
      </c>
      <c r="N47">
        <v>116.45741200000001</v>
      </c>
      <c r="O47">
        <v>122.076686</v>
      </c>
      <c r="P47">
        <v>134.463267</v>
      </c>
      <c r="Q47">
        <v>0</v>
      </c>
      <c r="R47">
        <v>33.236275999999997</v>
      </c>
      <c r="S47">
        <v>20.798226</v>
      </c>
      <c r="T47">
        <v>0</v>
      </c>
      <c r="U47">
        <v>336.83067</v>
      </c>
      <c r="V47">
        <v>20.008756999999999</v>
      </c>
      <c r="W47">
        <v>30.345444000000001</v>
      </c>
      <c r="X47">
        <v>101.08720599999999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8.9974980000000002</v>
      </c>
      <c r="AE47">
        <v>0</v>
      </c>
      <c r="AF47">
        <v>0</v>
      </c>
      <c r="AG47">
        <v>40.377983999999998</v>
      </c>
      <c r="AH47">
        <v>0</v>
      </c>
      <c r="AI47">
        <v>0</v>
      </c>
      <c r="AJ47">
        <v>0</v>
      </c>
      <c r="AK47">
        <v>50.778689</v>
      </c>
      <c r="AL47">
        <v>2.243125</v>
      </c>
      <c r="AM47">
        <v>0</v>
      </c>
      <c r="AN47">
        <v>0.41258400000000001</v>
      </c>
      <c r="AO47">
        <v>6.2429139999999999</v>
      </c>
      <c r="AP47">
        <v>9.2731589999999997</v>
      </c>
      <c r="AQ47">
        <v>0</v>
      </c>
      <c r="AR47">
        <v>3.196742</v>
      </c>
      <c r="AS47">
        <v>10.127419</v>
      </c>
      <c r="AT47">
        <v>14.474911000000001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58.617715999999994</v>
      </c>
      <c r="BA47">
        <f t="shared" si="1"/>
        <v>1423.7029349999998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0.62845300000000004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1.9</v>
      </c>
      <c r="BP47">
        <v>2.11</v>
      </c>
      <c r="BQ47">
        <v>0</v>
      </c>
      <c r="BR47">
        <v>0</v>
      </c>
      <c r="BS47">
        <v>1.57</v>
      </c>
      <c r="BT47">
        <v>0</v>
      </c>
      <c r="BU47">
        <v>2.7925490000000002</v>
      </c>
      <c r="BV47">
        <v>1.3012109999999999</v>
      </c>
      <c r="BW47">
        <v>0</v>
      </c>
      <c r="BX47">
        <v>4.1276780000000004</v>
      </c>
      <c r="BY47">
        <v>0.25</v>
      </c>
      <c r="BZ47">
        <v>2.5852279999999999</v>
      </c>
      <c r="CA47">
        <v>1.706251</v>
      </c>
      <c r="CB47">
        <v>1.2</v>
      </c>
      <c r="CC47">
        <v>0.8</v>
      </c>
      <c r="CD47">
        <v>1.54</v>
      </c>
      <c r="CE47">
        <v>0.76</v>
      </c>
      <c r="CF47">
        <v>0.08</v>
      </c>
      <c r="CG47">
        <v>3.52</v>
      </c>
      <c r="CH47">
        <v>0</v>
      </c>
      <c r="CI47">
        <v>5.15</v>
      </c>
      <c r="CJ47">
        <v>1.8</v>
      </c>
      <c r="CK47">
        <v>1.67</v>
      </c>
      <c r="CL47">
        <v>4.7468149999999998</v>
      </c>
      <c r="CM47">
        <v>1.7853190000000001</v>
      </c>
      <c r="CN47">
        <v>0</v>
      </c>
      <c r="CO47">
        <v>2.17</v>
      </c>
      <c r="CP47">
        <v>0</v>
      </c>
      <c r="CQ47">
        <v>2.1705220000000001</v>
      </c>
      <c r="CR47">
        <v>2.2599999999999998</v>
      </c>
      <c r="CS47">
        <v>2.3683339999999999</v>
      </c>
      <c r="CT47">
        <v>1.859799</v>
      </c>
      <c r="CU47">
        <v>1.8758060000000001</v>
      </c>
      <c r="CV47">
        <v>2.60242</v>
      </c>
      <c r="CW47">
        <v>1.287331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58.617715999999994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210.52709400000001</v>
      </c>
      <c r="L48">
        <v>2.0239280000000002</v>
      </c>
      <c r="M48">
        <v>91.105227999999997</v>
      </c>
      <c r="N48">
        <v>116.45741200000001</v>
      </c>
      <c r="O48">
        <v>122.076686</v>
      </c>
      <c r="P48">
        <v>134.463267</v>
      </c>
      <c r="Q48">
        <v>0</v>
      </c>
      <c r="R48">
        <v>33.236275999999997</v>
      </c>
      <c r="S48">
        <v>20.798226</v>
      </c>
      <c r="T48">
        <v>0</v>
      </c>
      <c r="U48">
        <v>336.83067</v>
      </c>
      <c r="V48">
        <v>20.008756999999999</v>
      </c>
      <c r="W48">
        <v>30.345444000000001</v>
      </c>
      <c r="X48">
        <v>101.08720599999999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8.9974980000000002</v>
      </c>
      <c r="AE48">
        <v>0</v>
      </c>
      <c r="AF48">
        <v>0</v>
      </c>
      <c r="AG48">
        <v>40.377983999999998</v>
      </c>
      <c r="AH48">
        <v>0</v>
      </c>
      <c r="AI48">
        <v>0</v>
      </c>
      <c r="AJ48">
        <v>0</v>
      </c>
      <c r="AK48">
        <v>50.778689</v>
      </c>
      <c r="AL48">
        <v>2.243125</v>
      </c>
      <c r="AM48">
        <v>0</v>
      </c>
      <c r="AN48">
        <v>0.41258400000000001</v>
      </c>
      <c r="AO48">
        <v>6.2429139999999999</v>
      </c>
      <c r="AP48">
        <v>9.2731589999999997</v>
      </c>
      <c r="AQ48">
        <v>0</v>
      </c>
      <c r="AR48">
        <v>3.196742</v>
      </c>
      <c r="AS48">
        <v>10.127419</v>
      </c>
      <c r="AT48">
        <v>14.474911000000001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58.617715999999994</v>
      </c>
      <c r="BA48">
        <f t="shared" si="1"/>
        <v>1423.7029349999998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0.62845300000000004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1.9</v>
      </c>
      <c r="BP48">
        <v>2.11</v>
      </c>
      <c r="BQ48">
        <v>0</v>
      </c>
      <c r="BR48">
        <v>0</v>
      </c>
      <c r="BS48">
        <v>1.57</v>
      </c>
      <c r="BT48">
        <v>0</v>
      </c>
      <c r="BU48">
        <v>2.7925490000000002</v>
      </c>
      <c r="BV48">
        <v>1.3012109999999999</v>
      </c>
      <c r="BW48">
        <v>0</v>
      </c>
      <c r="BX48">
        <v>4.1276780000000004</v>
      </c>
      <c r="BY48">
        <v>0.25</v>
      </c>
      <c r="BZ48">
        <v>2.5852279999999999</v>
      </c>
      <c r="CA48">
        <v>1.706251</v>
      </c>
      <c r="CB48">
        <v>1.2</v>
      </c>
      <c r="CC48">
        <v>0.8</v>
      </c>
      <c r="CD48">
        <v>1.54</v>
      </c>
      <c r="CE48">
        <v>0.76</v>
      </c>
      <c r="CF48">
        <v>0.08</v>
      </c>
      <c r="CG48">
        <v>3.52</v>
      </c>
      <c r="CH48">
        <v>0</v>
      </c>
      <c r="CI48">
        <v>5.15</v>
      </c>
      <c r="CJ48">
        <v>1.8</v>
      </c>
      <c r="CK48">
        <v>1.67</v>
      </c>
      <c r="CL48">
        <v>4.7468149999999998</v>
      </c>
      <c r="CM48">
        <v>1.7853190000000001</v>
      </c>
      <c r="CN48">
        <v>0</v>
      </c>
      <c r="CO48">
        <v>2.17</v>
      </c>
      <c r="CP48">
        <v>0</v>
      </c>
      <c r="CQ48">
        <v>2.1705220000000001</v>
      </c>
      <c r="CR48">
        <v>2.2599999999999998</v>
      </c>
      <c r="CS48">
        <v>2.3683339999999999</v>
      </c>
      <c r="CT48">
        <v>1.859799</v>
      </c>
      <c r="CU48">
        <v>1.8758060000000001</v>
      </c>
      <c r="CV48">
        <v>2.60242</v>
      </c>
      <c r="CW48">
        <v>1.287331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58.617715999999994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210.52709400000001</v>
      </c>
      <c r="L49">
        <v>2.0239280000000002</v>
      </c>
      <c r="M49">
        <v>91.105227999999997</v>
      </c>
      <c r="N49">
        <v>116.45741200000001</v>
      </c>
      <c r="O49">
        <v>122.076686</v>
      </c>
      <c r="P49">
        <v>134.463267</v>
      </c>
      <c r="Q49">
        <v>0</v>
      </c>
      <c r="R49">
        <v>33.236275999999997</v>
      </c>
      <c r="S49">
        <v>20.798226</v>
      </c>
      <c r="T49">
        <v>0</v>
      </c>
      <c r="U49">
        <v>336.83067</v>
      </c>
      <c r="V49">
        <v>20.008756999999999</v>
      </c>
      <c r="W49">
        <v>30.345444000000001</v>
      </c>
      <c r="X49">
        <v>101.08720599999999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8.9974980000000002</v>
      </c>
      <c r="AE49">
        <v>0</v>
      </c>
      <c r="AF49">
        <v>0</v>
      </c>
      <c r="AG49">
        <v>40.377983999999998</v>
      </c>
      <c r="AH49">
        <v>0</v>
      </c>
      <c r="AI49">
        <v>0</v>
      </c>
      <c r="AJ49">
        <v>0</v>
      </c>
      <c r="AK49">
        <v>50.778689</v>
      </c>
      <c r="AL49">
        <v>2.243125</v>
      </c>
      <c r="AM49">
        <v>0</v>
      </c>
      <c r="AN49">
        <v>0.41258400000000001</v>
      </c>
      <c r="AO49">
        <v>6.2429139999999999</v>
      </c>
      <c r="AP49">
        <v>9.2731589999999997</v>
      </c>
      <c r="AQ49">
        <v>0</v>
      </c>
      <c r="AR49">
        <v>3.196742</v>
      </c>
      <c r="AS49">
        <v>10.127419</v>
      </c>
      <c r="AT49">
        <v>14.474911000000001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58.629319000000002</v>
      </c>
      <c r="BA49">
        <f t="shared" si="1"/>
        <v>1423.7145379999997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0.63005599999999995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1.9</v>
      </c>
      <c r="BP49">
        <v>2.11</v>
      </c>
      <c r="BQ49">
        <v>0</v>
      </c>
      <c r="BR49">
        <v>0</v>
      </c>
      <c r="BS49">
        <v>1.57</v>
      </c>
      <c r="BT49">
        <v>0</v>
      </c>
      <c r="BU49">
        <v>2.7925490000000002</v>
      </c>
      <c r="BV49">
        <v>1.3012109999999999</v>
      </c>
      <c r="BW49">
        <v>0</v>
      </c>
      <c r="BX49">
        <v>4.1276780000000004</v>
      </c>
      <c r="BY49">
        <v>0.25</v>
      </c>
      <c r="BZ49">
        <v>2.5852279999999999</v>
      </c>
      <c r="CA49">
        <v>1.706251</v>
      </c>
      <c r="CB49">
        <v>1.2</v>
      </c>
      <c r="CC49">
        <v>0.8</v>
      </c>
      <c r="CD49">
        <v>1.54</v>
      </c>
      <c r="CE49">
        <v>0.76</v>
      </c>
      <c r="CF49">
        <v>0.09</v>
      </c>
      <c r="CG49">
        <v>3.52</v>
      </c>
      <c r="CH49">
        <v>0</v>
      </c>
      <c r="CI49">
        <v>5.15</v>
      </c>
      <c r="CJ49">
        <v>1.8</v>
      </c>
      <c r="CK49">
        <v>1.67</v>
      </c>
      <c r="CL49">
        <v>4.7468149999999998</v>
      </c>
      <c r="CM49">
        <v>1.7853190000000001</v>
      </c>
      <c r="CN49">
        <v>0</v>
      </c>
      <c r="CO49">
        <v>2.17</v>
      </c>
      <c r="CP49">
        <v>0</v>
      </c>
      <c r="CQ49">
        <v>2.1705220000000001</v>
      </c>
      <c r="CR49">
        <v>2.2599999999999998</v>
      </c>
      <c r="CS49">
        <v>2.3683339999999999</v>
      </c>
      <c r="CT49">
        <v>1.859799</v>
      </c>
      <c r="CU49">
        <v>1.8758060000000001</v>
      </c>
      <c r="CV49">
        <v>2.60242</v>
      </c>
      <c r="CW49">
        <v>1.287331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58.629319000000002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210.52709400000001</v>
      </c>
      <c r="L50">
        <v>2.0239280000000002</v>
      </c>
      <c r="M50">
        <v>91.105227999999997</v>
      </c>
      <c r="N50">
        <v>116.45741200000001</v>
      </c>
      <c r="O50">
        <v>122.076686</v>
      </c>
      <c r="P50">
        <v>134.463267</v>
      </c>
      <c r="Q50">
        <v>0</v>
      </c>
      <c r="R50">
        <v>33.236275999999997</v>
      </c>
      <c r="S50">
        <v>20.798226</v>
      </c>
      <c r="T50">
        <v>0</v>
      </c>
      <c r="U50">
        <v>336.83067</v>
      </c>
      <c r="V50">
        <v>20.008756999999999</v>
      </c>
      <c r="W50">
        <v>30.345444000000001</v>
      </c>
      <c r="X50">
        <v>101.08720599999999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8.9974980000000002</v>
      </c>
      <c r="AE50">
        <v>0</v>
      </c>
      <c r="AF50">
        <v>0</v>
      </c>
      <c r="AG50">
        <v>40.377983999999998</v>
      </c>
      <c r="AH50">
        <v>0</v>
      </c>
      <c r="AI50">
        <v>0</v>
      </c>
      <c r="AJ50">
        <v>0</v>
      </c>
      <c r="AK50">
        <v>50.778689</v>
      </c>
      <c r="AL50">
        <v>2.243125</v>
      </c>
      <c r="AM50">
        <v>0</v>
      </c>
      <c r="AN50">
        <v>0.41258400000000001</v>
      </c>
      <c r="AO50">
        <v>6.2429139999999999</v>
      </c>
      <c r="AP50">
        <v>9.2731589999999997</v>
      </c>
      <c r="AQ50">
        <v>0</v>
      </c>
      <c r="AR50">
        <v>3.196742</v>
      </c>
      <c r="AS50">
        <v>10.127419</v>
      </c>
      <c r="AT50">
        <v>14.474911000000001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58.639319</v>
      </c>
      <c r="BA50">
        <f t="shared" si="1"/>
        <v>1423.7245379999999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0.63005599999999995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1.9</v>
      </c>
      <c r="BP50">
        <v>2.11</v>
      </c>
      <c r="BQ50">
        <v>0</v>
      </c>
      <c r="BR50">
        <v>0</v>
      </c>
      <c r="BS50">
        <v>1.57</v>
      </c>
      <c r="BT50">
        <v>0</v>
      </c>
      <c r="BU50">
        <v>2.7925490000000002</v>
      </c>
      <c r="BV50">
        <v>1.3012109999999999</v>
      </c>
      <c r="BW50">
        <v>0</v>
      </c>
      <c r="BX50">
        <v>4.1276780000000004</v>
      </c>
      <c r="BY50">
        <v>0.25</v>
      </c>
      <c r="BZ50">
        <v>2.5852279999999999</v>
      </c>
      <c r="CA50">
        <v>1.706251</v>
      </c>
      <c r="CB50">
        <v>1.2</v>
      </c>
      <c r="CC50">
        <v>0.8</v>
      </c>
      <c r="CD50">
        <v>1.54</v>
      </c>
      <c r="CE50">
        <v>0.76</v>
      </c>
      <c r="CF50">
        <v>0.1</v>
      </c>
      <c r="CG50">
        <v>3.52</v>
      </c>
      <c r="CH50">
        <v>0</v>
      </c>
      <c r="CI50">
        <v>5.15</v>
      </c>
      <c r="CJ50">
        <v>1.8</v>
      </c>
      <c r="CK50">
        <v>1.67</v>
      </c>
      <c r="CL50">
        <v>4.7468149999999998</v>
      </c>
      <c r="CM50">
        <v>1.7853190000000001</v>
      </c>
      <c r="CN50">
        <v>0</v>
      </c>
      <c r="CO50">
        <v>2.17</v>
      </c>
      <c r="CP50">
        <v>0</v>
      </c>
      <c r="CQ50">
        <v>2.1705220000000001</v>
      </c>
      <c r="CR50">
        <v>2.2599999999999998</v>
      </c>
      <c r="CS50">
        <v>2.3683339999999999</v>
      </c>
      <c r="CT50">
        <v>1.859799</v>
      </c>
      <c r="CU50">
        <v>1.8758060000000001</v>
      </c>
      <c r="CV50">
        <v>2.60242</v>
      </c>
      <c r="CW50">
        <v>1.287331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58.639319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210.52709400000001</v>
      </c>
      <c r="L51">
        <v>2.0239280000000002</v>
      </c>
      <c r="M51">
        <v>91.105227999999997</v>
      </c>
      <c r="N51">
        <v>116.45741200000001</v>
      </c>
      <c r="O51">
        <v>122.076686</v>
      </c>
      <c r="P51">
        <v>134.463267</v>
      </c>
      <c r="Q51">
        <v>0</v>
      </c>
      <c r="R51">
        <v>33.236275999999997</v>
      </c>
      <c r="S51">
        <v>20.798226</v>
      </c>
      <c r="T51">
        <v>0</v>
      </c>
      <c r="U51">
        <v>336.83067</v>
      </c>
      <c r="V51">
        <v>15.016054</v>
      </c>
      <c r="W51">
        <v>30.345444000000001</v>
      </c>
      <c r="X51">
        <v>101.08720599999999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8.9974980000000002</v>
      </c>
      <c r="AE51">
        <v>0</v>
      </c>
      <c r="AF51">
        <v>0</v>
      </c>
      <c r="AG51">
        <v>40.377983999999998</v>
      </c>
      <c r="AH51">
        <v>0</v>
      </c>
      <c r="AI51">
        <v>0</v>
      </c>
      <c r="AJ51">
        <v>0</v>
      </c>
      <c r="AK51">
        <v>50.778689</v>
      </c>
      <c r="AL51">
        <v>2.243125</v>
      </c>
      <c r="AM51">
        <v>0</v>
      </c>
      <c r="AN51">
        <v>0.41258400000000001</v>
      </c>
      <c r="AO51">
        <v>6.2429139999999999</v>
      </c>
      <c r="AP51">
        <v>9.2731589999999997</v>
      </c>
      <c r="AQ51">
        <v>0</v>
      </c>
      <c r="AR51">
        <v>3.196742</v>
      </c>
      <c r="AS51">
        <v>10.127419</v>
      </c>
      <c r="AT51">
        <v>13.630398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58.649318999999998</v>
      </c>
      <c r="BA51">
        <f t="shared" si="1"/>
        <v>1417.8973219999998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0.63005599999999995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1.9</v>
      </c>
      <c r="BP51">
        <v>2.11</v>
      </c>
      <c r="BQ51">
        <v>0</v>
      </c>
      <c r="BR51">
        <v>0</v>
      </c>
      <c r="BS51">
        <v>1.57</v>
      </c>
      <c r="BT51">
        <v>0</v>
      </c>
      <c r="BU51">
        <v>2.7925490000000002</v>
      </c>
      <c r="BV51">
        <v>1.3012109999999999</v>
      </c>
      <c r="BW51">
        <v>0</v>
      </c>
      <c r="BX51">
        <v>4.1276780000000004</v>
      </c>
      <c r="BY51">
        <v>0.25</v>
      </c>
      <c r="BZ51">
        <v>2.5852279999999999</v>
      </c>
      <c r="CA51">
        <v>1.706251</v>
      </c>
      <c r="CB51">
        <v>1.2</v>
      </c>
      <c r="CC51">
        <v>0.81</v>
      </c>
      <c r="CD51">
        <v>1.54</v>
      </c>
      <c r="CE51">
        <v>0.76</v>
      </c>
      <c r="CF51">
        <v>0.1</v>
      </c>
      <c r="CG51">
        <v>3.52</v>
      </c>
      <c r="CH51">
        <v>0</v>
      </c>
      <c r="CI51">
        <v>5.15</v>
      </c>
      <c r="CJ51">
        <v>1.8</v>
      </c>
      <c r="CK51">
        <v>1.67</v>
      </c>
      <c r="CL51">
        <v>4.7468149999999998</v>
      </c>
      <c r="CM51">
        <v>1.7853190000000001</v>
      </c>
      <c r="CN51">
        <v>0</v>
      </c>
      <c r="CO51">
        <v>2.17</v>
      </c>
      <c r="CP51">
        <v>0</v>
      </c>
      <c r="CQ51">
        <v>2.1705220000000001</v>
      </c>
      <c r="CR51">
        <v>2.2599999999999998</v>
      </c>
      <c r="CS51">
        <v>2.3683339999999999</v>
      </c>
      <c r="CT51">
        <v>1.859799</v>
      </c>
      <c r="CU51">
        <v>1.8758060000000001</v>
      </c>
      <c r="CV51">
        <v>2.60242</v>
      </c>
      <c r="CW51">
        <v>1.287331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58.649318999999998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210.52709400000001</v>
      </c>
      <c r="L52">
        <v>2.0239280000000002</v>
      </c>
      <c r="M52">
        <v>91.105227999999997</v>
      </c>
      <c r="N52">
        <v>116.45741200000001</v>
      </c>
      <c r="O52">
        <v>122.076686</v>
      </c>
      <c r="P52">
        <v>134.463267</v>
      </c>
      <c r="Q52">
        <v>0</v>
      </c>
      <c r="R52">
        <v>33.236275999999997</v>
      </c>
      <c r="S52">
        <v>20.798226</v>
      </c>
      <c r="T52">
        <v>0</v>
      </c>
      <c r="U52">
        <v>336.83067</v>
      </c>
      <c r="V52">
        <v>15.016054</v>
      </c>
      <c r="W52">
        <v>30.345444000000001</v>
      </c>
      <c r="X52">
        <v>101.08720599999999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8.9974980000000002</v>
      </c>
      <c r="AE52">
        <v>0</v>
      </c>
      <c r="AF52">
        <v>0</v>
      </c>
      <c r="AG52">
        <v>40.377983999999998</v>
      </c>
      <c r="AH52">
        <v>0</v>
      </c>
      <c r="AI52">
        <v>0</v>
      </c>
      <c r="AJ52">
        <v>0</v>
      </c>
      <c r="AK52">
        <v>50.778689</v>
      </c>
      <c r="AL52">
        <v>2.243125</v>
      </c>
      <c r="AM52">
        <v>0</v>
      </c>
      <c r="AN52">
        <v>0.41258400000000001</v>
      </c>
      <c r="AO52">
        <v>6.2429139999999999</v>
      </c>
      <c r="AP52">
        <v>9.2731589999999997</v>
      </c>
      <c r="AQ52">
        <v>0</v>
      </c>
      <c r="AR52">
        <v>3.196742</v>
      </c>
      <c r="AS52">
        <v>10.127419</v>
      </c>
      <c r="AT52">
        <v>14.474911000000001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58.650922999999999</v>
      </c>
      <c r="BA52">
        <f t="shared" si="1"/>
        <v>1418.7434389999996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0.63166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1.9</v>
      </c>
      <c r="BP52">
        <v>2.11</v>
      </c>
      <c r="BQ52">
        <v>0</v>
      </c>
      <c r="BR52">
        <v>0</v>
      </c>
      <c r="BS52">
        <v>1.57</v>
      </c>
      <c r="BT52">
        <v>0</v>
      </c>
      <c r="BU52">
        <v>2.7925490000000002</v>
      </c>
      <c r="BV52">
        <v>1.3012109999999999</v>
      </c>
      <c r="BW52">
        <v>0</v>
      </c>
      <c r="BX52">
        <v>4.1276780000000004</v>
      </c>
      <c r="BY52">
        <v>0.25</v>
      </c>
      <c r="BZ52">
        <v>2.5852279999999999</v>
      </c>
      <c r="CA52">
        <v>1.706251</v>
      </c>
      <c r="CB52">
        <v>1.2</v>
      </c>
      <c r="CC52">
        <v>0.81</v>
      </c>
      <c r="CD52">
        <v>1.54</v>
      </c>
      <c r="CE52">
        <v>0.76</v>
      </c>
      <c r="CF52">
        <v>0.1</v>
      </c>
      <c r="CG52">
        <v>3.52</v>
      </c>
      <c r="CH52">
        <v>0</v>
      </c>
      <c r="CI52">
        <v>5.15</v>
      </c>
      <c r="CJ52">
        <v>1.8</v>
      </c>
      <c r="CK52">
        <v>1.67</v>
      </c>
      <c r="CL52">
        <v>4.7468149999999998</v>
      </c>
      <c r="CM52">
        <v>1.7853190000000001</v>
      </c>
      <c r="CN52">
        <v>0</v>
      </c>
      <c r="CO52">
        <v>2.17</v>
      </c>
      <c r="CP52">
        <v>0</v>
      </c>
      <c r="CQ52">
        <v>2.1705220000000001</v>
      </c>
      <c r="CR52">
        <v>2.2599999999999998</v>
      </c>
      <c r="CS52">
        <v>2.3683339999999999</v>
      </c>
      <c r="CT52">
        <v>1.859799</v>
      </c>
      <c r="CU52">
        <v>1.8758060000000001</v>
      </c>
      <c r="CV52">
        <v>2.60242</v>
      </c>
      <c r="CW52">
        <v>1.287331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58.650922999999999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210.52709400000001</v>
      </c>
      <c r="L53">
        <v>2.0239280000000002</v>
      </c>
      <c r="M53">
        <v>91.105227999999997</v>
      </c>
      <c r="N53">
        <v>116.45741200000001</v>
      </c>
      <c r="O53">
        <v>122.076686</v>
      </c>
      <c r="P53">
        <v>134.463267</v>
      </c>
      <c r="Q53">
        <v>0</v>
      </c>
      <c r="R53">
        <v>33.236275999999997</v>
      </c>
      <c r="S53">
        <v>20.798226</v>
      </c>
      <c r="T53">
        <v>0</v>
      </c>
      <c r="U53">
        <v>336.83067</v>
      </c>
      <c r="V53">
        <v>15.111779</v>
      </c>
      <c r="W53">
        <v>30.345444000000001</v>
      </c>
      <c r="X53">
        <v>82.989705999999998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8.9974980000000002</v>
      </c>
      <c r="AE53">
        <v>0</v>
      </c>
      <c r="AF53">
        <v>0</v>
      </c>
      <c r="AG53">
        <v>40.377983999999998</v>
      </c>
      <c r="AH53">
        <v>0</v>
      </c>
      <c r="AI53">
        <v>0</v>
      </c>
      <c r="AJ53">
        <v>0</v>
      </c>
      <c r="AK53">
        <v>50.778689</v>
      </c>
      <c r="AL53">
        <v>2.243125</v>
      </c>
      <c r="AM53">
        <v>0</v>
      </c>
      <c r="AN53">
        <v>0.431338</v>
      </c>
      <c r="AO53">
        <v>6.2429139999999999</v>
      </c>
      <c r="AP53">
        <v>9.2731589999999997</v>
      </c>
      <c r="AQ53">
        <v>0</v>
      </c>
      <c r="AR53">
        <v>3.196742</v>
      </c>
      <c r="AS53">
        <v>10.127419</v>
      </c>
      <c r="AT53">
        <v>14.474911000000001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58.650922999999999</v>
      </c>
      <c r="BA53">
        <f t="shared" si="1"/>
        <v>1400.7604180000001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0.63166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1.9</v>
      </c>
      <c r="BP53">
        <v>2.11</v>
      </c>
      <c r="BQ53">
        <v>0</v>
      </c>
      <c r="BR53">
        <v>0</v>
      </c>
      <c r="BS53">
        <v>1.57</v>
      </c>
      <c r="BT53">
        <v>0</v>
      </c>
      <c r="BU53">
        <v>2.7925490000000002</v>
      </c>
      <c r="BV53">
        <v>1.3012109999999999</v>
      </c>
      <c r="BW53">
        <v>0</v>
      </c>
      <c r="BX53">
        <v>4.1276780000000004</v>
      </c>
      <c r="BY53">
        <v>0.25</v>
      </c>
      <c r="BZ53">
        <v>2.5852279999999999</v>
      </c>
      <c r="CA53">
        <v>1.706251</v>
      </c>
      <c r="CB53">
        <v>1.2</v>
      </c>
      <c r="CC53">
        <v>0.81</v>
      </c>
      <c r="CD53">
        <v>1.54</v>
      </c>
      <c r="CE53">
        <v>0.76</v>
      </c>
      <c r="CF53">
        <v>0.1</v>
      </c>
      <c r="CG53">
        <v>3.52</v>
      </c>
      <c r="CH53">
        <v>0</v>
      </c>
      <c r="CI53">
        <v>5.15</v>
      </c>
      <c r="CJ53">
        <v>1.8</v>
      </c>
      <c r="CK53">
        <v>1.67</v>
      </c>
      <c r="CL53">
        <v>4.7468149999999998</v>
      </c>
      <c r="CM53">
        <v>1.7853190000000001</v>
      </c>
      <c r="CN53">
        <v>0</v>
      </c>
      <c r="CO53">
        <v>2.17</v>
      </c>
      <c r="CP53">
        <v>0</v>
      </c>
      <c r="CQ53">
        <v>2.1705220000000001</v>
      </c>
      <c r="CR53">
        <v>2.2599999999999998</v>
      </c>
      <c r="CS53">
        <v>2.3683339999999999</v>
      </c>
      <c r="CT53">
        <v>1.859799</v>
      </c>
      <c r="CU53">
        <v>1.8758060000000001</v>
      </c>
      <c r="CV53">
        <v>2.60242</v>
      </c>
      <c r="CW53">
        <v>1.287331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58.650922999999999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210.52709400000001</v>
      </c>
      <c r="L54">
        <v>2.0239280000000002</v>
      </c>
      <c r="M54">
        <v>91.105227999999997</v>
      </c>
      <c r="N54">
        <v>116.45741200000001</v>
      </c>
      <c r="O54">
        <v>122.076686</v>
      </c>
      <c r="P54">
        <v>134.463267</v>
      </c>
      <c r="Q54">
        <v>0</v>
      </c>
      <c r="R54">
        <v>33.236275999999997</v>
      </c>
      <c r="S54">
        <v>20.798226</v>
      </c>
      <c r="T54">
        <v>0</v>
      </c>
      <c r="U54">
        <v>336.83067</v>
      </c>
      <c r="V54">
        <v>15.111779</v>
      </c>
      <c r="W54">
        <v>30.345444000000001</v>
      </c>
      <c r="X54">
        <v>82.989705999999998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8.9974980000000002</v>
      </c>
      <c r="AE54">
        <v>0</v>
      </c>
      <c r="AF54">
        <v>0</v>
      </c>
      <c r="AG54">
        <v>40.377983999999998</v>
      </c>
      <c r="AH54">
        <v>0</v>
      </c>
      <c r="AI54">
        <v>0</v>
      </c>
      <c r="AJ54">
        <v>0</v>
      </c>
      <c r="AK54">
        <v>50.778689</v>
      </c>
      <c r="AL54">
        <v>11.215624</v>
      </c>
      <c r="AM54">
        <v>0</v>
      </c>
      <c r="AN54">
        <v>0.431338</v>
      </c>
      <c r="AO54">
        <v>6.2429139999999999</v>
      </c>
      <c r="AP54">
        <v>9.2731589999999997</v>
      </c>
      <c r="AQ54">
        <v>0</v>
      </c>
      <c r="AR54">
        <v>3.196742</v>
      </c>
      <c r="AS54">
        <v>10.127419</v>
      </c>
      <c r="AT54">
        <v>14.474911000000001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58.620923000000005</v>
      </c>
      <c r="BA54">
        <f t="shared" si="1"/>
        <v>1409.7029170000001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0.63166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1.9</v>
      </c>
      <c r="BP54">
        <v>2.11</v>
      </c>
      <c r="BQ54">
        <v>0</v>
      </c>
      <c r="BR54">
        <v>0</v>
      </c>
      <c r="BS54">
        <v>1.57</v>
      </c>
      <c r="BT54">
        <v>0</v>
      </c>
      <c r="BU54">
        <v>2.7925490000000002</v>
      </c>
      <c r="BV54">
        <v>1.3012109999999999</v>
      </c>
      <c r="BW54">
        <v>0</v>
      </c>
      <c r="BX54">
        <v>4.1276780000000004</v>
      </c>
      <c r="BY54">
        <v>0.25</v>
      </c>
      <c r="BZ54">
        <v>2.5852279999999999</v>
      </c>
      <c r="CA54">
        <v>1.706251</v>
      </c>
      <c r="CB54">
        <v>1.2</v>
      </c>
      <c r="CC54">
        <v>0.81</v>
      </c>
      <c r="CD54">
        <v>1.51</v>
      </c>
      <c r="CE54">
        <v>0.76</v>
      </c>
      <c r="CF54">
        <v>0.1</v>
      </c>
      <c r="CG54">
        <v>3.52</v>
      </c>
      <c r="CH54">
        <v>0</v>
      </c>
      <c r="CI54">
        <v>5.15</v>
      </c>
      <c r="CJ54">
        <v>1.8</v>
      </c>
      <c r="CK54">
        <v>1.67</v>
      </c>
      <c r="CL54">
        <v>4.7468149999999998</v>
      </c>
      <c r="CM54">
        <v>1.7853190000000001</v>
      </c>
      <c r="CN54">
        <v>0</v>
      </c>
      <c r="CO54">
        <v>2.17</v>
      </c>
      <c r="CP54">
        <v>0</v>
      </c>
      <c r="CQ54">
        <v>2.1705220000000001</v>
      </c>
      <c r="CR54">
        <v>2.2599999999999998</v>
      </c>
      <c r="CS54">
        <v>2.3683339999999999</v>
      </c>
      <c r="CT54">
        <v>1.859799</v>
      </c>
      <c r="CU54">
        <v>1.8758060000000001</v>
      </c>
      <c r="CV54">
        <v>2.60242</v>
      </c>
      <c r="CW54">
        <v>1.287331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58.620923000000005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210.52709400000001</v>
      </c>
      <c r="L55">
        <v>2.0239280000000002</v>
      </c>
      <c r="M55">
        <v>91.105227999999997</v>
      </c>
      <c r="N55">
        <v>116.45741200000001</v>
      </c>
      <c r="O55">
        <v>122.076686</v>
      </c>
      <c r="P55">
        <v>134.463267</v>
      </c>
      <c r="Q55">
        <v>0</v>
      </c>
      <c r="R55">
        <v>24.542912999999999</v>
      </c>
      <c r="S55">
        <v>15.87947</v>
      </c>
      <c r="T55">
        <v>0</v>
      </c>
      <c r="U55">
        <v>336.83067</v>
      </c>
      <c r="V55">
        <v>9.3364229999999999</v>
      </c>
      <c r="W55">
        <v>30.345444000000001</v>
      </c>
      <c r="X55">
        <v>82.989705999999998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8.9974980000000002</v>
      </c>
      <c r="AE55">
        <v>15.207691000000001</v>
      </c>
      <c r="AF55">
        <v>0</v>
      </c>
      <c r="AG55">
        <v>40.377983999999998</v>
      </c>
      <c r="AH55">
        <v>0</v>
      </c>
      <c r="AI55">
        <v>0</v>
      </c>
      <c r="AJ55">
        <v>0</v>
      </c>
      <c r="AK55">
        <v>50.778689</v>
      </c>
      <c r="AL55">
        <v>22.431248</v>
      </c>
      <c r="AM55">
        <v>0</v>
      </c>
      <c r="AN55">
        <v>0.431338</v>
      </c>
      <c r="AO55">
        <v>6.2429139999999999</v>
      </c>
      <c r="AP55">
        <v>10.50958</v>
      </c>
      <c r="AQ55">
        <v>0</v>
      </c>
      <c r="AR55">
        <v>3.196742</v>
      </c>
      <c r="AS55">
        <v>10.127419</v>
      </c>
      <c r="AT55">
        <v>14.474911000000001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58.622526000000001</v>
      </c>
      <c r="BA55">
        <f t="shared" si="1"/>
        <v>1417.9767810000001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0.63326300000000002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1.9</v>
      </c>
      <c r="BP55">
        <v>2.11</v>
      </c>
      <c r="BQ55">
        <v>0</v>
      </c>
      <c r="BR55">
        <v>0</v>
      </c>
      <c r="BS55">
        <v>1.57</v>
      </c>
      <c r="BT55">
        <v>0</v>
      </c>
      <c r="BU55">
        <v>2.7925490000000002</v>
      </c>
      <c r="BV55">
        <v>1.3012109999999999</v>
      </c>
      <c r="BW55">
        <v>0</v>
      </c>
      <c r="BX55">
        <v>4.1276780000000004</v>
      </c>
      <c r="BY55">
        <v>0.25</v>
      </c>
      <c r="BZ55">
        <v>2.5852279999999999</v>
      </c>
      <c r="CA55">
        <v>1.706251</v>
      </c>
      <c r="CB55">
        <v>1.2</v>
      </c>
      <c r="CC55">
        <v>0.81</v>
      </c>
      <c r="CD55">
        <v>1.51</v>
      </c>
      <c r="CE55">
        <v>0.76</v>
      </c>
      <c r="CF55">
        <v>0.1</v>
      </c>
      <c r="CG55">
        <v>3.52</v>
      </c>
      <c r="CH55">
        <v>0</v>
      </c>
      <c r="CI55">
        <v>5.15</v>
      </c>
      <c r="CJ55">
        <v>1.8</v>
      </c>
      <c r="CK55">
        <v>1.67</v>
      </c>
      <c r="CL55">
        <v>4.7468149999999998</v>
      </c>
      <c r="CM55">
        <v>1.7853190000000001</v>
      </c>
      <c r="CN55">
        <v>0</v>
      </c>
      <c r="CO55">
        <v>2.17</v>
      </c>
      <c r="CP55">
        <v>0</v>
      </c>
      <c r="CQ55">
        <v>2.1705220000000001</v>
      </c>
      <c r="CR55">
        <v>2.2599999999999998</v>
      </c>
      <c r="CS55">
        <v>2.3683339999999999</v>
      </c>
      <c r="CT55">
        <v>1.859799</v>
      </c>
      <c r="CU55">
        <v>1.8758060000000001</v>
      </c>
      <c r="CV55">
        <v>2.60242</v>
      </c>
      <c r="CW55">
        <v>1.287331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58.622526000000001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210.52709400000001</v>
      </c>
      <c r="L56">
        <v>2.0239280000000002</v>
      </c>
      <c r="M56">
        <v>91.105227999999997</v>
      </c>
      <c r="N56">
        <v>116.45741200000001</v>
      </c>
      <c r="O56">
        <v>122.076686</v>
      </c>
      <c r="P56">
        <v>134.463267</v>
      </c>
      <c r="Q56">
        <v>0</v>
      </c>
      <c r="R56">
        <v>24.542912999999999</v>
      </c>
      <c r="S56">
        <v>15.87947</v>
      </c>
      <c r="T56">
        <v>0</v>
      </c>
      <c r="U56">
        <v>336.83067</v>
      </c>
      <c r="V56">
        <v>8.7834810000000001</v>
      </c>
      <c r="W56">
        <v>30.345444000000001</v>
      </c>
      <c r="X56">
        <v>82.989705999999998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8.9974980000000002</v>
      </c>
      <c r="AE56">
        <v>15.207691000000001</v>
      </c>
      <c r="AF56">
        <v>0</v>
      </c>
      <c r="AG56">
        <v>40.377983999999998</v>
      </c>
      <c r="AH56">
        <v>0</v>
      </c>
      <c r="AI56">
        <v>0</v>
      </c>
      <c r="AJ56">
        <v>0</v>
      </c>
      <c r="AK56">
        <v>50.778689</v>
      </c>
      <c r="AL56">
        <v>53.834994999999999</v>
      </c>
      <c r="AM56">
        <v>0</v>
      </c>
      <c r="AN56">
        <v>0.431338</v>
      </c>
      <c r="AO56">
        <v>6.2429139999999999</v>
      </c>
      <c r="AP56">
        <v>10.50958</v>
      </c>
      <c r="AQ56">
        <v>0</v>
      </c>
      <c r="AR56">
        <v>3.196742</v>
      </c>
      <c r="AS56">
        <v>10.127419</v>
      </c>
      <c r="AT56">
        <v>14.474911000000001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58.622526000000001</v>
      </c>
      <c r="BA56">
        <f t="shared" si="1"/>
        <v>1448.8275859999999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0.63326300000000002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1.9</v>
      </c>
      <c r="BP56">
        <v>2.11</v>
      </c>
      <c r="BQ56">
        <v>0</v>
      </c>
      <c r="BR56">
        <v>0</v>
      </c>
      <c r="BS56">
        <v>1.57</v>
      </c>
      <c r="BT56">
        <v>0</v>
      </c>
      <c r="BU56">
        <v>2.7925490000000002</v>
      </c>
      <c r="BV56">
        <v>1.3012109999999999</v>
      </c>
      <c r="BW56">
        <v>0</v>
      </c>
      <c r="BX56">
        <v>4.1276780000000004</v>
      </c>
      <c r="BY56">
        <v>0.25</v>
      </c>
      <c r="BZ56">
        <v>2.5852279999999999</v>
      </c>
      <c r="CA56">
        <v>1.706251</v>
      </c>
      <c r="CB56">
        <v>1.2</v>
      </c>
      <c r="CC56">
        <v>0.81</v>
      </c>
      <c r="CD56">
        <v>1.51</v>
      </c>
      <c r="CE56">
        <v>0.76</v>
      </c>
      <c r="CF56">
        <v>0.1</v>
      </c>
      <c r="CG56">
        <v>3.52</v>
      </c>
      <c r="CH56">
        <v>0</v>
      </c>
      <c r="CI56">
        <v>5.15</v>
      </c>
      <c r="CJ56">
        <v>1.8</v>
      </c>
      <c r="CK56">
        <v>1.67</v>
      </c>
      <c r="CL56">
        <v>4.7468149999999998</v>
      </c>
      <c r="CM56">
        <v>1.7853190000000001</v>
      </c>
      <c r="CN56">
        <v>0</v>
      </c>
      <c r="CO56">
        <v>2.17</v>
      </c>
      <c r="CP56">
        <v>0</v>
      </c>
      <c r="CQ56">
        <v>2.1705220000000001</v>
      </c>
      <c r="CR56">
        <v>2.2599999999999998</v>
      </c>
      <c r="CS56">
        <v>2.3683339999999999</v>
      </c>
      <c r="CT56">
        <v>1.859799</v>
      </c>
      <c r="CU56">
        <v>1.8758060000000001</v>
      </c>
      <c r="CV56">
        <v>2.60242</v>
      </c>
      <c r="CW56">
        <v>1.287331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58.622526000000001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210.52709400000001</v>
      </c>
      <c r="L57">
        <v>2.0239280000000002</v>
      </c>
      <c r="M57">
        <v>91.105227999999997</v>
      </c>
      <c r="N57">
        <v>116.45741200000001</v>
      </c>
      <c r="O57">
        <v>122.076686</v>
      </c>
      <c r="P57">
        <v>134.463267</v>
      </c>
      <c r="Q57">
        <v>0</v>
      </c>
      <c r="R57">
        <v>24.542912999999999</v>
      </c>
      <c r="S57">
        <v>15.87947</v>
      </c>
      <c r="T57">
        <v>0</v>
      </c>
      <c r="U57">
        <v>336.83067</v>
      </c>
      <c r="V57">
        <v>8.7834810000000001</v>
      </c>
      <c r="W57">
        <v>30.345444000000001</v>
      </c>
      <c r="X57">
        <v>82.989705999999998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8.9974980000000002</v>
      </c>
      <c r="AE57">
        <v>15.207691000000001</v>
      </c>
      <c r="AF57">
        <v>8.7476079999999996</v>
      </c>
      <c r="AG57">
        <v>40.377983999999998</v>
      </c>
      <c r="AH57">
        <v>0</v>
      </c>
      <c r="AI57">
        <v>0</v>
      </c>
      <c r="AJ57">
        <v>0</v>
      </c>
      <c r="AK57">
        <v>50.778689</v>
      </c>
      <c r="AL57">
        <v>53.834994999999999</v>
      </c>
      <c r="AM57">
        <v>0</v>
      </c>
      <c r="AN57">
        <v>0.431338</v>
      </c>
      <c r="AO57">
        <v>6.2429139999999999</v>
      </c>
      <c r="AP57">
        <v>10.50958</v>
      </c>
      <c r="AQ57">
        <v>0</v>
      </c>
      <c r="AR57">
        <v>3.196742</v>
      </c>
      <c r="AS57">
        <v>10.127419</v>
      </c>
      <c r="AT57">
        <v>14.474911000000001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58.622526000000001</v>
      </c>
      <c r="BA57">
        <f t="shared" si="1"/>
        <v>1457.5751939999998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0.63326300000000002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1.9</v>
      </c>
      <c r="BP57">
        <v>2.11</v>
      </c>
      <c r="BQ57">
        <v>0</v>
      </c>
      <c r="BR57">
        <v>0</v>
      </c>
      <c r="BS57">
        <v>1.57</v>
      </c>
      <c r="BT57">
        <v>0</v>
      </c>
      <c r="BU57">
        <v>2.7925490000000002</v>
      </c>
      <c r="BV57">
        <v>1.3012109999999999</v>
      </c>
      <c r="BW57">
        <v>0</v>
      </c>
      <c r="BX57">
        <v>4.1276780000000004</v>
      </c>
      <c r="BY57">
        <v>0.25</v>
      </c>
      <c r="BZ57">
        <v>2.5852279999999999</v>
      </c>
      <c r="CA57">
        <v>1.706251</v>
      </c>
      <c r="CB57">
        <v>1.2</v>
      </c>
      <c r="CC57">
        <v>0.81</v>
      </c>
      <c r="CD57">
        <v>1.51</v>
      </c>
      <c r="CE57">
        <v>0.76</v>
      </c>
      <c r="CF57">
        <v>0.1</v>
      </c>
      <c r="CG57">
        <v>3.52</v>
      </c>
      <c r="CH57">
        <v>0</v>
      </c>
      <c r="CI57">
        <v>5.15</v>
      </c>
      <c r="CJ57">
        <v>1.8</v>
      </c>
      <c r="CK57">
        <v>1.67</v>
      </c>
      <c r="CL57">
        <v>4.7468149999999998</v>
      </c>
      <c r="CM57">
        <v>1.7853190000000001</v>
      </c>
      <c r="CN57">
        <v>0</v>
      </c>
      <c r="CO57">
        <v>2.17</v>
      </c>
      <c r="CP57">
        <v>0</v>
      </c>
      <c r="CQ57">
        <v>2.1705220000000001</v>
      </c>
      <c r="CR57">
        <v>2.2599999999999998</v>
      </c>
      <c r="CS57">
        <v>2.3683339999999999</v>
      </c>
      <c r="CT57">
        <v>1.859799</v>
      </c>
      <c r="CU57">
        <v>1.8758060000000001</v>
      </c>
      <c r="CV57">
        <v>2.60242</v>
      </c>
      <c r="CW57">
        <v>1.287331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58.622526000000001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210.52709400000001</v>
      </c>
      <c r="L58">
        <v>2.0239280000000002</v>
      </c>
      <c r="M58">
        <v>91.105227999999997</v>
      </c>
      <c r="N58">
        <v>116.45741200000001</v>
      </c>
      <c r="O58">
        <v>122.076686</v>
      </c>
      <c r="P58">
        <v>134.463267</v>
      </c>
      <c r="Q58">
        <v>0</v>
      </c>
      <c r="R58">
        <v>24.542912999999999</v>
      </c>
      <c r="S58">
        <v>15.87947</v>
      </c>
      <c r="T58">
        <v>0</v>
      </c>
      <c r="U58">
        <v>336.83067</v>
      </c>
      <c r="V58">
        <v>14.922153</v>
      </c>
      <c r="W58">
        <v>30.345444000000001</v>
      </c>
      <c r="X58">
        <v>82.989705999999998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8.9974980000000002</v>
      </c>
      <c r="AE58">
        <v>15.207691000000001</v>
      </c>
      <c r="AF58">
        <v>8.7476079999999996</v>
      </c>
      <c r="AG58">
        <v>40.377983999999998</v>
      </c>
      <c r="AH58">
        <v>18.666968000000001</v>
      </c>
      <c r="AI58">
        <v>0</v>
      </c>
      <c r="AJ58">
        <v>0</v>
      </c>
      <c r="AK58">
        <v>50.778689</v>
      </c>
      <c r="AL58">
        <v>53.834994999999999</v>
      </c>
      <c r="AM58">
        <v>0</v>
      </c>
      <c r="AN58">
        <v>0.431338</v>
      </c>
      <c r="AO58">
        <v>6.2429139999999999</v>
      </c>
      <c r="AP58">
        <v>10.50958</v>
      </c>
      <c r="AQ58">
        <v>0</v>
      </c>
      <c r="AR58">
        <v>3.196742</v>
      </c>
      <c r="AS58">
        <v>10.127419</v>
      </c>
      <c r="AT58">
        <v>13.741154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58.703388999999994</v>
      </c>
      <c r="BA58">
        <f t="shared" si="1"/>
        <v>1481.7279399999998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0.63326300000000002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1.9</v>
      </c>
      <c r="BP58">
        <v>2.11</v>
      </c>
      <c r="BQ58">
        <v>0</v>
      </c>
      <c r="BR58">
        <v>0</v>
      </c>
      <c r="BS58">
        <v>1.57</v>
      </c>
      <c r="BT58">
        <v>0</v>
      </c>
      <c r="BU58">
        <v>2.7925490000000002</v>
      </c>
      <c r="BV58">
        <v>1.3012109999999999</v>
      </c>
      <c r="BW58">
        <v>0</v>
      </c>
      <c r="BX58">
        <v>4.1276780000000004</v>
      </c>
      <c r="BY58">
        <v>0.25</v>
      </c>
      <c r="BZ58">
        <v>2.5852279999999999</v>
      </c>
      <c r="CA58">
        <v>1.706251</v>
      </c>
      <c r="CB58">
        <v>1.2</v>
      </c>
      <c r="CC58">
        <v>0.81</v>
      </c>
      <c r="CD58">
        <v>1.51</v>
      </c>
      <c r="CE58">
        <v>0.76</v>
      </c>
      <c r="CF58">
        <v>0.08</v>
      </c>
      <c r="CG58">
        <v>3.52</v>
      </c>
      <c r="CH58">
        <v>0.10086299999999999</v>
      </c>
      <c r="CI58">
        <v>5.15</v>
      </c>
      <c r="CJ58">
        <v>1.8</v>
      </c>
      <c r="CK58">
        <v>1.67</v>
      </c>
      <c r="CL58">
        <v>4.7468149999999998</v>
      </c>
      <c r="CM58">
        <v>1.7853190000000001</v>
      </c>
      <c r="CN58">
        <v>0</v>
      </c>
      <c r="CO58">
        <v>2.17</v>
      </c>
      <c r="CP58">
        <v>0</v>
      </c>
      <c r="CQ58">
        <v>2.1705220000000001</v>
      </c>
      <c r="CR58">
        <v>2.2599999999999998</v>
      </c>
      <c r="CS58">
        <v>2.3683339999999999</v>
      </c>
      <c r="CT58">
        <v>1.859799</v>
      </c>
      <c r="CU58">
        <v>1.8758060000000001</v>
      </c>
      <c r="CV58">
        <v>2.60242</v>
      </c>
      <c r="CW58">
        <v>1.287331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58.703388999999994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210.52709400000001</v>
      </c>
      <c r="L59">
        <v>2.0239280000000002</v>
      </c>
      <c r="M59">
        <v>91.105227999999997</v>
      </c>
      <c r="N59">
        <v>116.45741200000001</v>
      </c>
      <c r="O59">
        <v>122.076686</v>
      </c>
      <c r="P59">
        <v>134.463267</v>
      </c>
      <c r="Q59">
        <v>0</v>
      </c>
      <c r="R59">
        <v>33.236275999999997</v>
      </c>
      <c r="S59">
        <v>20.798226</v>
      </c>
      <c r="T59">
        <v>0</v>
      </c>
      <c r="U59">
        <v>336.83067</v>
      </c>
      <c r="V59">
        <v>14.922153</v>
      </c>
      <c r="W59">
        <v>30.345444000000001</v>
      </c>
      <c r="X59">
        <v>101.08720599999999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8.9974980000000002</v>
      </c>
      <c r="AE59">
        <v>15.207691000000001</v>
      </c>
      <c r="AF59">
        <v>8.7476079999999996</v>
      </c>
      <c r="AG59">
        <v>40.377983999999998</v>
      </c>
      <c r="AH59">
        <v>22.867035999999999</v>
      </c>
      <c r="AI59">
        <v>0</v>
      </c>
      <c r="AJ59">
        <v>0</v>
      </c>
      <c r="AK59">
        <v>50.778689</v>
      </c>
      <c r="AL59">
        <v>53.834994999999999</v>
      </c>
      <c r="AM59">
        <v>0</v>
      </c>
      <c r="AN59">
        <v>0.431338</v>
      </c>
      <c r="AO59">
        <v>6.2429139999999999</v>
      </c>
      <c r="AP59">
        <v>10.50958</v>
      </c>
      <c r="AQ59">
        <v>0</v>
      </c>
      <c r="AR59">
        <v>3.196742</v>
      </c>
      <c r="AS59">
        <v>10.127419</v>
      </c>
      <c r="AT59">
        <v>14.474911000000001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59.455395999999993</v>
      </c>
      <c r="BA59">
        <f t="shared" si="1"/>
        <v>1519.1233909999999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0.63326300000000002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1.9</v>
      </c>
      <c r="BP59">
        <v>2.11</v>
      </c>
      <c r="BQ59">
        <v>0</v>
      </c>
      <c r="BR59">
        <v>0</v>
      </c>
      <c r="BS59">
        <v>1.57</v>
      </c>
      <c r="BT59">
        <v>0</v>
      </c>
      <c r="BU59">
        <v>2.7925490000000002</v>
      </c>
      <c r="BV59">
        <v>1.3012109999999999</v>
      </c>
      <c r="BW59">
        <v>0</v>
      </c>
      <c r="BX59">
        <v>4.1276780000000004</v>
      </c>
      <c r="BY59">
        <v>0.25</v>
      </c>
      <c r="BZ59">
        <v>2.5852279999999999</v>
      </c>
      <c r="CA59">
        <v>1.706251</v>
      </c>
      <c r="CB59">
        <v>1.2</v>
      </c>
      <c r="CC59">
        <v>0.81</v>
      </c>
      <c r="CD59">
        <v>1.51</v>
      </c>
      <c r="CE59">
        <v>0.76</v>
      </c>
      <c r="CF59">
        <v>0.08</v>
      </c>
      <c r="CG59">
        <v>3.52</v>
      </c>
      <c r="CH59">
        <v>0.12286999999999999</v>
      </c>
      <c r="CI59">
        <v>5.88</v>
      </c>
      <c r="CJ59">
        <v>1.8</v>
      </c>
      <c r="CK59">
        <v>1.67</v>
      </c>
      <c r="CL59">
        <v>4.7468149999999998</v>
      </c>
      <c r="CM59">
        <v>1.7853190000000001</v>
      </c>
      <c r="CN59">
        <v>0</v>
      </c>
      <c r="CO59">
        <v>2.17</v>
      </c>
      <c r="CP59">
        <v>0</v>
      </c>
      <c r="CQ59">
        <v>2.1705220000000001</v>
      </c>
      <c r="CR59">
        <v>2.2599999999999998</v>
      </c>
      <c r="CS59">
        <v>2.3683339999999999</v>
      </c>
      <c r="CT59">
        <v>1.859799</v>
      </c>
      <c r="CU59">
        <v>1.8758060000000001</v>
      </c>
      <c r="CV59">
        <v>2.60242</v>
      </c>
      <c r="CW59">
        <v>1.287331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59.455395999999993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210.52709400000001</v>
      </c>
      <c r="L60">
        <v>2.0239280000000002</v>
      </c>
      <c r="M60">
        <v>91.105227999999997</v>
      </c>
      <c r="N60">
        <v>116.45741200000001</v>
      </c>
      <c r="O60">
        <v>122.076686</v>
      </c>
      <c r="P60">
        <v>134.463267</v>
      </c>
      <c r="Q60">
        <v>0</v>
      </c>
      <c r="R60">
        <v>33.236275999999997</v>
      </c>
      <c r="S60">
        <v>20.798226</v>
      </c>
      <c r="T60">
        <v>0</v>
      </c>
      <c r="U60">
        <v>336.83067</v>
      </c>
      <c r="V60">
        <v>14.922153</v>
      </c>
      <c r="W60">
        <v>30.345444000000001</v>
      </c>
      <c r="X60">
        <v>101.08720599999999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8.9974980000000002</v>
      </c>
      <c r="AE60">
        <v>15.207691000000001</v>
      </c>
      <c r="AF60">
        <v>8.7476079999999996</v>
      </c>
      <c r="AG60">
        <v>40.377983999999998</v>
      </c>
      <c r="AH60">
        <v>23.053705000000001</v>
      </c>
      <c r="AI60">
        <v>0</v>
      </c>
      <c r="AJ60">
        <v>0</v>
      </c>
      <c r="AK60">
        <v>50.778689</v>
      </c>
      <c r="AL60">
        <v>22.431248</v>
      </c>
      <c r="AM60">
        <v>0</v>
      </c>
      <c r="AN60">
        <v>0.431338</v>
      </c>
      <c r="AO60">
        <v>6.2429139999999999</v>
      </c>
      <c r="AP60">
        <v>10.50958</v>
      </c>
      <c r="AQ60">
        <v>0</v>
      </c>
      <c r="AR60">
        <v>3.196742</v>
      </c>
      <c r="AS60">
        <v>10.127419</v>
      </c>
      <c r="AT60">
        <v>14.474911000000001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59.768833000000001</v>
      </c>
      <c r="BA60">
        <f t="shared" si="1"/>
        <v>1488.21975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0.63486600000000004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1.9</v>
      </c>
      <c r="BP60">
        <v>2.11</v>
      </c>
      <c r="BQ60">
        <v>0</v>
      </c>
      <c r="BR60">
        <v>0</v>
      </c>
      <c r="BS60">
        <v>1.57</v>
      </c>
      <c r="BT60">
        <v>0</v>
      </c>
      <c r="BU60">
        <v>2.7925490000000002</v>
      </c>
      <c r="BV60">
        <v>1.3012109999999999</v>
      </c>
      <c r="BW60">
        <v>0</v>
      </c>
      <c r="BX60">
        <v>4.1276780000000004</v>
      </c>
      <c r="BY60">
        <v>0.25</v>
      </c>
      <c r="BZ60">
        <v>2.5852279999999999</v>
      </c>
      <c r="CA60">
        <v>1.706251</v>
      </c>
      <c r="CB60">
        <v>1.2</v>
      </c>
      <c r="CC60">
        <v>0.81</v>
      </c>
      <c r="CD60">
        <v>1.51</v>
      </c>
      <c r="CE60">
        <v>0.76</v>
      </c>
      <c r="CF60">
        <v>0.08</v>
      </c>
      <c r="CG60">
        <v>3.52</v>
      </c>
      <c r="CH60">
        <v>0.124704</v>
      </c>
      <c r="CI60">
        <v>6.19</v>
      </c>
      <c r="CJ60">
        <v>1.8</v>
      </c>
      <c r="CK60">
        <v>1.67</v>
      </c>
      <c r="CL60">
        <v>4.7468149999999998</v>
      </c>
      <c r="CM60">
        <v>1.7853190000000001</v>
      </c>
      <c r="CN60">
        <v>0</v>
      </c>
      <c r="CO60">
        <v>2.17</v>
      </c>
      <c r="CP60">
        <v>0</v>
      </c>
      <c r="CQ60">
        <v>2.1705220000000001</v>
      </c>
      <c r="CR60">
        <v>2.2599999999999998</v>
      </c>
      <c r="CS60">
        <v>2.3683339999999999</v>
      </c>
      <c r="CT60">
        <v>1.859799</v>
      </c>
      <c r="CU60">
        <v>1.8758060000000001</v>
      </c>
      <c r="CV60">
        <v>2.60242</v>
      </c>
      <c r="CW60">
        <v>1.287331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59.768833000000001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210.52709400000001</v>
      </c>
      <c r="L61">
        <v>2.0239280000000002</v>
      </c>
      <c r="M61">
        <v>91.105227999999997</v>
      </c>
      <c r="N61">
        <v>116.45741200000001</v>
      </c>
      <c r="O61">
        <v>122.076686</v>
      </c>
      <c r="P61">
        <v>134.463267</v>
      </c>
      <c r="Q61">
        <v>0</v>
      </c>
      <c r="R61">
        <v>33.236275999999997</v>
      </c>
      <c r="S61">
        <v>20.798226</v>
      </c>
      <c r="T61">
        <v>0</v>
      </c>
      <c r="U61">
        <v>336.83067</v>
      </c>
      <c r="V61">
        <v>14.922153</v>
      </c>
      <c r="W61">
        <v>36.696460000000002</v>
      </c>
      <c r="X61">
        <v>101.08720599999999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8.9974980000000002</v>
      </c>
      <c r="AE61">
        <v>15.207691000000001</v>
      </c>
      <c r="AF61">
        <v>8.7476079999999996</v>
      </c>
      <c r="AG61">
        <v>40.377983999999998</v>
      </c>
      <c r="AH61">
        <v>23.053705000000001</v>
      </c>
      <c r="AI61">
        <v>0</v>
      </c>
      <c r="AJ61">
        <v>0</v>
      </c>
      <c r="AK61">
        <v>50.778689</v>
      </c>
      <c r="AL61">
        <v>2.243125</v>
      </c>
      <c r="AM61">
        <v>0</v>
      </c>
      <c r="AN61">
        <v>0.431338</v>
      </c>
      <c r="AO61">
        <v>6.2429139999999999</v>
      </c>
      <c r="AP61">
        <v>10.50958</v>
      </c>
      <c r="AQ61">
        <v>0</v>
      </c>
      <c r="AR61">
        <v>51.147877999999999</v>
      </c>
      <c r="AS61">
        <v>10.127419</v>
      </c>
      <c r="AT61">
        <v>14.474911000000001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60.058833</v>
      </c>
      <c r="BA61">
        <f t="shared" si="1"/>
        <v>1522.6237789999998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0.63486600000000004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1.9</v>
      </c>
      <c r="BP61">
        <v>2.11</v>
      </c>
      <c r="BQ61">
        <v>0</v>
      </c>
      <c r="BR61">
        <v>0</v>
      </c>
      <c r="BS61">
        <v>1.57</v>
      </c>
      <c r="BT61">
        <v>0</v>
      </c>
      <c r="BU61">
        <v>2.7925490000000002</v>
      </c>
      <c r="BV61">
        <v>1.3012109999999999</v>
      </c>
      <c r="BW61">
        <v>0</v>
      </c>
      <c r="BX61">
        <v>4.1276780000000004</v>
      </c>
      <c r="BY61">
        <v>0.25</v>
      </c>
      <c r="BZ61">
        <v>2.5852279999999999</v>
      </c>
      <c r="CA61">
        <v>1.706251</v>
      </c>
      <c r="CB61">
        <v>1.2</v>
      </c>
      <c r="CC61">
        <v>0.81</v>
      </c>
      <c r="CD61">
        <v>1.51</v>
      </c>
      <c r="CE61">
        <v>0.76</v>
      </c>
      <c r="CF61">
        <v>0.08</v>
      </c>
      <c r="CG61">
        <v>3.52</v>
      </c>
      <c r="CH61">
        <v>0.124704</v>
      </c>
      <c r="CI61">
        <v>6.48</v>
      </c>
      <c r="CJ61">
        <v>1.8</v>
      </c>
      <c r="CK61">
        <v>1.67</v>
      </c>
      <c r="CL61">
        <v>4.7468149999999998</v>
      </c>
      <c r="CM61">
        <v>1.7853190000000001</v>
      </c>
      <c r="CN61">
        <v>0</v>
      </c>
      <c r="CO61">
        <v>2.17</v>
      </c>
      <c r="CP61">
        <v>0</v>
      </c>
      <c r="CQ61">
        <v>2.1705220000000001</v>
      </c>
      <c r="CR61">
        <v>2.2599999999999998</v>
      </c>
      <c r="CS61">
        <v>2.3683339999999999</v>
      </c>
      <c r="CT61">
        <v>1.859799</v>
      </c>
      <c r="CU61">
        <v>1.8758060000000001</v>
      </c>
      <c r="CV61">
        <v>2.60242</v>
      </c>
      <c r="CW61">
        <v>1.287331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60.058833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210.52709400000001</v>
      </c>
      <c r="L62">
        <v>2.0239280000000002</v>
      </c>
      <c r="M62">
        <v>91.105227999999997</v>
      </c>
      <c r="N62">
        <v>116.45741200000001</v>
      </c>
      <c r="O62">
        <v>122.076686</v>
      </c>
      <c r="P62">
        <v>134.463267</v>
      </c>
      <c r="Q62">
        <v>0</v>
      </c>
      <c r="R62">
        <v>33.236275999999997</v>
      </c>
      <c r="S62">
        <v>20.798226</v>
      </c>
      <c r="T62">
        <v>0</v>
      </c>
      <c r="U62">
        <v>336.83067</v>
      </c>
      <c r="V62">
        <v>14.922153</v>
      </c>
      <c r="W62">
        <v>36.696460000000002</v>
      </c>
      <c r="X62">
        <v>101.08720599999999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8.9974980000000002</v>
      </c>
      <c r="AE62">
        <v>15.207691000000001</v>
      </c>
      <c r="AF62">
        <v>8.7476079999999996</v>
      </c>
      <c r="AG62">
        <v>40.377983999999998</v>
      </c>
      <c r="AH62">
        <v>23.053705000000001</v>
      </c>
      <c r="AI62">
        <v>0</v>
      </c>
      <c r="AJ62">
        <v>0</v>
      </c>
      <c r="AK62">
        <v>50.778689</v>
      </c>
      <c r="AL62">
        <v>2.243125</v>
      </c>
      <c r="AM62">
        <v>0</v>
      </c>
      <c r="AN62">
        <v>0.431338</v>
      </c>
      <c r="AO62">
        <v>6.2429139999999999</v>
      </c>
      <c r="AP62">
        <v>10.50958</v>
      </c>
      <c r="AQ62">
        <v>0</v>
      </c>
      <c r="AR62">
        <v>51.147877999999999</v>
      </c>
      <c r="AS62">
        <v>10.127419</v>
      </c>
      <c r="AT62">
        <v>14.474911000000001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59.938833000000002</v>
      </c>
      <c r="BA62">
        <f t="shared" si="1"/>
        <v>1522.5037789999997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0.63486600000000004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1.9</v>
      </c>
      <c r="BP62">
        <v>2.11</v>
      </c>
      <c r="BQ62">
        <v>0</v>
      </c>
      <c r="BR62">
        <v>0</v>
      </c>
      <c r="BS62">
        <v>1.57</v>
      </c>
      <c r="BT62">
        <v>0</v>
      </c>
      <c r="BU62">
        <v>2.7925490000000002</v>
      </c>
      <c r="BV62">
        <v>1.3012109999999999</v>
      </c>
      <c r="BW62">
        <v>0</v>
      </c>
      <c r="BX62">
        <v>4.1276780000000004</v>
      </c>
      <c r="BY62">
        <v>0.25</v>
      </c>
      <c r="BZ62">
        <v>2.5852279999999999</v>
      </c>
      <c r="CA62">
        <v>1.706251</v>
      </c>
      <c r="CB62">
        <v>1.2</v>
      </c>
      <c r="CC62">
        <v>0.72</v>
      </c>
      <c r="CD62">
        <v>1.48</v>
      </c>
      <c r="CE62">
        <v>0.76</v>
      </c>
      <c r="CF62">
        <v>0.08</v>
      </c>
      <c r="CG62">
        <v>3.52</v>
      </c>
      <c r="CH62">
        <v>0.124704</v>
      </c>
      <c r="CI62">
        <v>6.48</v>
      </c>
      <c r="CJ62">
        <v>1.8</v>
      </c>
      <c r="CK62">
        <v>1.67</v>
      </c>
      <c r="CL62">
        <v>4.7468149999999998</v>
      </c>
      <c r="CM62">
        <v>1.7853190000000001</v>
      </c>
      <c r="CN62">
        <v>0</v>
      </c>
      <c r="CO62">
        <v>2.17</v>
      </c>
      <c r="CP62">
        <v>0</v>
      </c>
      <c r="CQ62">
        <v>2.1705220000000001</v>
      </c>
      <c r="CR62">
        <v>2.2599999999999998</v>
      </c>
      <c r="CS62">
        <v>2.3683339999999999</v>
      </c>
      <c r="CT62">
        <v>1.859799</v>
      </c>
      <c r="CU62">
        <v>1.8758060000000001</v>
      </c>
      <c r="CV62">
        <v>2.60242</v>
      </c>
      <c r="CW62">
        <v>1.287331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59.938833000000002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210.52709400000001</v>
      </c>
      <c r="L63">
        <v>2.0239280000000002</v>
      </c>
      <c r="M63">
        <v>91.105227999999997</v>
      </c>
      <c r="N63">
        <v>116.45741200000001</v>
      </c>
      <c r="O63">
        <v>122.076686</v>
      </c>
      <c r="P63">
        <v>134.463267</v>
      </c>
      <c r="Q63">
        <v>0</v>
      </c>
      <c r="R63">
        <v>23.091415999999999</v>
      </c>
      <c r="S63">
        <v>14.20308</v>
      </c>
      <c r="T63">
        <v>0</v>
      </c>
      <c r="U63">
        <v>336.83067</v>
      </c>
      <c r="V63">
        <v>14.922153</v>
      </c>
      <c r="W63">
        <v>36.696460000000002</v>
      </c>
      <c r="X63">
        <v>84.748536000000001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8.9974980000000002</v>
      </c>
      <c r="AE63">
        <v>30.415382000000001</v>
      </c>
      <c r="AF63">
        <v>8.7476079999999996</v>
      </c>
      <c r="AG63">
        <v>40.377983999999998</v>
      </c>
      <c r="AH63">
        <v>46.107410999999999</v>
      </c>
      <c r="AI63">
        <v>0</v>
      </c>
      <c r="AJ63">
        <v>0</v>
      </c>
      <c r="AK63">
        <v>50.778689</v>
      </c>
      <c r="AL63">
        <v>2.243125</v>
      </c>
      <c r="AM63">
        <v>0</v>
      </c>
      <c r="AN63">
        <v>0.431338</v>
      </c>
      <c r="AO63">
        <v>6.2429139999999999</v>
      </c>
      <c r="AP63">
        <v>10.50958</v>
      </c>
      <c r="AQ63">
        <v>0</v>
      </c>
      <c r="AR63">
        <v>3.196742</v>
      </c>
      <c r="AS63">
        <v>10.127419</v>
      </c>
      <c r="AT63">
        <v>14.474911000000001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60.563536999999997</v>
      </c>
      <c r="BA63">
        <f t="shared" si="1"/>
        <v>1480.3600679999997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0.63486600000000004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1.9</v>
      </c>
      <c r="BP63">
        <v>2.11</v>
      </c>
      <c r="BQ63">
        <v>0</v>
      </c>
      <c r="BR63">
        <v>0</v>
      </c>
      <c r="BS63">
        <v>1.57</v>
      </c>
      <c r="BT63">
        <v>0</v>
      </c>
      <c r="BU63">
        <v>2.7925490000000002</v>
      </c>
      <c r="BV63">
        <v>1.3012109999999999</v>
      </c>
      <c r="BW63">
        <v>0</v>
      </c>
      <c r="BX63">
        <v>4.1276780000000004</v>
      </c>
      <c r="BY63">
        <v>0.25</v>
      </c>
      <c r="BZ63">
        <v>2.5852279999999999</v>
      </c>
      <c r="CA63">
        <v>1.706251</v>
      </c>
      <c r="CB63">
        <v>1.2</v>
      </c>
      <c r="CC63">
        <v>0.71</v>
      </c>
      <c r="CD63">
        <v>1.48</v>
      </c>
      <c r="CE63">
        <v>0.76</v>
      </c>
      <c r="CF63">
        <v>0.08</v>
      </c>
      <c r="CG63">
        <v>3.52</v>
      </c>
      <c r="CH63">
        <v>0.24940799999999999</v>
      </c>
      <c r="CI63">
        <v>6.99</v>
      </c>
      <c r="CJ63">
        <v>1.8</v>
      </c>
      <c r="CK63">
        <v>1.67</v>
      </c>
      <c r="CL63">
        <v>4.7468149999999998</v>
      </c>
      <c r="CM63">
        <v>1.7853190000000001</v>
      </c>
      <c r="CN63">
        <v>0</v>
      </c>
      <c r="CO63">
        <v>2.17</v>
      </c>
      <c r="CP63">
        <v>0</v>
      </c>
      <c r="CQ63">
        <v>2.1705220000000001</v>
      </c>
      <c r="CR63">
        <v>2.2599999999999998</v>
      </c>
      <c r="CS63">
        <v>2.3683339999999999</v>
      </c>
      <c r="CT63">
        <v>1.859799</v>
      </c>
      <c r="CU63">
        <v>1.8758060000000001</v>
      </c>
      <c r="CV63">
        <v>2.60242</v>
      </c>
      <c r="CW63">
        <v>1.287331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60.563536999999997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210.52709400000001</v>
      </c>
      <c r="L64">
        <v>2.0239280000000002</v>
      </c>
      <c r="M64">
        <v>91.105227999999997</v>
      </c>
      <c r="N64">
        <v>116.45741200000001</v>
      </c>
      <c r="O64">
        <v>122.076686</v>
      </c>
      <c r="P64">
        <v>134.463267</v>
      </c>
      <c r="Q64">
        <v>0</v>
      </c>
      <c r="R64">
        <v>23.091415999999999</v>
      </c>
      <c r="S64">
        <v>14.20308</v>
      </c>
      <c r="T64">
        <v>0</v>
      </c>
      <c r="U64">
        <v>336.83067</v>
      </c>
      <c r="V64">
        <v>14.922153</v>
      </c>
      <c r="W64">
        <v>36.696460000000002</v>
      </c>
      <c r="X64">
        <v>101.08720599999999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8.9974980000000002</v>
      </c>
      <c r="AE64">
        <v>30.415382000000001</v>
      </c>
      <c r="AF64">
        <v>8.7476079999999996</v>
      </c>
      <c r="AG64">
        <v>40.377983999999998</v>
      </c>
      <c r="AH64">
        <v>46.107410999999999</v>
      </c>
      <c r="AI64">
        <v>0</v>
      </c>
      <c r="AJ64">
        <v>0</v>
      </c>
      <c r="AK64">
        <v>50.778689</v>
      </c>
      <c r="AL64">
        <v>2.243125</v>
      </c>
      <c r="AM64">
        <v>0</v>
      </c>
      <c r="AN64">
        <v>0.431338</v>
      </c>
      <c r="AO64">
        <v>6.2429139999999999</v>
      </c>
      <c r="AP64">
        <v>10.50958</v>
      </c>
      <c r="AQ64">
        <v>0</v>
      </c>
      <c r="AR64">
        <v>3.196742</v>
      </c>
      <c r="AS64">
        <v>10.127419</v>
      </c>
      <c r="AT64">
        <v>14.474911000000001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60.563536999999997</v>
      </c>
      <c r="BA64">
        <f t="shared" si="1"/>
        <v>1496.6987379999996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0.63486600000000004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1.9</v>
      </c>
      <c r="BP64">
        <v>2.11</v>
      </c>
      <c r="BQ64">
        <v>0</v>
      </c>
      <c r="BR64">
        <v>0</v>
      </c>
      <c r="BS64">
        <v>1.57</v>
      </c>
      <c r="BT64">
        <v>0</v>
      </c>
      <c r="BU64">
        <v>2.7925490000000002</v>
      </c>
      <c r="BV64">
        <v>1.3012109999999999</v>
      </c>
      <c r="BW64">
        <v>0</v>
      </c>
      <c r="BX64">
        <v>4.1276780000000004</v>
      </c>
      <c r="BY64">
        <v>0.25</v>
      </c>
      <c r="BZ64">
        <v>2.5852279999999999</v>
      </c>
      <c r="CA64">
        <v>1.706251</v>
      </c>
      <c r="CB64">
        <v>1.2</v>
      </c>
      <c r="CC64">
        <v>0.71</v>
      </c>
      <c r="CD64">
        <v>1.48</v>
      </c>
      <c r="CE64">
        <v>0.76</v>
      </c>
      <c r="CF64">
        <v>0.08</v>
      </c>
      <c r="CG64">
        <v>3.52</v>
      </c>
      <c r="CH64">
        <v>0.24940799999999999</v>
      </c>
      <c r="CI64">
        <v>6.99</v>
      </c>
      <c r="CJ64">
        <v>1.8</v>
      </c>
      <c r="CK64">
        <v>1.67</v>
      </c>
      <c r="CL64">
        <v>4.7468149999999998</v>
      </c>
      <c r="CM64">
        <v>1.7853190000000001</v>
      </c>
      <c r="CN64">
        <v>0</v>
      </c>
      <c r="CO64">
        <v>2.17</v>
      </c>
      <c r="CP64">
        <v>0</v>
      </c>
      <c r="CQ64">
        <v>2.1705220000000001</v>
      </c>
      <c r="CR64">
        <v>2.2599999999999998</v>
      </c>
      <c r="CS64">
        <v>2.3683339999999999</v>
      </c>
      <c r="CT64">
        <v>1.859799</v>
      </c>
      <c r="CU64">
        <v>1.8758060000000001</v>
      </c>
      <c r="CV64">
        <v>2.60242</v>
      </c>
      <c r="CW64">
        <v>1.287331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60.563536999999997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210.52709400000001</v>
      </c>
      <c r="L65">
        <v>2.0239280000000002</v>
      </c>
      <c r="M65">
        <v>91.105227999999997</v>
      </c>
      <c r="N65">
        <v>116.45741200000001</v>
      </c>
      <c r="O65">
        <v>122.076686</v>
      </c>
      <c r="P65">
        <v>134.463267</v>
      </c>
      <c r="Q65">
        <v>0</v>
      </c>
      <c r="R65">
        <v>30.313842999999999</v>
      </c>
      <c r="S65">
        <v>17.698004000000001</v>
      </c>
      <c r="T65">
        <v>0</v>
      </c>
      <c r="U65">
        <v>336.83067</v>
      </c>
      <c r="V65">
        <v>15.074655999999999</v>
      </c>
      <c r="W65">
        <v>36.696460000000002</v>
      </c>
      <c r="X65">
        <v>77.586982000000006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8.9974980000000002</v>
      </c>
      <c r="AE65">
        <v>30.415382000000001</v>
      </c>
      <c r="AF65">
        <v>8.7476079999999996</v>
      </c>
      <c r="AG65">
        <v>40.377983999999998</v>
      </c>
      <c r="AH65">
        <v>46.107410999999999</v>
      </c>
      <c r="AI65">
        <v>0</v>
      </c>
      <c r="AJ65">
        <v>0</v>
      </c>
      <c r="AK65">
        <v>50.778689</v>
      </c>
      <c r="AL65">
        <v>2.243125</v>
      </c>
      <c r="AM65">
        <v>0</v>
      </c>
      <c r="AN65">
        <v>0.431338</v>
      </c>
      <c r="AO65">
        <v>6.2429139999999999</v>
      </c>
      <c r="AP65">
        <v>10.50958</v>
      </c>
      <c r="AQ65">
        <v>0</v>
      </c>
      <c r="AR65">
        <v>3.196742</v>
      </c>
      <c r="AS65">
        <v>10.127419</v>
      </c>
      <c r="AT65">
        <v>13.827445000000001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60.413536999999998</v>
      </c>
      <c r="BA65">
        <f t="shared" si="1"/>
        <v>1483.2709019999995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0.63486600000000004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1.9</v>
      </c>
      <c r="BP65">
        <v>2.11</v>
      </c>
      <c r="BQ65">
        <v>0</v>
      </c>
      <c r="BR65">
        <v>0</v>
      </c>
      <c r="BS65">
        <v>1.57</v>
      </c>
      <c r="BT65">
        <v>0</v>
      </c>
      <c r="BU65">
        <v>2.7925490000000002</v>
      </c>
      <c r="BV65">
        <v>1.3012109999999999</v>
      </c>
      <c r="BW65">
        <v>0</v>
      </c>
      <c r="BX65">
        <v>4.1276780000000004</v>
      </c>
      <c r="BY65">
        <v>0.25</v>
      </c>
      <c r="BZ65">
        <v>2.5852279999999999</v>
      </c>
      <c r="CA65">
        <v>1.706251</v>
      </c>
      <c r="CB65">
        <v>1.2</v>
      </c>
      <c r="CC65">
        <v>0.56000000000000005</v>
      </c>
      <c r="CD65">
        <v>1.48</v>
      </c>
      <c r="CE65">
        <v>0.76</v>
      </c>
      <c r="CF65">
        <v>0.08</v>
      </c>
      <c r="CG65">
        <v>3.52</v>
      </c>
      <c r="CH65">
        <v>0.24940799999999999</v>
      </c>
      <c r="CI65">
        <v>6.99</v>
      </c>
      <c r="CJ65">
        <v>1.8</v>
      </c>
      <c r="CK65">
        <v>1.67</v>
      </c>
      <c r="CL65">
        <v>4.7468149999999998</v>
      </c>
      <c r="CM65">
        <v>1.7853190000000001</v>
      </c>
      <c r="CN65">
        <v>0</v>
      </c>
      <c r="CO65">
        <v>2.17</v>
      </c>
      <c r="CP65">
        <v>0</v>
      </c>
      <c r="CQ65">
        <v>2.1705220000000001</v>
      </c>
      <c r="CR65">
        <v>2.2599999999999998</v>
      </c>
      <c r="CS65">
        <v>2.3683339999999999</v>
      </c>
      <c r="CT65">
        <v>1.859799</v>
      </c>
      <c r="CU65">
        <v>1.8758060000000001</v>
      </c>
      <c r="CV65">
        <v>2.60242</v>
      </c>
      <c r="CW65">
        <v>1.287331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60.413536999999998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210.52709400000001</v>
      </c>
      <c r="L66">
        <v>2.0239280000000002</v>
      </c>
      <c r="M66">
        <v>91.105227999999997</v>
      </c>
      <c r="N66">
        <v>116.45741200000001</v>
      </c>
      <c r="O66">
        <v>122.076686</v>
      </c>
      <c r="P66">
        <v>134.463267</v>
      </c>
      <c r="Q66">
        <v>0</v>
      </c>
      <c r="R66">
        <v>30.313842999999999</v>
      </c>
      <c r="S66">
        <v>17.698004000000001</v>
      </c>
      <c r="T66">
        <v>0</v>
      </c>
      <c r="U66">
        <v>336.83067</v>
      </c>
      <c r="V66">
        <v>14.159036</v>
      </c>
      <c r="W66">
        <v>28.263870000000001</v>
      </c>
      <c r="X66">
        <v>77.252393999999995</v>
      </c>
      <c r="Y66">
        <v>0</v>
      </c>
      <c r="Z66">
        <v>6.3257279999999998</v>
      </c>
      <c r="AA66">
        <v>0</v>
      </c>
      <c r="AB66">
        <v>0</v>
      </c>
      <c r="AC66">
        <v>0</v>
      </c>
      <c r="AD66">
        <v>8.9974980000000002</v>
      </c>
      <c r="AE66">
        <v>30.415382000000001</v>
      </c>
      <c r="AF66">
        <v>8.7476079999999996</v>
      </c>
      <c r="AG66">
        <v>40.377983999999998</v>
      </c>
      <c r="AH66">
        <v>46.107410999999999</v>
      </c>
      <c r="AI66">
        <v>0</v>
      </c>
      <c r="AJ66">
        <v>0</v>
      </c>
      <c r="AK66">
        <v>50.778689</v>
      </c>
      <c r="AL66">
        <v>2.243125</v>
      </c>
      <c r="AM66">
        <v>0</v>
      </c>
      <c r="AN66">
        <v>0.431338</v>
      </c>
      <c r="AO66">
        <v>6.2429139999999999</v>
      </c>
      <c r="AP66">
        <v>10.50958</v>
      </c>
      <c r="AQ66">
        <v>0</v>
      </c>
      <c r="AR66">
        <v>3.196742</v>
      </c>
      <c r="AS66">
        <v>10.127419</v>
      </c>
      <c r="AT66">
        <v>14.474911000000001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60.413536999999998</v>
      </c>
      <c r="BA66">
        <f t="shared" si="1"/>
        <v>1480.5612979999996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0.63486600000000004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1.9</v>
      </c>
      <c r="BP66">
        <v>2.11</v>
      </c>
      <c r="BQ66">
        <v>0</v>
      </c>
      <c r="BR66">
        <v>0</v>
      </c>
      <c r="BS66">
        <v>1.57</v>
      </c>
      <c r="BT66">
        <v>0</v>
      </c>
      <c r="BU66">
        <v>2.7925490000000002</v>
      </c>
      <c r="BV66">
        <v>1.3012109999999999</v>
      </c>
      <c r="BW66">
        <v>0</v>
      </c>
      <c r="BX66">
        <v>4.1276780000000004</v>
      </c>
      <c r="BY66">
        <v>0.25</v>
      </c>
      <c r="BZ66">
        <v>2.5852279999999999</v>
      </c>
      <c r="CA66">
        <v>1.706251</v>
      </c>
      <c r="CB66">
        <v>1.2</v>
      </c>
      <c r="CC66">
        <v>0.56000000000000005</v>
      </c>
      <c r="CD66">
        <v>1.48</v>
      </c>
      <c r="CE66">
        <v>0.76</v>
      </c>
      <c r="CF66">
        <v>0.08</v>
      </c>
      <c r="CG66">
        <v>3.52</v>
      </c>
      <c r="CH66">
        <v>0.24940799999999999</v>
      </c>
      <c r="CI66">
        <v>6.99</v>
      </c>
      <c r="CJ66">
        <v>1.8</v>
      </c>
      <c r="CK66">
        <v>1.67</v>
      </c>
      <c r="CL66">
        <v>4.7468149999999998</v>
      </c>
      <c r="CM66">
        <v>1.7853190000000001</v>
      </c>
      <c r="CN66">
        <v>0</v>
      </c>
      <c r="CO66">
        <v>2.17</v>
      </c>
      <c r="CP66">
        <v>0</v>
      </c>
      <c r="CQ66">
        <v>2.1705220000000001</v>
      </c>
      <c r="CR66">
        <v>2.2599999999999998</v>
      </c>
      <c r="CS66">
        <v>2.3683339999999999</v>
      </c>
      <c r="CT66">
        <v>1.859799</v>
      </c>
      <c r="CU66">
        <v>1.8758060000000001</v>
      </c>
      <c r="CV66">
        <v>2.60242</v>
      </c>
      <c r="CW66">
        <v>1.287331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60.413536999999998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210.52709400000001</v>
      </c>
      <c r="L67">
        <v>2.0239280000000002</v>
      </c>
      <c r="M67">
        <v>91.105227999999997</v>
      </c>
      <c r="N67">
        <v>116.45741200000001</v>
      </c>
      <c r="O67">
        <v>122.076686</v>
      </c>
      <c r="P67">
        <v>134.463267</v>
      </c>
      <c r="Q67">
        <v>0</v>
      </c>
      <c r="R67">
        <v>30.313842999999999</v>
      </c>
      <c r="S67">
        <v>17.698004000000001</v>
      </c>
      <c r="T67">
        <v>0</v>
      </c>
      <c r="U67">
        <v>336.83067</v>
      </c>
      <c r="V67">
        <v>13.814272000000001</v>
      </c>
      <c r="W67">
        <v>28.027974</v>
      </c>
      <c r="X67">
        <v>73.234030000000004</v>
      </c>
      <c r="Y67">
        <v>0</v>
      </c>
      <c r="Z67">
        <v>6.3257279999999998</v>
      </c>
      <c r="AA67">
        <v>0</v>
      </c>
      <c r="AB67">
        <v>0</v>
      </c>
      <c r="AC67">
        <v>0</v>
      </c>
      <c r="AD67">
        <v>8.9974980000000002</v>
      </c>
      <c r="AE67">
        <v>30.415382000000001</v>
      </c>
      <c r="AF67">
        <v>8.7476079999999996</v>
      </c>
      <c r="AG67">
        <v>40.377983999999998</v>
      </c>
      <c r="AH67">
        <v>46.107410999999999</v>
      </c>
      <c r="AI67">
        <v>0</v>
      </c>
      <c r="AJ67">
        <v>0</v>
      </c>
      <c r="AK67">
        <v>50.778689</v>
      </c>
      <c r="AL67">
        <v>2.243125</v>
      </c>
      <c r="AM67">
        <v>0</v>
      </c>
      <c r="AN67">
        <v>0.431338</v>
      </c>
      <c r="AO67">
        <v>6.2429139999999999</v>
      </c>
      <c r="AP67">
        <v>10.50958</v>
      </c>
      <c r="AQ67">
        <v>0</v>
      </c>
      <c r="AR67">
        <v>3.196742</v>
      </c>
      <c r="AS67">
        <v>10.127419</v>
      </c>
      <c r="AT67">
        <v>14.474911000000001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60.313536999999997</v>
      </c>
      <c r="BA67">
        <f t="shared" si="1"/>
        <v>1475.8622739999998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0.63486600000000004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1.9</v>
      </c>
      <c r="BP67">
        <v>2.11</v>
      </c>
      <c r="BQ67">
        <v>0</v>
      </c>
      <c r="BR67">
        <v>0</v>
      </c>
      <c r="BS67">
        <v>1.57</v>
      </c>
      <c r="BT67">
        <v>0</v>
      </c>
      <c r="BU67">
        <v>2.7925490000000002</v>
      </c>
      <c r="BV67">
        <v>1.3012109999999999</v>
      </c>
      <c r="BW67">
        <v>0</v>
      </c>
      <c r="BX67">
        <v>4.1276780000000004</v>
      </c>
      <c r="BY67">
        <v>0.25</v>
      </c>
      <c r="BZ67">
        <v>2.5852279999999999</v>
      </c>
      <c r="CA67">
        <v>1.706251</v>
      </c>
      <c r="CB67">
        <v>1.2</v>
      </c>
      <c r="CC67">
        <v>0.56000000000000005</v>
      </c>
      <c r="CD67">
        <v>1.38</v>
      </c>
      <c r="CE67">
        <v>0.76</v>
      </c>
      <c r="CF67">
        <v>0.08</v>
      </c>
      <c r="CG67">
        <v>3.52</v>
      </c>
      <c r="CH67">
        <v>0.24940799999999999</v>
      </c>
      <c r="CI67">
        <v>6.99</v>
      </c>
      <c r="CJ67">
        <v>1.8</v>
      </c>
      <c r="CK67">
        <v>1.67</v>
      </c>
      <c r="CL67">
        <v>4.7468149999999998</v>
      </c>
      <c r="CM67">
        <v>1.7853190000000001</v>
      </c>
      <c r="CN67">
        <v>0</v>
      </c>
      <c r="CO67">
        <v>2.17</v>
      </c>
      <c r="CP67">
        <v>0</v>
      </c>
      <c r="CQ67">
        <v>2.1705220000000001</v>
      </c>
      <c r="CR67">
        <v>2.2599999999999998</v>
      </c>
      <c r="CS67">
        <v>2.3683339999999999</v>
      </c>
      <c r="CT67">
        <v>1.859799</v>
      </c>
      <c r="CU67">
        <v>1.8758060000000001</v>
      </c>
      <c r="CV67">
        <v>2.60242</v>
      </c>
      <c r="CW67">
        <v>1.287331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60.313536999999997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210.52709400000001</v>
      </c>
      <c r="L68">
        <v>2.0239280000000002</v>
      </c>
      <c r="M68">
        <v>91.105227999999997</v>
      </c>
      <c r="N68">
        <v>116.45741200000001</v>
      </c>
      <c r="O68">
        <v>122.076686</v>
      </c>
      <c r="P68">
        <v>134.463267</v>
      </c>
      <c r="Q68">
        <v>0</v>
      </c>
      <c r="R68">
        <v>30.313842999999999</v>
      </c>
      <c r="S68">
        <v>17.698004000000001</v>
      </c>
      <c r="T68">
        <v>0</v>
      </c>
      <c r="U68">
        <v>336.83067</v>
      </c>
      <c r="V68">
        <v>13.814272000000001</v>
      </c>
      <c r="W68">
        <v>28.027974</v>
      </c>
      <c r="X68">
        <v>73.234030000000004</v>
      </c>
      <c r="Y68">
        <v>0</v>
      </c>
      <c r="Z68">
        <v>6.3257279999999998</v>
      </c>
      <c r="AA68">
        <v>0</v>
      </c>
      <c r="AB68">
        <v>0</v>
      </c>
      <c r="AC68">
        <v>0</v>
      </c>
      <c r="AD68">
        <v>8.9974980000000002</v>
      </c>
      <c r="AE68">
        <v>30.415382000000001</v>
      </c>
      <c r="AF68">
        <v>8.7476079999999996</v>
      </c>
      <c r="AG68">
        <v>40.377983999999998</v>
      </c>
      <c r="AH68">
        <v>46.107410999999999</v>
      </c>
      <c r="AI68">
        <v>0</v>
      </c>
      <c r="AJ68">
        <v>0</v>
      </c>
      <c r="AK68">
        <v>50.778689</v>
      </c>
      <c r="AL68">
        <v>2.243125</v>
      </c>
      <c r="AM68">
        <v>0</v>
      </c>
      <c r="AN68">
        <v>0.431338</v>
      </c>
      <c r="AO68">
        <v>6.2429139999999999</v>
      </c>
      <c r="AP68">
        <v>10.50958</v>
      </c>
      <c r="AQ68">
        <v>0</v>
      </c>
      <c r="AR68">
        <v>3.196742</v>
      </c>
      <c r="AS68">
        <v>10.127419</v>
      </c>
      <c r="AT68">
        <v>14.474911000000001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60.313536999999997</v>
      </c>
      <c r="BA68">
        <f t="shared" ref="BA68:BA99" si="4">SUM(B68:AZ68)</f>
        <v>1475.8622739999998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0.63486600000000004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1.9</v>
      </c>
      <c r="BP68">
        <v>2.11</v>
      </c>
      <c r="BQ68">
        <v>0</v>
      </c>
      <c r="BR68">
        <v>0</v>
      </c>
      <c r="BS68">
        <v>1.57</v>
      </c>
      <c r="BT68">
        <v>0</v>
      </c>
      <c r="BU68">
        <v>2.7925490000000002</v>
      </c>
      <c r="BV68">
        <v>1.3012109999999999</v>
      </c>
      <c r="BW68">
        <v>0</v>
      </c>
      <c r="BX68">
        <v>4.1276780000000004</v>
      </c>
      <c r="BY68">
        <v>0.25</v>
      </c>
      <c r="BZ68">
        <v>2.5852279999999999</v>
      </c>
      <c r="CA68">
        <v>1.706251</v>
      </c>
      <c r="CB68">
        <v>1.2</v>
      </c>
      <c r="CC68">
        <v>0.56000000000000005</v>
      </c>
      <c r="CD68">
        <v>1.38</v>
      </c>
      <c r="CE68">
        <v>0.76</v>
      </c>
      <c r="CF68">
        <v>0.08</v>
      </c>
      <c r="CG68">
        <v>3.52</v>
      </c>
      <c r="CH68">
        <v>0.24940799999999999</v>
      </c>
      <c r="CI68">
        <v>6.99</v>
      </c>
      <c r="CJ68">
        <v>1.8</v>
      </c>
      <c r="CK68">
        <v>1.67</v>
      </c>
      <c r="CL68">
        <v>4.7468149999999998</v>
      </c>
      <c r="CM68">
        <v>1.7853190000000001</v>
      </c>
      <c r="CN68">
        <v>0</v>
      </c>
      <c r="CO68">
        <v>2.17</v>
      </c>
      <c r="CP68">
        <v>0</v>
      </c>
      <c r="CQ68">
        <v>2.1705220000000001</v>
      </c>
      <c r="CR68">
        <v>2.2599999999999998</v>
      </c>
      <c r="CS68">
        <v>2.3683339999999999</v>
      </c>
      <c r="CT68">
        <v>1.859799</v>
      </c>
      <c r="CU68">
        <v>1.8758060000000001</v>
      </c>
      <c r="CV68">
        <v>2.60242</v>
      </c>
      <c r="CW68">
        <v>1.287331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60.313536999999997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210.52709400000001</v>
      </c>
      <c r="L69">
        <v>2.0239280000000002</v>
      </c>
      <c r="M69">
        <v>91.105227999999997</v>
      </c>
      <c r="N69">
        <v>116.45741200000001</v>
      </c>
      <c r="O69">
        <v>122.076686</v>
      </c>
      <c r="P69">
        <v>134.463267</v>
      </c>
      <c r="Q69">
        <v>0</v>
      </c>
      <c r="R69">
        <v>30.313842999999999</v>
      </c>
      <c r="S69">
        <v>17.698004000000001</v>
      </c>
      <c r="T69">
        <v>0</v>
      </c>
      <c r="U69">
        <v>336.83067</v>
      </c>
      <c r="V69">
        <v>13.814272000000001</v>
      </c>
      <c r="W69">
        <v>28.027974</v>
      </c>
      <c r="X69">
        <v>73.234030000000004</v>
      </c>
      <c r="Y69">
        <v>0</v>
      </c>
      <c r="Z69">
        <v>6.3257279999999998</v>
      </c>
      <c r="AA69">
        <v>0</v>
      </c>
      <c r="AB69">
        <v>0</v>
      </c>
      <c r="AC69">
        <v>0</v>
      </c>
      <c r="AD69">
        <v>8.9974980000000002</v>
      </c>
      <c r="AE69">
        <v>15.207691000000001</v>
      </c>
      <c r="AF69">
        <v>8.7476079999999996</v>
      </c>
      <c r="AG69">
        <v>40.377983999999998</v>
      </c>
      <c r="AH69">
        <v>69.161116000000007</v>
      </c>
      <c r="AI69">
        <v>0</v>
      </c>
      <c r="AJ69">
        <v>0</v>
      </c>
      <c r="AK69">
        <v>50.778689</v>
      </c>
      <c r="AL69">
        <v>2.243125</v>
      </c>
      <c r="AM69">
        <v>0</v>
      </c>
      <c r="AN69">
        <v>0.431338</v>
      </c>
      <c r="AO69">
        <v>6.2429139999999999</v>
      </c>
      <c r="AP69">
        <v>10.50958</v>
      </c>
      <c r="AQ69">
        <v>0</v>
      </c>
      <c r="AR69">
        <v>3.196742</v>
      </c>
      <c r="AS69">
        <v>10.127419</v>
      </c>
      <c r="AT69">
        <v>14.474911000000001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60.705793999999997</v>
      </c>
      <c r="BA69">
        <f t="shared" si="4"/>
        <v>1484.100545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0.63486600000000004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1.9</v>
      </c>
      <c r="BP69">
        <v>2.11</v>
      </c>
      <c r="BQ69">
        <v>0</v>
      </c>
      <c r="BR69">
        <v>0</v>
      </c>
      <c r="BS69">
        <v>1.57</v>
      </c>
      <c r="BT69">
        <v>0.26755299999999999</v>
      </c>
      <c r="BU69">
        <v>2.7925490000000002</v>
      </c>
      <c r="BV69">
        <v>1.3012109999999999</v>
      </c>
      <c r="BW69">
        <v>0</v>
      </c>
      <c r="BX69">
        <v>4.1276780000000004</v>
      </c>
      <c r="BY69">
        <v>0.25</v>
      </c>
      <c r="BZ69">
        <v>2.5852279999999999</v>
      </c>
      <c r="CA69">
        <v>1.706251</v>
      </c>
      <c r="CB69">
        <v>1.2</v>
      </c>
      <c r="CC69">
        <v>0.56000000000000005</v>
      </c>
      <c r="CD69">
        <v>1.38</v>
      </c>
      <c r="CE69">
        <v>0.76</v>
      </c>
      <c r="CF69">
        <v>0.08</v>
      </c>
      <c r="CG69">
        <v>3.52</v>
      </c>
      <c r="CH69">
        <v>0.374112</v>
      </c>
      <c r="CI69">
        <v>6.99</v>
      </c>
      <c r="CJ69">
        <v>1.8</v>
      </c>
      <c r="CK69">
        <v>1.67</v>
      </c>
      <c r="CL69">
        <v>4.7468149999999998</v>
      </c>
      <c r="CM69">
        <v>1.7853190000000001</v>
      </c>
      <c r="CN69">
        <v>0</v>
      </c>
      <c r="CO69">
        <v>2.17</v>
      </c>
      <c r="CP69">
        <v>0</v>
      </c>
      <c r="CQ69">
        <v>2.1705220000000001</v>
      </c>
      <c r="CR69">
        <v>2.2599999999999998</v>
      </c>
      <c r="CS69">
        <v>2.3683339999999999</v>
      </c>
      <c r="CT69">
        <v>1.859799</v>
      </c>
      <c r="CU69">
        <v>1.8758060000000001</v>
      </c>
      <c r="CV69">
        <v>2.60242</v>
      </c>
      <c r="CW69">
        <v>1.287331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60.705793999999997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210.52709400000001</v>
      </c>
      <c r="L70">
        <v>2.0239280000000002</v>
      </c>
      <c r="M70">
        <v>91.105227999999997</v>
      </c>
      <c r="N70">
        <v>116.45741200000001</v>
      </c>
      <c r="O70">
        <v>122.076686</v>
      </c>
      <c r="P70">
        <v>134.463267</v>
      </c>
      <c r="Q70">
        <v>0</v>
      </c>
      <c r="R70">
        <v>30.313842999999999</v>
      </c>
      <c r="S70">
        <v>17.698004000000001</v>
      </c>
      <c r="T70">
        <v>0</v>
      </c>
      <c r="U70">
        <v>336.83067</v>
      </c>
      <c r="V70">
        <v>13.814272000000001</v>
      </c>
      <c r="W70">
        <v>28.027974</v>
      </c>
      <c r="X70">
        <v>73.234030000000004</v>
      </c>
      <c r="Y70">
        <v>0</v>
      </c>
      <c r="Z70">
        <v>6.3257279999999998</v>
      </c>
      <c r="AA70">
        <v>0</v>
      </c>
      <c r="AB70">
        <v>0</v>
      </c>
      <c r="AC70">
        <v>9.5611169999999994</v>
      </c>
      <c r="AD70">
        <v>8.9974980000000002</v>
      </c>
      <c r="AE70">
        <v>15.207691000000001</v>
      </c>
      <c r="AF70">
        <v>8.7476079999999996</v>
      </c>
      <c r="AG70">
        <v>40.377983999999998</v>
      </c>
      <c r="AH70">
        <v>69.161116000000007</v>
      </c>
      <c r="AI70">
        <v>0</v>
      </c>
      <c r="AJ70">
        <v>0</v>
      </c>
      <c r="AK70">
        <v>50.778689</v>
      </c>
      <c r="AL70">
        <v>2.243125</v>
      </c>
      <c r="AM70">
        <v>0</v>
      </c>
      <c r="AN70">
        <v>0.431338</v>
      </c>
      <c r="AO70">
        <v>6.2429139999999999</v>
      </c>
      <c r="AP70">
        <v>10.50958</v>
      </c>
      <c r="AQ70">
        <v>15.496286</v>
      </c>
      <c r="AR70">
        <v>3.196742</v>
      </c>
      <c r="AS70">
        <v>10.127419</v>
      </c>
      <c r="AT70">
        <v>14.474911000000001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60.707397</v>
      </c>
      <c r="BA70">
        <f t="shared" si="4"/>
        <v>1509.159551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0.63646899999999995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1.9</v>
      </c>
      <c r="BP70">
        <v>2.11</v>
      </c>
      <c r="BQ70">
        <v>0</v>
      </c>
      <c r="BR70">
        <v>0</v>
      </c>
      <c r="BS70">
        <v>1.57</v>
      </c>
      <c r="BT70">
        <v>0.26755299999999999</v>
      </c>
      <c r="BU70">
        <v>2.7925490000000002</v>
      </c>
      <c r="BV70">
        <v>1.3012109999999999</v>
      </c>
      <c r="BW70">
        <v>0</v>
      </c>
      <c r="BX70">
        <v>4.1276780000000004</v>
      </c>
      <c r="BY70">
        <v>0.25</v>
      </c>
      <c r="BZ70">
        <v>2.5852279999999999</v>
      </c>
      <c r="CA70">
        <v>1.706251</v>
      </c>
      <c r="CB70">
        <v>1.2</v>
      </c>
      <c r="CC70">
        <v>0.56000000000000005</v>
      </c>
      <c r="CD70">
        <v>1.38</v>
      </c>
      <c r="CE70">
        <v>0.76</v>
      </c>
      <c r="CF70">
        <v>0.08</v>
      </c>
      <c r="CG70">
        <v>3.52</v>
      </c>
      <c r="CH70">
        <v>0.374112</v>
      </c>
      <c r="CI70">
        <v>6.99</v>
      </c>
      <c r="CJ70">
        <v>1.8</v>
      </c>
      <c r="CK70">
        <v>1.67</v>
      </c>
      <c r="CL70">
        <v>4.7468149999999998</v>
      </c>
      <c r="CM70">
        <v>1.7853190000000001</v>
      </c>
      <c r="CN70">
        <v>0</v>
      </c>
      <c r="CO70">
        <v>2.17</v>
      </c>
      <c r="CP70">
        <v>0</v>
      </c>
      <c r="CQ70">
        <v>2.1705220000000001</v>
      </c>
      <c r="CR70">
        <v>2.2599999999999998</v>
      </c>
      <c r="CS70">
        <v>2.3683339999999999</v>
      </c>
      <c r="CT70">
        <v>1.859799</v>
      </c>
      <c r="CU70">
        <v>1.8758060000000001</v>
      </c>
      <c r="CV70">
        <v>2.60242</v>
      </c>
      <c r="CW70">
        <v>1.287331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60.707397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210.52709400000001</v>
      </c>
      <c r="L71">
        <v>2.0239280000000002</v>
      </c>
      <c r="M71">
        <v>91.105227999999997</v>
      </c>
      <c r="N71">
        <v>116.45741200000001</v>
      </c>
      <c r="O71">
        <v>122.076686</v>
      </c>
      <c r="P71">
        <v>134.463267</v>
      </c>
      <c r="Q71">
        <v>0</v>
      </c>
      <c r="R71">
        <v>39.659185999999998</v>
      </c>
      <c r="S71">
        <v>23.902828</v>
      </c>
      <c r="T71">
        <v>0</v>
      </c>
      <c r="U71">
        <v>336.83067</v>
      </c>
      <c r="V71">
        <v>13.534276</v>
      </c>
      <c r="W71">
        <v>23.80114</v>
      </c>
      <c r="X71">
        <v>57.036136999999997</v>
      </c>
      <c r="Y71">
        <v>0</v>
      </c>
      <c r="Z71">
        <v>0</v>
      </c>
      <c r="AA71">
        <v>0</v>
      </c>
      <c r="AB71">
        <v>0</v>
      </c>
      <c r="AC71">
        <v>9.5611169999999994</v>
      </c>
      <c r="AD71">
        <v>17.994996</v>
      </c>
      <c r="AE71">
        <v>15.207691000000001</v>
      </c>
      <c r="AF71">
        <v>8.7476079999999996</v>
      </c>
      <c r="AG71">
        <v>40.377983999999998</v>
      </c>
      <c r="AH71">
        <v>69.161116000000007</v>
      </c>
      <c r="AI71">
        <v>0</v>
      </c>
      <c r="AJ71">
        <v>0</v>
      </c>
      <c r="AK71">
        <v>50.778689</v>
      </c>
      <c r="AL71">
        <v>2.243125</v>
      </c>
      <c r="AM71">
        <v>0</v>
      </c>
      <c r="AN71">
        <v>0.431338</v>
      </c>
      <c r="AO71">
        <v>6.2429139999999999</v>
      </c>
      <c r="AP71">
        <v>10.50958</v>
      </c>
      <c r="AQ71">
        <v>30.114239999999999</v>
      </c>
      <c r="AR71">
        <v>3.196742</v>
      </c>
      <c r="AS71">
        <v>10.127419</v>
      </c>
      <c r="AT71">
        <v>14.474911000000001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60.683437000000005</v>
      </c>
      <c r="BA71">
        <f t="shared" si="4"/>
        <v>1521.2707589999998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0.63646899999999995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1.9</v>
      </c>
      <c r="BP71">
        <v>2.11</v>
      </c>
      <c r="BQ71">
        <v>0</v>
      </c>
      <c r="BR71">
        <v>0</v>
      </c>
      <c r="BS71">
        <v>1.57</v>
      </c>
      <c r="BT71">
        <v>0.26755299999999999</v>
      </c>
      <c r="BU71">
        <v>2.7925490000000002</v>
      </c>
      <c r="BV71">
        <v>1.3012109999999999</v>
      </c>
      <c r="BW71">
        <v>0</v>
      </c>
      <c r="BX71">
        <v>4.1276780000000004</v>
      </c>
      <c r="BY71">
        <v>0.25</v>
      </c>
      <c r="BZ71">
        <v>2.5852279999999999</v>
      </c>
      <c r="CA71">
        <v>1.706251</v>
      </c>
      <c r="CB71">
        <v>1.2</v>
      </c>
      <c r="CC71">
        <v>0.56000000000000005</v>
      </c>
      <c r="CD71">
        <v>1.38</v>
      </c>
      <c r="CE71">
        <v>0.76</v>
      </c>
      <c r="CF71">
        <v>0.08</v>
      </c>
      <c r="CG71">
        <v>3.52</v>
      </c>
      <c r="CH71">
        <v>0.374112</v>
      </c>
      <c r="CI71">
        <v>6.99</v>
      </c>
      <c r="CJ71">
        <v>1.8</v>
      </c>
      <c r="CK71">
        <v>1.67</v>
      </c>
      <c r="CL71">
        <v>4.7468149999999998</v>
      </c>
      <c r="CM71">
        <v>1.7853190000000001</v>
      </c>
      <c r="CN71">
        <v>0</v>
      </c>
      <c r="CO71">
        <v>2.17</v>
      </c>
      <c r="CP71">
        <v>0</v>
      </c>
      <c r="CQ71">
        <v>2.1705220000000001</v>
      </c>
      <c r="CR71">
        <v>2.2599999999999998</v>
      </c>
      <c r="CS71">
        <v>2.3443740000000002</v>
      </c>
      <c r="CT71">
        <v>1.859799</v>
      </c>
      <c r="CU71">
        <v>1.8758060000000001</v>
      </c>
      <c r="CV71">
        <v>2.60242</v>
      </c>
      <c r="CW71">
        <v>1.287331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60.683437000000005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210.52709400000001</v>
      </c>
      <c r="L72">
        <v>2.0239280000000002</v>
      </c>
      <c r="M72">
        <v>91.105227999999997</v>
      </c>
      <c r="N72">
        <v>116.45741200000001</v>
      </c>
      <c r="O72">
        <v>122.076686</v>
      </c>
      <c r="P72">
        <v>134.463267</v>
      </c>
      <c r="Q72">
        <v>0</v>
      </c>
      <c r="R72">
        <v>40.562144000000004</v>
      </c>
      <c r="S72">
        <v>25.01615</v>
      </c>
      <c r="T72">
        <v>0</v>
      </c>
      <c r="U72">
        <v>336.83067</v>
      </c>
      <c r="V72">
        <v>13.534276</v>
      </c>
      <c r="W72">
        <v>23.80114</v>
      </c>
      <c r="X72">
        <v>57.036136999999997</v>
      </c>
      <c r="Y72">
        <v>0</v>
      </c>
      <c r="Z72">
        <v>0</v>
      </c>
      <c r="AA72">
        <v>0</v>
      </c>
      <c r="AB72">
        <v>0</v>
      </c>
      <c r="AC72">
        <v>9.5611169999999994</v>
      </c>
      <c r="AD72">
        <v>17.994996</v>
      </c>
      <c r="AE72">
        <v>15.207691000000001</v>
      </c>
      <c r="AF72">
        <v>8.7476079999999996</v>
      </c>
      <c r="AG72">
        <v>40.377983999999998</v>
      </c>
      <c r="AH72">
        <v>84.001356000000001</v>
      </c>
      <c r="AI72">
        <v>0</v>
      </c>
      <c r="AJ72">
        <v>0</v>
      </c>
      <c r="AK72">
        <v>50.778689</v>
      </c>
      <c r="AL72">
        <v>2.243125</v>
      </c>
      <c r="AM72">
        <v>0</v>
      </c>
      <c r="AN72">
        <v>0.431338</v>
      </c>
      <c r="AO72">
        <v>6.2429139999999999</v>
      </c>
      <c r="AP72">
        <v>10.50958</v>
      </c>
      <c r="AQ72">
        <v>45.17136</v>
      </c>
      <c r="AR72">
        <v>3.196742</v>
      </c>
      <c r="AS72">
        <v>10.127419</v>
      </c>
      <c r="AT72">
        <v>13.585153999999999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61.001469999999998</v>
      </c>
      <c r="BA72">
        <f t="shared" si="4"/>
        <v>1552.6126749999999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0.63646899999999995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1.9</v>
      </c>
      <c r="BP72">
        <v>2.11</v>
      </c>
      <c r="BQ72">
        <v>0</v>
      </c>
      <c r="BR72">
        <v>0</v>
      </c>
      <c r="BS72">
        <v>1.57</v>
      </c>
      <c r="BT72">
        <v>0.50673000000000001</v>
      </c>
      <c r="BU72">
        <v>2.7925490000000002</v>
      </c>
      <c r="BV72">
        <v>1.3012109999999999</v>
      </c>
      <c r="BW72">
        <v>0</v>
      </c>
      <c r="BX72">
        <v>4.1276780000000004</v>
      </c>
      <c r="BY72">
        <v>0.25</v>
      </c>
      <c r="BZ72">
        <v>2.5852279999999999</v>
      </c>
      <c r="CA72">
        <v>1.706251</v>
      </c>
      <c r="CB72">
        <v>1.2</v>
      </c>
      <c r="CC72">
        <v>0.56000000000000005</v>
      </c>
      <c r="CD72">
        <v>1.38</v>
      </c>
      <c r="CE72">
        <v>0.76</v>
      </c>
      <c r="CF72">
        <v>0.08</v>
      </c>
      <c r="CG72">
        <v>3.52</v>
      </c>
      <c r="CH72">
        <v>0.45296799999999998</v>
      </c>
      <c r="CI72">
        <v>6.99</v>
      </c>
      <c r="CJ72">
        <v>1.8</v>
      </c>
      <c r="CK72">
        <v>1.67</v>
      </c>
      <c r="CL72">
        <v>4.7468149999999998</v>
      </c>
      <c r="CM72">
        <v>1.7853190000000001</v>
      </c>
      <c r="CN72">
        <v>0</v>
      </c>
      <c r="CO72">
        <v>2.17</v>
      </c>
      <c r="CP72">
        <v>0</v>
      </c>
      <c r="CQ72">
        <v>2.1705220000000001</v>
      </c>
      <c r="CR72">
        <v>2.2599999999999998</v>
      </c>
      <c r="CS72">
        <v>2.3443740000000002</v>
      </c>
      <c r="CT72">
        <v>1.859799</v>
      </c>
      <c r="CU72">
        <v>1.8758060000000001</v>
      </c>
      <c r="CV72">
        <v>2.60242</v>
      </c>
      <c r="CW72">
        <v>1.287331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61.001469999999998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210.52709400000001</v>
      </c>
      <c r="L73">
        <v>2.0239280000000002</v>
      </c>
      <c r="M73">
        <v>91.105227999999997</v>
      </c>
      <c r="N73">
        <v>116.45741200000001</v>
      </c>
      <c r="O73">
        <v>122.076686</v>
      </c>
      <c r="P73">
        <v>134.463267</v>
      </c>
      <c r="Q73">
        <v>0</v>
      </c>
      <c r="R73">
        <v>40.918591999999997</v>
      </c>
      <c r="S73">
        <v>25.457149999999999</v>
      </c>
      <c r="T73">
        <v>0</v>
      </c>
      <c r="U73">
        <v>336.83067</v>
      </c>
      <c r="V73">
        <v>8.7545249999999992</v>
      </c>
      <c r="W73">
        <v>22.392195999999998</v>
      </c>
      <c r="X73">
        <v>55.225613000000003</v>
      </c>
      <c r="Y73">
        <v>0</v>
      </c>
      <c r="Z73">
        <v>0</v>
      </c>
      <c r="AA73">
        <v>0</v>
      </c>
      <c r="AB73">
        <v>12.958774999999999</v>
      </c>
      <c r="AC73">
        <v>9.5611169999999994</v>
      </c>
      <c r="AD73">
        <v>17.994996</v>
      </c>
      <c r="AE73">
        <v>15.207691000000001</v>
      </c>
      <c r="AF73">
        <v>8.7476079999999996</v>
      </c>
      <c r="AG73">
        <v>40.377983999999998</v>
      </c>
      <c r="AH73">
        <v>107.335066</v>
      </c>
      <c r="AI73">
        <v>0</v>
      </c>
      <c r="AJ73">
        <v>0</v>
      </c>
      <c r="AK73">
        <v>50.778689</v>
      </c>
      <c r="AL73">
        <v>2.243125</v>
      </c>
      <c r="AM73">
        <v>0</v>
      </c>
      <c r="AN73">
        <v>0.67513800000000002</v>
      </c>
      <c r="AO73">
        <v>6.2429139999999999</v>
      </c>
      <c r="AP73">
        <v>10.50958</v>
      </c>
      <c r="AQ73">
        <v>46.237906000000002</v>
      </c>
      <c r="AR73">
        <v>3.196742</v>
      </c>
      <c r="AS73">
        <v>10.127419</v>
      </c>
      <c r="AT73">
        <v>14.474911000000001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61.128008000000001</v>
      </c>
      <c r="BA73">
        <f t="shared" si="4"/>
        <v>1584.0300299999999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0.63646899999999995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1.9</v>
      </c>
      <c r="BP73">
        <v>2.11</v>
      </c>
      <c r="BQ73">
        <v>0</v>
      </c>
      <c r="BR73">
        <v>0</v>
      </c>
      <c r="BS73">
        <v>1.57</v>
      </c>
      <c r="BT73">
        <v>0.50673000000000001</v>
      </c>
      <c r="BU73">
        <v>2.7925490000000002</v>
      </c>
      <c r="BV73">
        <v>1.3012109999999999</v>
      </c>
      <c r="BW73">
        <v>0</v>
      </c>
      <c r="BX73">
        <v>4.1276780000000004</v>
      </c>
      <c r="BY73">
        <v>0.25</v>
      </c>
      <c r="BZ73">
        <v>2.5852279999999999</v>
      </c>
      <c r="CA73">
        <v>1.706251</v>
      </c>
      <c r="CB73">
        <v>1.2</v>
      </c>
      <c r="CC73">
        <v>0.56000000000000005</v>
      </c>
      <c r="CD73">
        <v>1.38</v>
      </c>
      <c r="CE73">
        <v>0.76</v>
      </c>
      <c r="CF73">
        <v>0.08</v>
      </c>
      <c r="CG73">
        <v>3.52</v>
      </c>
      <c r="CH73">
        <v>0.57950599999999997</v>
      </c>
      <c r="CI73">
        <v>6.99</v>
      </c>
      <c r="CJ73">
        <v>1.8</v>
      </c>
      <c r="CK73">
        <v>1.67</v>
      </c>
      <c r="CL73">
        <v>4.7468149999999998</v>
      </c>
      <c r="CM73">
        <v>1.7853190000000001</v>
      </c>
      <c r="CN73">
        <v>0</v>
      </c>
      <c r="CO73">
        <v>2.17</v>
      </c>
      <c r="CP73">
        <v>0</v>
      </c>
      <c r="CQ73">
        <v>2.1705220000000001</v>
      </c>
      <c r="CR73">
        <v>2.2599999999999998</v>
      </c>
      <c r="CS73">
        <v>2.3443740000000002</v>
      </c>
      <c r="CT73">
        <v>1.859799</v>
      </c>
      <c r="CU73">
        <v>1.8758060000000001</v>
      </c>
      <c r="CV73">
        <v>2.60242</v>
      </c>
      <c r="CW73">
        <v>1.287331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61.128008000000001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210.52709400000001</v>
      </c>
      <c r="L74">
        <v>2.0239280000000002</v>
      </c>
      <c r="M74">
        <v>91.105227999999997</v>
      </c>
      <c r="N74">
        <v>116.45741200000001</v>
      </c>
      <c r="O74">
        <v>122.076686</v>
      </c>
      <c r="P74">
        <v>134.463267</v>
      </c>
      <c r="Q74">
        <v>0</v>
      </c>
      <c r="R74">
        <v>40.918591999999997</v>
      </c>
      <c r="S74">
        <v>25.457149999999999</v>
      </c>
      <c r="T74">
        <v>0</v>
      </c>
      <c r="U74">
        <v>336.83067</v>
      </c>
      <c r="V74">
        <v>8.7545249999999992</v>
      </c>
      <c r="W74">
        <v>22.392195999999998</v>
      </c>
      <c r="X74">
        <v>55.225613000000003</v>
      </c>
      <c r="Y74">
        <v>0</v>
      </c>
      <c r="Z74">
        <v>0</v>
      </c>
      <c r="AA74">
        <v>6.786321</v>
      </c>
      <c r="AB74">
        <v>12.958774999999999</v>
      </c>
      <c r="AC74">
        <v>19.122233999999999</v>
      </c>
      <c r="AD74">
        <v>17.994996</v>
      </c>
      <c r="AE74">
        <v>30.415382000000001</v>
      </c>
      <c r="AF74">
        <v>8.7476079999999996</v>
      </c>
      <c r="AG74">
        <v>40.377983999999998</v>
      </c>
      <c r="AH74">
        <v>126.00203399999999</v>
      </c>
      <c r="AI74">
        <v>0</v>
      </c>
      <c r="AJ74">
        <v>0</v>
      </c>
      <c r="AK74">
        <v>50.778689</v>
      </c>
      <c r="AL74">
        <v>2.243125</v>
      </c>
      <c r="AM74">
        <v>5.21347</v>
      </c>
      <c r="AN74">
        <v>0.67513800000000002</v>
      </c>
      <c r="AO74">
        <v>6.2429139999999999</v>
      </c>
      <c r="AP74">
        <v>10.50958</v>
      </c>
      <c r="AQ74">
        <v>61.985143999999998</v>
      </c>
      <c r="AR74">
        <v>3.196742</v>
      </c>
      <c r="AS74">
        <v>10.127419</v>
      </c>
      <c r="AT74">
        <v>14.474911000000001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61.839494999999999</v>
      </c>
      <c r="BA74">
        <f t="shared" si="4"/>
        <v>1655.9243219999996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0.63646899999999995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1.9</v>
      </c>
      <c r="BP74">
        <v>2.11</v>
      </c>
      <c r="BQ74">
        <v>0</v>
      </c>
      <c r="BR74">
        <v>0.31469399999999997</v>
      </c>
      <c r="BS74">
        <v>1.57</v>
      </c>
      <c r="BT74">
        <v>0.80266000000000004</v>
      </c>
      <c r="BU74">
        <v>2.7925490000000002</v>
      </c>
      <c r="BV74">
        <v>1.3012109999999999</v>
      </c>
      <c r="BW74">
        <v>0</v>
      </c>
      <c r="BX74">
        <v>4.1276780000000004</v>
      </c>
      <c r="BY74">
        <v>0.25</v>
      </c>
      <c r="BZ74">
        <v>2.5852279999999999</v>
      </c>
      <c r="CA74">
        <v>1.706251</v>
      </c>
      <c r="CB74">
        <v>1.2</v>
      </c>
      <c r="CC74">
        <v>0.56000000000000005</v>
      </c>
      <c r="CD74">
        <v>1.38</v>
      </c>
      <c r="CE74">
        <v>0.76</v>
      </c>
      <c r="CF74">
        <v>0.08</v>
      </c>
      <c r="CG74">
        <v>3.52</v>
      </c>
      <c r="CH74">
        <v>0.680369</v>
      </c>
      <c r="CI74">
        <v>6.99</v>
      </c>
      <c r="CJ74">
        <v>1.8</v>
      </c>
      <c r="CK74">
        <v>1.67</v>
      </c>
      <c r="CL74">
        <v>4.7468149999999998</v>
      </c>
      <c r="CM74">
        <v>1.7853190000000001</v>
      </c>
      <c r="CN74">
        <v>0</v>
      </c>
      <c r="CO74">
        <v>2.17</v>
      </c>
      <c r="CP74">
        <v>0</v>
      </c>
      <c r="CQ74">
        <v>2.1705220000000001</v>
      </c>
      <c r="CR74">
        <v>2.2599999999999998</v>
      </c>
      <c r="CS74">
        <v>2.3443740000000002</v>
      </c>
      <c r="CT74">
        <v>1.859799</v>
      </c>
      <c r="CU74">
        <v>1.8758060000000001</v>
      </c>
      <c r="CV74">
        <v>2.60242</v>
      </c>
      <c r="CW74">
        <v>1.287331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61.839494999999999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105.263547</v>
      </c>
      <c r="L75">
        <v>2.0239280000000002</v>
      </c>
      <c r="M75">
        <v>91.105227999999997</v>
      </c>
      <c r="N75">
        <v>116.45741200000001</v>
      </c>
      <c r="O75">
        <v>122.076686</v>
      </c>
      <c r="P75">
        <v>134.463267</v>
      </c>
      <c r="Q75">
        <v>0</v>
      </c>
      <c r="R75">
        <v>40.918591999999997</v>
      </c>
      <c r="S75">
        <v>25.457149999999999</v>
      </c>
      <c r="T75">
        <v>0</v>
      </c>
      <c r="U75">
        <v>336.83067</v>
      </c>
      <c r="V75">
        <v>8.7545249999999992</v>
      </c>
      <c r="W75">
        <v>22.392195999999998</v>
      </c>
      <c r="X75">
        <v>51.207605999999998</v>
      </c>
      <c r="Y75">
        <v>0</v>
      </c>
      <c r="Z75">
        <v>6.3257279999999998</v>
      </c>
      <c r="AA75">
        <v>13.496392</v>
      </c>
      <c r="AB75">
        <v>26.049783000000001</v>
      </c>
      <c r="AC75">
        <v>28.683350000000001</v>
      </c>
      <c r="AD75">
        <v>26.992494000000001</v>
      </c>
      <c r="AE75">
        <v>48.831896</v>
      </c>
      <c r="AF75">
        <v>17.495215000000002</v>
      </c>
      <c r="AG75">
        <v>40.377983999999998</v>
      </c>
      <c r="AH75">
        <v>130.66877600000001</v>
      </c>
      <c r="AI75">
        <v>3.144139</v>
      </c>
      <c r="AJ75">
        <v>0</v>
      </c>
      <c r="AK75">
        <v>50.778689</v>
      </c>
      <c r="AL75">
        <v>2.243125</v>
      </c>
      <c r="AM75">
        <v>10.400608999999999</v>
      </c>
      <c r="AN75">
        <v>0.67513800000000002</v>
      </c>
      <c r="AO75">
        <v>6.2429139999999999</v>
      </c>
      <c r="AP75">
        <v>10.50958</v>
      </c>
      <c r="AQ75">
        <v>61.985143999999998</v>
      </c>
      <c r="AR75">
        <v>4.2623230000000003</v>
      </c>
      <c r="AS75">
        <v>10.127419</v>
      </c>
      <c r="AT75">
        <v>14.474911000000001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62.255533999999997</v>
      </c>
      <c r="BA75">
        <f t="shared" si="4"/>
        <v>1632.9719499999994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0.63646899999999995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1.9</v>
      </c>
      <c r="BP75">
        <v>2.11</v>
      </c>
      <c r="BQ75">
        <v>0</v>
      </c>
      <c r="BR75">
        <v>0.62938799999999995</v>
      </c>
      <c r="BS75">
        <v>1.57</v>
      </c>
      <c r="BT75">
        <v>0.878332</v>
      </c>
      <c r="BU75">
        <v>2.7925490000000002</v>
      </c>
      <c r="BV75">
        <v>1.30121</v>
      </c>
      <c r="BW75">
        <v>0</v>
      </c>
      <c r="BX75">
        <v>4.1276780000000004</v>
      </c>
      <c r="BY75">
        <v>0.25</v>
      </c>
      <c r="BZ75">
        <v>2.5852279999999999</v>
      </c>
      <c r="CA75">
        <v>1.70625</v>
      </c>
      <c r="CB75">
        <v>1.2</v>
      </c>
      <c r="CC75">
        <v>0.56000000000000005</v>
      </c>
      <c r="CD75">
        <v>1.38</v>
      </c>
      <c r="CE75">
        <v>0.76</v>
      </c>
      <c r="CF75">
        <v>0.08</v>
      </c>
      <c r="CG75">
        <v>3.52</v>
      </c>
      <c r="CH75">
        <v>0.706044</v>
      </c>
      <c r="CI75">
        <v>6.99</v>
      </c>
      <c r="CJ75">
        <v>1.8</v>
      </c>
      <c r="CK75">
        <v>1.67</v>
      </c>
      <c r="CL75">
        <v>4.7468149999999998</v>
      </c>
      <c r="CM75">
        <v>1.7853190000000001</v>
      </c>
      <c r="CN75">
        <v>0</v>
      </c>
      <c r="CO75">
        <v>2.17</v>
      </c>
      <c r="CP75">
        <v>0</v>
      </c>
      <c r="CQ75">
        <v>2.1705220000000001</v>
      </c>
      <c r="CR75">
        <v>2.2599999999999998</v>
      </c>
      <c r="CS75">
        <v>2.3443740000000002</v>
      </c>
      <c r="CT75">
        <v>1.859799</v>
      </c>
      <c r="CU75">
        <v>1.8758060000000001</v>
      </c>
      <c r="CV75">
        <v>2.60242</v>
      </c>
      <c r="CW75">
        <v>1.287331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62.255533999999997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105.263547</v>
      </c>
      <c r="L76">
        <v>2.0239280000000002</v>
      </c>
      <c r="M76">
        <v>91.105227999999997</v>
      </c>
      <c r="N76">
        <v>116.45741200000001</v>
      </c>
      <c r="O76">
        <v>122.076686</v>
      </c>
      <c r="P76">
        <v>134.463267</v>
      </c>
      <c r="Q76">
        <v>0</v>
      </c>
      <c r="R76">
        <v>40.918591999999997</v>
      </c>
      <c r="S76">
        <v>25.457149999999999</v>
      </c>
      <c r="T76">
        <v>0</v>
      </c>
      <c r="U76">
        <v>336.83067</v>
      </c>
      <c r="V76">
        <v>8.7545249999999992</v>
      </c>
      <c r="W76">
        <v>22.392195999999998</v>
      </c>
      <c r="X76">
        <v>51.207605999999998</v>
      </c>
      <c r="Y76">
        <v>0</v>
      </c>
      <c r="Z76">
        <v>18.977183</v>
      </c>
      <c r="AA76">
        <v>40.681327000000003</v>
      </c>
      <c r="AB76">
        <v>39.193683</v>
      </c>
      <c r="AC76">
        <v>28.683350000000001</v>
      </c>
      <c r="AD76">
        <v>36.073447000000002</v>
      </c>
      <c r="AE76">
        <v>48.831896</v>
      </c>
      <c r="AF76">
        <v>29.158691999999999</v>
      </c>
      <c r="AG76">
        <v>40.377983999999998</v>
      </c>
      <c r="AH76">
        <v>130.66877600000001</v>
      </c>
      <c r="AI76">
        <v>7.5459339999999999</v>
      </c>
      <c r="AJ76">
        <v>0</v>
      </c>
      <c r="AK76">
        <v>50.778689</v>
      </c>
      <c r="AL76">
        <v>22.431248</v>
      </c>
      <c r="AM76">
        <v>15.545619</v>
      </c>
      <c r="AN76">
        <v>0.67513800000000002</v>
      </c>
      <c r="AO76">
        <v>6.2429139999999999</v>
      </c>
      <c r="AP76">
        <v>10.50958</v>
      </c>
      <c r="AQ76">
        <v>61.985143999999998</v>
      </c>
      <c r="AR76">
        <v>4.2623230000000003</v>
      </c>
      <c r="AS76">
        <v>10.127419</v>
      </c>
      <c r="AT76">
        <v>14.474911000000001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62.763711999999998</v>
      </c>
      <c r="BA76">
        <f t="shared" si="4"/>
        <v>1736.9397759999995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0.63807199999999997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1.9</v>
      </c>
      <c r="BP76">
        <v>2.11</v>
      </c>
      <c r="BQ76">
        <v>0</v>
      </c>
      <c r="BR76">
        <v>0.94408099999999995</v>
      </c>
      <c r="BS76">
        <v>1.57</v>
      </c>
      <c r="BT76">
        <v>1.070214</v>
      </c>
      <c r="BU76">
        <v>2.7925490000000002</v>
      </c>
      <c r="BV76">
        <v>1.30121</v>
      </c>
      <c r="BW76">
        <v>0</v>
      </c>
      <c r="BX76">
        <v>4.1276780000000004</v>
      </c>
      <c r="BY76">
        <v>0.25</v>
      </c>
      <c r="BZ76">
        <v>2.5852279999999999</v>
      </c>
      <c r="CA76">
        <v>1.70625</v>
      </c>
      <c r="CB76">
        <v>1.2</v>
      </c>
      <c r="CC76">
        <v>0.56000000000000005</v>
      </c>
      <c r="CD76">
        <v>1.38</v>
      </c>
      <c r="CE76">
        <v>0.76</v>
      </c>
      <c r="CF76">
        <v>0.08</v>
      </c>
      <c r="CG76">
        <v>3.52</v>
      </c>
      <c r="CH76">
        <v>0.706044</v>
      </c>
      <c r="CI76">
        <v>6.99</v>
      </c>
      <c r="CJ76">
        <v>1.8</v>
      </c>
      <c r="CK76">
        <v>1.67</v>
      </c>
      <c r="CL76">
        <v>4.7468149999999998</v>
      </c>
      <c r="CM76">
        <v>1.7853190000000001</v>
      </c>
      <c r="CN76">
        <v>0</v>
      </c>
      <c r="CO76">
        <v>2.17</v>
      </c>
      <c r="CP76">
        <v>0</v>
      </c>
      <c r="CQ76">
        <v>2.1705220000000001</v>
      </c>
      <c r="CR76">
        <v>2.2599999999999998</v>
      </c>
      <c r="CS76">
        <v>2.3443740000000002</v>
      </c>
      <c r="CT76">
        <v>1.859799</v>
      </c>
      <c r="CU76">
        <v>1.8758060000000001</v>
      </c>
      <c r="CV76">
        <v>2.60242</v>
      </c>
      <c r="CW76">
        <v>1.287331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62.763711999999998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105.263547</v>
      </c>
      <c r="L77">
        <v>2.0239280000000002</v>
      </c>
      <c r="M77">
        <v>91.105227999999997</v>
      </c>
      <c r="N77">
        <v>116.45741200000001</v>
      </c>
      <c r="O77">
        <v>122.076686</v>
      </c>
      <c r="P77">
        <v>134.463267</v>
      </c>
      <c r="Q77">
        <v>0</v>
      </c>
      <c r="R77">
        <v>40.918591999999997</v>
      </c>
      <c r="S77">
        <v>25.457149999999999</v>
      </c>
      <c r="T77">
        <v>0</v>
      </c>
      <c r="U77">
        <v>336.83067</v>
      </c>
      <c r="V77">
        <v>8.8573059999999995</v>
      </c>
      <c r="W77">
        <v>23.80114</v>
      </c>
      <c r="X77">
        <v>49.271217</v>
      </c>
      <c r="Y77">
        <v>0</v>
      </c>
      <c r="Z77">
        <v>18.977183</v>
      </c>
      <c r="AA77">
        <v>40.681327000000003</v>
      </c>
      <c r="AB77">
        <v>39.193683</v>
      </c>
      <c r="AC77">
        <v>28.683350000000001</v>
      </c>
      <c r="AD77">
        <v>36.073447000000002</v>
      </c>
      <c r="AE77">
        <v>48.831896</v>
      </c>
      <c r="AF77">
        <v>29.158691999999999</v>
      </c>
      <c r="AG77">
        <v>40.377983999999998</v>
      </c>
      <c r="AH77">
        <v>130.66877600000001</v>
      </c>
      <c r="AI77">
        <v>32.699046000000003</v>
      </c>
      <c r="AJ77">
        <v>0</v>
      </c>
      <c r="AK77">
        <v>50.778689</v>
      </c>
      <c r="AL77">
        <v>53.834994999999999</v>
      </c>
      <c r="AM77">
        <v>15.545619</v>
      </c>
      <c r="AN77">
        <v>0.67513800000000002</v>
      </c>
      <c r="AO77">
        <v>6.2429139999999999</v>
      </c>
      <c r="AP77">
        <v>10.50958</v>
      </c>
      <c r="AQ77">
        <v>61.985143999999998</v>
      </c>
      <c r="AR77">
        <v>8.5246460000000006</v>
      </c>
      <c r="AS77">
        <v>10.127419</v>
      </c>
      <c r="AT77">
        <v>14.474911000000001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62.48612</v>
      </c>
      <c r="BA77">
        <f t="shared" si="4"/>
        <v>1797.0567019999996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0.63807199999999997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1.9</v>
      </c>
      <c r="BP77">
        <v>2.11</v>
      </c>
      <c r="BQ77">
        <v>0</v>
      </c>
      <c r="BR77">
        <v>0.94408099999999995</v>
      </c>
      <c r="BS77">
        <v>1.57</v>
      </c>
      <c r="BT77">
        <v>1.070214</v>
      </c>
      <c r="BU77">
        <v>2.7925490000000002</v>
      </c>
      <c r="BV77">
        <v>1.30121</v>
      </c>
      <c r="BW77">
        <v>0</v>
      </c>
      <c r="BX77">
        <v>4.1276780000000004</v>
      </c>
      <c r="BY77">
        <v>0.25</v>
      </c>
      <c r="BZ77">
        <v>2.5852279999999999</v>
      </c>
      <c r="CA77">
        <v>1.70625</v>
      </c>
      <c r="CB77">
        <v>1.2</v>
      </c>
      <c r="CC77">
        <v>0.56000000000000005</v>
      </c>
      <c r="CD77">
        <v>1.38</v>
      </c>
      <c r="CE77">
        <v>0.76</v>
      </c>
      <c r="CF77">
        <v>0.08</v>
      </c>
      <c r="CG77">
        <v>3.52</v>
      </c>
      <c r="CH77">
        <v>0.706044</v>
      </c>
      <c r="CI77">
        <v>6.99</v>
      </c>
      <c r="CJ77">
        <v>1.8</v>
      </c>
      <c r="CK77">
        <v>1.67</v>
      </c>
      <c r="CL77">
        <v>4.4692230000000004</v>
      </c>
      <c r="CM77">
        <v>1.7853190000000001</v>
      </c>
      <c r="CN77">
        <v>0</v>
      </c>
      <c r="CO77">
        <v>2.17</v>
      </c>
      <c r="CP77">
        <v>0</v>
      </c>
      <c r="CQ77">
        <v>2.1705220000000001</v>
      </c>
      <c r="CR77">
        <v>2.2599999999999998</v>
      </c>
      <c r="CS77">
        <v>2.3443740000000002</v>
      </c>
      <c r="CT77">
        <v>1.859799</v>
      </c>
      <c r="CU77">
        <v>1.8758060000000001</v>
      </c>
      <c r="CV77">
        <v>2.60242</v>
      </c>
      <c r="CW77">
        <v>1.287331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62.48612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105.263547</v>
      </c>
      <c r="L78">
        <v>2.0239280000000002</v>
      </c>
      <c r="M78">
        <v>91.105227999999997</v>
      </c>
      <c r="N78">
        <v>116.45741200000001</v>
      </c>
      <c r="O78">
        <v>122.076686</v>
      </c>
      <c r="P78">
        <v>134.463267</v>
      </c>
      <c r="Q78">
        <v>0</v>
      </c>
      <c r="R78">
        <v>40.918591999999997</v>
      </c>
      <c r="S78">
        <v>25.457149999999999</v>
      </c>
      <c r="T78">
        <v>0</v>
      </c>
      <c r="U78">
        <v>336.83067</v>
      </c>
      <c r="V78">
        <v>8.8573059999999995</v>
      </c>
      <c r="W78">
        <v>23.80114</v>
      </c>
      <c r="X78">
        <v>49.271217</v>
      </c>
      <c r="Y78">
        <v>0</v>
      </c>
      <c r="Z78">
        <v>18.977183</v>
      </c>
      <c r="AA78">
        <v>40.681327000000003</v>
      </c>
      <c r="AB78">
        <v>39.193683</v>
      </c>
      <c r="AC78">
        <v>28.683350000000001</v>
      </c>
      <c r="AD78">
        <v>36.073447000000002</v>
      </c>
      <c r="AE78">
        <v>48.831896</v>
      </c>
      <c r="AF78">
        <v>29.158691999999999</v>
      </c>
      <c r="AG78">
        <v>40.377983999999998</v>
      </c>
      <c r="AH78">
        <v>130.66877600000001</v>
      </c>
      <c r="AI78">
        <v>32.699046000000003</v>
      </c>
      <c r="AJ78">
        <v>0</v>
      </c>
      <c r="AK78">
        <v>50.778689</v>
      </c>
      <c r="AL78">
        <v>53.834994999999999</v>
      </c>
      <c r="AM78">
        <v>15.545619</v>
      </c>
      <c r="AN78">
        <v>0.67513800000000002</v>
      </c>
      <c r="AO78">
        <v>6.2429139999999999</v>
      </c>
      <c r="AP78">
        <v>10.50958</v>
      </c>
      <c r="AQ78">
        <v>61.985143999999998</v>
      </c>
      <c r="AR78">
        <v>51.147877999999999</v>
      </c>
      <c r="AS78">
        <v>10.127419</v>
      </c>
      <c r="AT78">
        <v>14.474911000000001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62.48612</v>
      </c>
      <c r="BA78">
        <f t="shared" si="4"/>
        <v>1839.6799339999995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0.63807199999999997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1.9</v>
      </c>
      <c r="BP78">
        <v>2.11</v>
      </c>
      <c r="BQ78">
        <v>0</v>
      </c>
      <c r="BR78">
        <v>0.94408099999999995</v>
      </c>
      <c r="BS78">
        <v>1.57</v>
      </c>
      <c r="BT78">
        <v>1.070214</v>
      </c>
      <c r="BU78">
        <v>2.7925490000000002</v>
      </c>
      <c r="BV78">
        <v>1.30121</v>
      </c>
      <c r="BW78">
        <v>0</v>
      </c>
      <c r="BX78">
        <v>4.1276780000000004</v>
      </c>
      <c r="BY78">
        <v>0.25</v>
      </c>
      <c r="BZ78">
        <v>2.5852279999999999</v>
      </c>
      <c r="CA78">
        <v>1.70625</v>
      </c>
      <c r="CB78">
        <v>1.2</v>
      </c>
      <c r="CC78">
        <v>0.56000000000000005</v>
      </c>
      <c r="CD78">
        <v>1.38</v>
      </c>
      <c r="CE78">
        <v>0.76</v>
      </c>
      <c r="CF78">
        <v>0.08</v>
      </c>
      <c r="CG78">
        <v>3.52</v>
      </c>
      <c r="CH78">
        <v>0.706044</v>
      </c>
      <c r="CI78">
        <v>6.99</v>
      </c>
      <c r="CJ78">
        <v>1.8</v>
      </c>
      <c r="CK78">
        <v>1.67</v>
      </c>
      <c r="CL78">
        <v>4.4692230000000004</v>
      </c>
      <c r="CM78">
        <v>1.7853190000000001</v>
      </c>
      <c r="CN78">
        <v>0</v>
      </c>
      <c r="CO78">
        <v>2.17</v>
      </c>
      <c r="CP78">
        <v>0</v>
      </c>
      <c r="CQ78">
        <v>2.1705220000000001</v>
      </c>
      <c r="CR78">
        <v>2.2599999999999998</v>
      </c>
      <c r="CS78">
        <v>2.3443740000000002</v>
      </c>
      <c r="CT78">
        <v>1.859799</v>
      </c>
      <c r="CU78">
        <v>1.8758060000000001</v>
      </c>
      <c r="CV78">
        <v>2.60242</v>
      </c>
      <c r="CW78">
        <v>1.287331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62.48612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105.263547</v>
      </c>
      <c r="L79">
        <v>2.0239280000000002</v>
      </c>
      <c r="M79">
        <v>91.105227999999997</v>
      </c>
      <c r="N79">
        <v>116.45741200000001</v>
      </c>
      <c r="O79">
        <v>122.076686</v>
      </c>
      <c r="P79">
        <v>134.463267</v>
      </c>
      <c r="Q79">
        <v>0</v>
      </c>
      <c r="R79">
        <v>40.918591999999997</v>
      </c>
      <c r="S79">
        <v>25.457149999999999</v>
      </c>
      <c r="T79">
        <v>0</v>
      </c>
      <c r="U79">
        <v>336.83067</v>
      </c>
      <c r="V79">
        <v>8.8573059999999995</v>
      </c>
      <c r="W79">
        <v>23.80114</v>
      </c>
      <c r="X79">
        <v>49.271217</v>
      </c>
      <c r="Y79">
        <v>0</v>
      </c>
      <c r="Z79">
        <v>18.977183</v>
      </c>
      <c r="AA79">
        <v>40.681327000000003</v>
      </c>
      <c r="AB79">
        <v>39.193683</v>
      </c>
      <c r="AC79">
        <v>28.683350000000001</v>
      </c>
      <c r="AD79">
        <v>36.073447000000002</v>
      </c>
      <c r="AE79">
        <v>48.831896</v>
      </c>
      <c r="AF79">
        <v>29.158691999999999</v>
      </c>
      <c r="AG79">
        <v>40.377983999999998</v>
      </c>
      <c r="AH79">
        <v>130.66877600000001</v>
      </c>
      <c r="AI79">
        <v>32.699046000000003</v>
      </c>
      <c r="AJ79">
        <v>0</v>
      </c>
      <c r="AK79">
        <v>50.778689</v>
      </c>
      <c r="AL79">
        <v>53.834994999999999</v>
      </c>
      <c r="AM79">
        <v>15.545619</v>
      </c>
      <c r="AN79">
        <v>0.67513800000000002</v>
      </c>
      <c r="AO79">
        <v>6.2429139999999999</v>
      </c>
      <c r="AP79">
        <v>10.50958</v>
      </c>
      <c r="AQ79">
        <v>61.985143999999998</v>
      </c>
      <c r="AR79">
        <v>51.147877999999999</v>
      </c>
      <c r="AS79">
        <v>23.760483000000001</v>
      </c>
      <c r="AT79">
        <v>14.474911000000001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62.48612</v>
      </c>
      <c r="BA79">
        <f t="shared" si="4"/>
        <v>1853.3129979999997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0.63807199999999997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1.9</v>
      </c>
      <c r="BP79">
        <v>2.11</v>
      </c>
      <c r="BQ79">
        <v>0</v>
      </c>
      <c r="BR79">
        <v>0.94408099999999995</v>
      </c>
      <c r="BS79">
        <v>1.57</v>
      </c>
      <c r="BT79">
        <v>1.070214</v>
      </c>
      <c r="BU79">
        <v>2.7925490000000002</v>
      </c>
      <c r="BV79">
        <v>1.30121</v>
      </c>
      <c r="BW79">
        <v>0</v>
      </c>
      <c r="BX79">
        <v>4.1276780000000004</v>
      </c>
      <c r="BY79">
        <v>0.25</v>
      </c>
      <c r="BZ79">
        <v>2.5852279999999999</v>
      </c>
      <c r="CA79">
        <v>1.70625</v>
      </c>
      <c r="CB79">
        <v>1.2</v>
      </c>
      <c r="CC79">
        <v>0.56000000000000005</v>
      </c>
      <c r="CD79">
        <v>1.38</v>
      </c>
      <c r="CE79">
        <v>0.76</v>
      </c>
      <c r="CF79">
        <v>0.08</v>
      </c>
      <c r="CG79">
        <v>3.52</v>
      </c>
      <c r="CH79">
        <v>0.706044</v>
      </c>
      <c r="CI79">
        <v>6.99</v>
      </c>
      <c r="CJ79">
        <v>1.8</v>
      </c>
      <c r="CK79">
        <v>1.67</v>
      </c>
      <c r="CL79">
        <v>4.4692230000000004</v>
      </c>
      <c r="CM79">
        <v>1.7853190000000001</v>
      </c>
      <c r="CN79">
        <v>0</v>
      </c>
      <c r="CO79">
        <v>2.17</v>
      </c>
      <c r="CP79">
        <v>0</v>
      </c>
      <c r="CQ79">
        <v>2.1705220000000001</v>
      </c>
      <c r="CR79">
        <v>2.2599999999999998</v>
      </c>
      <c r="CS79">
        <v>2.3443740000000002</v>
      </c>
      <c r="CT79">
        <v>1.859799</v>
      </c>
      <c r="CU79">
        <v>1.8758060000000001</v>
      </c>
      <c r="CV79">
        <v>2.60242</v>
      </c>
      <c r="CW79">
        <v>1.287331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62.48612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105.263547</v>
      </c>
      <c r="L80">
        <v>2.0239280000000002</v>
      </c>
      <c r="M80">
        <v>91.105227999999997</v>
      </c>
      <c r="N80">
        <v>116.45741200000001</v>
      </c>
      <c r="O80">
        <v>122.076686</v>
      </c>
      <c r="P80">
        <v>134.463267</v>
      </c>
      <c r="Q80">
        <v>0</v>
      </c>
      <c r="R80">
        <v>40.918591999999997</v>
      </c>
      <c r="S80">
        <v>25.457149999999999</v>
      </c>
      <c r="T80">
        <v>0</v>
      </c>
      <c r="U80">
        <v>336.83067</v>
      </c>
      <c r="V80">
        <v>8.8573059999999995</v>
      </c>
      <c r="W80">
        <v>23.80114</v>
      </c>
      <c r="X80">
        <v>49.271217</v>
      </c>
      <c r="Y80">
        <v>0</v>
      </c>
      <c r="Z80">
        <v>18.977183</v>
      </c>
      <c r="AA80">
        <v>40.681327000000003</v>
      </c>
      <c r="AB80">
        <v>39.193683</v>
      </c>
      <c r="AC80">
        <v>28.683350000000001</v>
      </c>
      <c r="AD80">
        <v>36.073447000000002</v>
      </c>
      <c r="AE80">
        <v>48.831896</v>
      </c>
      <c r="AF80">
        <v>29.158691999999999</v>
      </c>
      <c r="AG80">
        <v>40.377983999999998</v>
      </c>
      <c r="AH80">
        <v>130.66877600000001</v>
      </c>
      <c r="AI80">
        <v>32.699046000000003</v>
      </c>
      <c r="AJ80">
        <v>0</v>
      </c>
      <c r="AK80">
        <v>50.778689</v>
      </c>
      <c r="AL80">
        <v>53.834994999999999</v>
      </c>
      <c r="AM80">
        <v>15.545619</v>
      </c>
      <c r="AN80">
        <v>0.67513800000000002</v>
      </c>
      <c r="AO80">
        <v>6.2429139999999999</v>
      </c>
      <c r="AP80">
        <v>10.50958</v>
      </c>
      <c r="AQ80">
        <v>61.985143999999998</v>
      </c>
      <c r="AR80">
        <v>6.3934850000000001</v>
      </c>
      <c r="AS80">
        <v>23.760483000000001</v>
      </c>
      <c r="AT80">
        <v>14.474911000000001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62.48612</v>
      </c>
      <c r="BA80">
        <f t="shared" si="4"/>
        <v>1808.5586049999997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0.63807199999999997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1.9</v>
      </c>
      <c r="BP80">
        <v>2.11</v>
      </c>
      <c r="BQ80">
        <v>0</v>
      </c>
      <c r="BR80">
        <v>0.94408099999999995</v>
      </c>
      <c r="BS80">
        <v>1.57</v>
      </c>
      <c r="BT80">
        <v>1.070214</v>
      </c>
      <c r="BU80">
        <v>2.7925490000000002</v>
      </c>
      <c r="BV80">
        <v>1.30121</v>
      </c>
      <c r="BW80">
        <v>0</v>
      </c>
      <c r="BX80">
        <v>4.1276780000000004</v>
      </c>
      <c r="BY80">
        <v>0.25</v>
      </c>
      <c r="BZ80">
        <v>2.5852279999999999</v>
      </c>
      <c r="CA80">
        <v>1.70625</v>
      </c>
      <c r="CB80">
        <v>1.2</v>
      </c>
      <c r="CC80">
        <v>0.56000000000000005</v>
      </c>
      <c r="CD80">
        <v>1.38</v>
      </c>
      <c r="CE80">
        <v>0.76</v>
      </c>
      <c r="CF80">
        <v>0.08</v>
      </c>
      <c r="CG80">
        <v>3.52</v>
      </c>
      <c r="CH80">
        <v>0.706044</v>
      </c>
      <c r="CI80">
        <v>6.99</v>
      </c>
      <c r="CJ80">
        <v>1.8</v>
      </c>
      <c r="CK80">
        <v>1.67</v>
      </c>
      <c r="CL80">
        <v>4.4692230000000004</v>
      </c>
      <c r="CM80">
        <v>1.7853190000000001</v>
      </c>
      <c r="CN80">
        <v>0</v>
      </c>
      <c r="CO80">
        <v>2.17</v>
      </c>
      <c r="CP80">
        <v>0</v>
      </c>
      <c r="CQ80">
        <v>2.1705220000000001</v>
      </c>
      <c r="CR80">
        <v>2.2599999999999998</v>
      </c>
      <c r="CS80">
        <v>2.3443740000000002</v>
      </c>
      <c r="CT80">
        <v>1.859799</v>
      </c>
      <c r="CU80">
        <v>1.8758060000000001</v>
      </c>
      <c r="CV80">
        <v>2.60242</v>
      </c>
      <c r="CW80">
        <v>1.287331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62.48612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105.263547</v>
      </c>
      <c r="L81">
        <v>2.0239280000000002</v>
      </c>
      <c r="M81">
        <v>91.105227999999997</v>
      </c>
      <c r="N81">
        <v>116.45741200000001</v>
      </c>
      <c r="O81">
        <v>122.076686</v>
      </c>
      <c r="P81">
        <v>134.463267</v>
      </c>
      <c r="Q81">
        <v>0</v>
      </c>
      <c r="R81">
        <v>40.918591999999997</v>
      </c>
      <c r="S81">
        <v>25.457149999999999</v>
      </c>
      <c r="T81">
        <v>0</v>
      </c>
      <c r="U81">
        <v>336.83067</v>
      </c>
      <c r="V81">
        <v>8.8573059999999995</v>
      </c>
      <c r="W81">
        <v>23.80114</v>
      </c>
      <c r="X81">
        <v>55.225613000000003</v>
      </c>
      <c r="Y81">
        <v>0</v>
      </c>
      <c r="Z81">
        <v>18.977183</v>
      </c>
      <c r="AA81">
        <v>40.681327000000003</v>
      </c>
      <c r="AB81">
        <v>39.193683</v>
      </c>
      <c r="AC81">
        <v>28.683350000000001</v>
      </c>
      <c r="AD81">
        <v>36.073447000000002</v>
      </c>
      <c r="AE81">
        <v>48.831896</v>
      </c>
      <c r="AF81">
        <v>29.158691999999999</v>
      </c>
      <c r="AG81">
        <v>40.377983999999998</v>
      </c>
      <c r="AH81">
        <v>130.66877600000001</v>
      </c>
      <c r="AI81">
        <v>32.699046000000003</v>
      </c>
      <c r="AJ81">
        <v>0</v>
      </c>
      <c r="AK81">
        <v>50.778689</v>
      </c>
      <c r="AL81">
        <v>22.431248</v>
      </c>
      <c r="AM81">
        <v>15.545619</v>
      </c>
      <c r="AN81">
        <v>0.67513800000000002</v>
      </c>
      <c r="AO81">
        <v>6.2429139999999999</v>
      </c>
      <c r="AP81">
        <v>10.50958</v>
      </c>
      <c r="AQ81">
        <v>61.985143999999998</v>
      </c>
      <c r="AR81">
        <v>4.2623230000000003</v>
      </c>
      <c r="AS81">
        <v>23.760483000000001</v>
      </c>
      <c r="AT81">
        <v>14.474911000000001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62.536120000000004</v>
      </c>
      <c r="BA81">
        <f t="shared" si="4"/>
        <v>1781.0280919999996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0.63807199999999997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1.9</v>
      </c>
      <c r="BP81">
        <v>2.11</v>
      </c>
      <c r="BQ81">
        <v>0</v>
      </c>
      <c r="BR81">
        <v>0.94408099999999995</v>
      </c>
      <c r="BS81">
        <v>1.57</v>
      </c>
      <c r="BT81">
        <v>1.070214</v>
      </c>
      <c r="BU81">
        <v>2.7925490000000002</v>
      </c>
      <c r="BV81">
        <v>1.30121</v>
      </c>
      <c r="BW81">
        <v>0</v>
      </c>
      <c r="BX81">
        <v>4.1276780000000004</v>
      </c>
      <c r="BY81">
        <v>0.25</v>
      </c>
      <c r="BZ81">
        <v>2.5852279999999999</v>
      </c>
      <c r="CA81">
        <v>1.70625</v>
      </c>
      <c r="CB81">
        <v>1.2</v>
      </c>
      <c r="CC81">
        <v>0.56000000000000005</v>
      </c>
      <c r="CD81">
        <v>1.28</v>
      </c>
      <c r="CE81">
        <v>0.76</v>
      </c>
      <c r="CF81">
        <v>0.08</v>
      </c>
      <c r="CG81">
        <v>3.52</v>
      </c>
      <c r="CH81">
        <v>0.706044</v>
      </c>
      <c r="CI81">
        <v>6.99</v>
      </c>
      <c r="CJ81">
        <v>1.8</v>
      </c>
      <c r="CK81">
        <v>1.67</v>
      </c>
      <c r="CL81">
        <v>4.4692230000000004</v>
      </c>
      <c r="CM81">
        <v>1.7853190000000001</v>
      </c>
      <c r="CN81">
        <v>0</v>
      </c>
      <c r="CO81">
        <v>2.17</v>
      </c>
      <c r="CP81">
        <v>0</v>
      </c>
      <c r="CQ81">
        <v>2.1705220000000001</v>
      </c>
      <c r="CR81">
        <v>2.41</v>
      </c>
      <c r="CS81">
        <v>2.3443740000000002</v>
      </c>
      <c r="CT81">
        <v>1.859799</v>
      </c>
      <c r="CU81">
        <v>1.8758060000000001</v>
      </c>
      <c r="CV81">
        <v>2.60242</v>
      </c>
      <c r="CW81">
        <v>1.287331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62.536120000000004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105.263547</v>
      </c>
      <c r="L82">
        <v>2.0239280000000002</v>
      </c>
      <c r="M82">
        <v>91.105227999999997</v>
      </c>
      <c r="N82">
        <v>116.45741200000001</v>
      </c>
      <c r="O82">
        <v>122.076686</v>
      </c>
      <c r="P82">
        <v>134.463267</v>
      </c>
      <c r="Q82">
        <v>0</v>
      </c>
      <c r="R82">
        <v>40.918591999999997</v>
      </c>
      <c r="S82">
        <v>25.457149999999999</v>
      </c>
      <c r="T82">
        <v>0</v>
      </c>
      <c r="U82">
        <v>336.83067</v>
      </c>
      <c r="V82">
        <v>9.0494620000000001</v>
      </c>
      <c r="W82">
        <v>23.80114</v>
      </c>
      <c r="X82">
        <v>59.659942999999998</v>
      </c>
      <c r="Y82">
        <v>0</v>
      </c>
      <c r="Z82">
        <v>12.651456</v>
      </c>
      <c r="AA82">
        <v>40.681327000000003</v>
      </c>
      <c r="AB82">
        <v>39.193683</v>
      </c>
      <c r="AC82">
        <v>28.683350000000001</v>
      </c>
      <c r="AD82">
        <v>36.073447000000002</v>
      </c>
      <c r="AE82">
        <v>48.831896</v>
      </c>
      <c r="AF82">
        <v>29.158691999999999</v>
      </c>
      <c r="AG82">
        <v>40.377983999999998</v>
      </c>
      <c r="AH82">
        <v>130.66877600000001</v>
      </c>
      <c r="AI82">
        <v>32.699046000000003</v>
      </c>
      <c r="AJ82">
        <v>0</v>
      </c>
      <c r="AK82">
        <v>50.778689</v>
      </c>
      <c r="AL82">
        <v>2.243125</v>
      </c>
      <c r="AM82">
        <v>15.545619</v>
      </c>
      <c r="AN82">
        <v>0.67513800000000002</v>
      </c>
      <c r="AO82">
        <v>6.2429139999999999</v>
      </c>
      <c r="AP82">
        <v>10.50958</v>
      </c>
      <c r="AQ82">
        <v>61.985143999999998</v>
      </c>
      <c r="AR82">
        <v>4.2623230000000003</v>
      </c>
      <c r="AS82">
        <v>10.127419</v>
      </c>
      <c r="AT82">
        <v>14.474911000000001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62.666120000000006</v>
      </c>
      <c r="BA82">
        <f t="shared" si="4"/>
        <v>1745.6376639999994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0.63807199999999997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1.9</v>
      </c>
      <c r="BP82">
        <v>2.11</v>
      </c>
      <c r="BQ82">
        <v>0</v>
      </c>
      <c r="BR82">
        <v>0.94408099999999995</v>
      </c>
      <c r="BS82">
        <v>1.57</v>
      </c>
      <c r="BT82">
        <v>1.070214</v>
      </c>
      <c r="BU82">
        <v>2.7925490000000002</v>
      </c>
      <c r="BV82">
        <v>1.30121</v>
      </c>
      <c r="BW82">
        <v>0</v>
      </c>
      <c r="BX82">
        <v>4.1276780000000004</v>
      </c>
      <c r="BY82">
        <v>0.25</v>
      </c>
      <c r="BZ82">
        <v>2.5852279999999999</v>
      </c>
      <c r="CA82">
        <v>1.70625</v>
      </c>
      <c r="CB82">
        <v>1.2</v>
      </c>
      <c r="CC82">
        <v>0.56000000000000005</v>
      </c>
      <c r="CD82">
        <v>1.28</v>
      </c>
      <c r="CE82">
        <v>0.76</v>
      </c>
      <c r="CF82">
        <v>0.08</v>
      </c>
      <c r="CG82">
        <v>3.52</v>
      </c>
      <c r="CH82">
        <v>0.706044</v>
      </c>
      <c r="CI82">
        <v>6.99</v>
      </c>
      <c r="CJ82">
        <v>1.8</v>
      </c>
      <c r="CK82">
        <v>1.67</v>
      </c>
      <c r="CL82">
        <v>4.4692230000000004</v>
      </c>
      <c r="CM82">
        <v>1.7853190000000001</v>
      </c>
      <c r="CN82">
        <v>0</v>
      </c>
      <c r="CO82">
        <v>2.17</v>
      </c>
      <c r="CP82">
        <v>0</v>
      </c>
      <c r="CQ82">
        <v>2.1705220000000001</v>
      </c>
      <c r="CR82">
        <v>2.54</v>
      </c>
      <c r="CS82">
        <v>2.3443740000000002</v>
      </c>
      <c r="CT82">
        <v>1.859799</v>
      </c>
      <c r="CU82">
        <v>1.8758060000000001</v>
      </c>
      <c r="CV82">
        <v>2.60242</v>
      </c>
      <c r="CW82">
        <v>1.287331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62.666120000000006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105.263547</v>
      </c>
      <c r="L83">
        <v>2.0239280000000002</v>
      </c>
      <c r="M83">
        <v>91.105227999999997</v>
      </c>
      <c r="N83">
        <v>116.45741200000001</v>
      </c>
      <c r="O83">
        <v>122.076686</v>
      </c>
      <c r="P83">
        <v>134.463267</v>
      </c>
      <c r="Q83">
        <v>0</v>
      </c>
      <c r="R83">
        <v>31.635491999999999</v>
      </c>
      <c r="S83">
        <v>20.069403999999999</v>
      </c>
      <c r="T83">
        <v>0</v>
      </c>
      <c r="U83">
        <v>336.83067</v>
      </c>
      <c r="V83">
        <v>9.1614129999999996</v>
      </c>
      <c r="W83">
        <v>24.117954000000001</v>
      </c>
      <c r="X83">
        <v>64.433142000000004</v>
      </c>
      <c r="Y83">
        <v>0</v>
      </c>
      <c r="Z83">
        <v>12.651456</v>
      </c>
      <c r="AA83">
        <v>40.681327000000003</v>
      </c>
      <c r="AB83">
        <v>39.193683</v>
      </c>
      <c r="AC83">
        <v>28.683350000000001</v>
      </c>
      <c r="AD83">
        <v>36.073447000000002</v>
      </c>
      <c r="AE83">
        <v>48.831896</v>
      </c>
      <c r="AF83">
        <v>29.158691999999999</v>
      </c>
      <c r="AG83">
        <v>40.377983999999998</v>
      </c>
      <c r="AH83">
        <v>130.66877600000001</v>
      </c>
      <c r="AI83">
        <v>2.5153110000000001</v>
      </c>
      <c r="AJ83">
        <v>0</v>
      </c>
      <c r="AK83">
        <v>50.778689</v>
      </c>
      <c r="AL83">
        <v>2.243125</v>
      </c>
      <c r="AM83">
        <v>15.545619</v>
      </c>
      <c r="AN83">
        <v>0.67513800000000002</v>
      </c>
      <c r="AO83">
        <v>6.2429139999999999</v>
      </c>
      <c r="AP83">
        <v>9.2731589999999997</v>
      </c>
      <c r="AQ83">
        <v>61.985143999999998</v>
      </c>
      <c r="AR83">
        <v>4.2623230000000003</v>
      </c>
      <c r="AS83">
        <v>5.1935479999999998</v>
      </c>
      <c r="AT83">
        <v>14.474911000000001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62.759326999999999</v>
      </c>
      <c r="BA83">
        <f t="shared" si="4"/>
        <v>1699.907962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0.64127900000000004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1.9</v>
      </c>
      <c r="BP83">
        <v>2.11</v>
      </c>
      <c r="BQ83">
        <v>0</v>
      </c>
      <c r="BR83">
        <v>0.94408099999999995</v>
      </c>
      <c r="BS83">
        <v>1.57</v>
      </c>
      <c r="BT83">
        <v>1.070214</v>
      </c>
      <c r="BU83">
        <v>2.7925490000000002</v>
      </c>
      <c r="BV83">
        <v>1.30121</v>
      </c>
      <c r="BW83">
        <v>0</v>
      </c>
      <c r="BX83">
        <v>4.1276780000000004</v>
      </c>
      <c r="BY83">
        <v>0.25</v>
      </c>
      <c r="BZ83">
        <v>2.5852279999999999</v>
      </c>
      <c r="CA83">
        <v>1.70625</v>
      </c>
      <c r="CB83">
        <v>1.2</v>
      </c>
      <c r="CC83">
        <v>0.56000000000000005</v>
      </c>
      <c r="CD83">
        <v>1.28</v>
      </c>
      <c r="CE83">
        <v>0.76</v>
      </c>
      <c r="CF83">
        <v>0.08</v>
      </c>
      <c r="CG83">
        <v>3.52</v>
      </c>
      <c r="CH83">
        <v>0.706044</v>
      </c>
      <c r="CI83">
        <v>6.99</v>
      </c>
      <c r="CJ83">
        <v>1.8</v>
      </c>
      <c r="CK83">
        <v>1.67</v>
      </c>
      <c r="CL83">
        <v>4.4692230000000004</v>
      </c>
      <c r="CM83">
        <v>1.7853190000000001</v>
      </c>
      <c r="CN83">
        <v>0</v>
      </c>
      <c r="CO83">
        <v>2.15</v>
      </c>
      <c r="CP83">
        <v>0</v>
      </c>
      <c r="CQ83">
        <v>2.1705220000000001</v>
      </c>
      <c r="CR83">
        <v>2.65</v>
      </c>
      <c r="CS83">
        <v>2.3443740000000002</v>
      </c>
      <c r="CT83">
        <v>1.859799</v>
      </c>
      <c r="CU83">
        <v>1.8758060000000001</v>
      </c>
      <c r="CV83">
        <v>2.60242</v>
      </c>
      <c r="CW83">
        <v>1.287331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62.759326999999999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105.263547</v>
      </c>
      <c r="L84">
        <v>2.0239280000000002</v>
      </c>
      <c r="M84">
        <v>91.105227999999997</v>
      </c>
      <c r="N84">
        <v>116.45741200000001</v>
      </c>
      <c r="O84">
        <v>122.076686</v>
      </c>
      <c r="P84">
        <v>134.463267</v>
      </c>
      <c r="Q84">
        <v>0</v>
      </c>
      <c r="R84">
        <v>23.962827000000001</v>
      </c>
      <c r="S84">
        <v>15.41048</v>
      </c>
      <c r="T84">
        <v>0</v>
      </c>
      <c r="U84">
        <v>336.83067</v>
      </c>
      <c r="V84">
        <v>9.1614129999999996</v>
      </c>
      <c r="W84">
        <v>24.117954000000001</v>
      </c>
      <c r="X84">
        <v>66.243664999999993</v>
      </c>
      <c r="Y84">
        <v>0</v>
      </c>
      <c r="Z84">
        <v>12.651456</v>
      </c>
      <c r="AA84">
        <v>39.802917999999998</v>
      </c>
      <c r="AB84">
        <v>39.193683</v>
      </c>
      <c r="AC84">
        <v>28.683350000000001</v>
      </c>
      <c r="AD84">
        <v>36.073447000000002</v>
      </c>
      <c r="AE84">
        <v>48.831896</v>
      </c>
      <c r="AF84">
        <v>29.158691999999999</v>
      </c>
      <c r="AG84">
        <v>40.377983999999998</v>
      </c>
      <c r="AH84">
        <v>112.93515600000001</v>
      </c>
      <c r="AI84">
        <v>0</v>
      </c>
      <c r="AJ84">
        <v>0</v>
      </c>
      <c r="AK84">
        <v>50.778689</v>
      </c>
      <c r="AL84">
        <v>2.243125</v>
      </c>
      <c r="AM84">
        <v>15.545619</v>
      </c>
      <c r="AN84">
        <v>0.67513800000000002</v>
      </c>
      <c r="AO84">
        <v>6.2429139999999999</v>
      </c>
      <c r="AP84">
        <v>9.2731589999999997</v>
      </c>
      <c r="AQ84">
        <v>61.985143999999998</v>
      </c>
      <c r="AR84">
        <v>4.2623230000000003</v>
      </c>
      <c r="AS84">
        <v>5.1935479999999998</v>
      </c>
      <c r="AT84">
        <v>14.474911000000001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62.782131000000007</v>
      </c>
      <c r="BA84">
        <f t="shared" si="4"/>
        <v>1668.2823599999997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0.64127900000000004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1.9</v>
      </c>
      <c r="BP84">
        <v>2.11</v>
      </c>
      <c r="BQ84">
        <v>0</v>
      </c>
      <c r="BR84">
        <v>0.94408099999999995</v>
      </c>
      <c r="BS84">
        <v>1.57</v>
      </c>
      <c r="BT84">
        <v>1.070214</v>
      </c>
      <c r="BU84">
        <v>2.7925490000000002</v>
      </c>
      <c r="BV84">
        <v>1.30121</v>
      </c>
      <c r="BW84">
        <v>0</v>
      </c>
      <c r="BX84">
        <v>4.1276780000000004</v>
      </c>
      <c r="BY84">
        <v>0.25</v>
      </c>
      <c r="BZ84">
        <v>2.5852279999999999</v>
      </c>
      <c r="CA84">
        <v>1.70625</v>
      </c>
      <c r="CB84">
        <v>1.2</v>
      </c>
      <c r="CC84">
        <v>0.56000000000000005</v>
      </c>
      <c r="CD84">
        <v>1.28</v>
      </c>
      <c r="CE84">
        <v>0.76</v>
      </c>
      <c r="CF84">
        <v>0.08</v>
      </c>
      <c r="CG84">
        <v>3.52</v>
      </c>
      <c r="CH84">
        <v>0.60884799999999994</v>
      </c>
      <c r="CI84">
        <v>6.99</v>
      </c>
      <c r="CJ84">
        <v>1.8</v>
      </c>
      <c r="CK84">
        <v>1.67</v>
      </c>
      <c r="CL84">
        <v>4.4692230000000004</v>
      </c>
      <c r="CM84">
        <v>1.7853190000000001</v>
      </c>
      <c r="CN84">
        <v>0</v>
      </c>
      <c r="CO84">
        <v>2.15</v>
      </c>
      <c r="CP84">
        <v>0</v>
      </c>
      <c r="CQ84">
        <v>2.1705220000000001</v>
      </c>
      <c r="CR84">
        <v>2.77</v>
      </c>
      <c r="CS84">
        <v>2.3443740000000002</v>
      </c>
      <c r="CT84">
        <v>1.859799</v>
      </c>
      <c r="CU84">
        <v>1.8758060000000001</v>
      </c>
      <c r="CV84">
        <v>2.60242</v>
      </c>
      <c r="CW84">
        <v>1.287331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62.782131000000007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105.263547</v>
      </c>
      <c r="L85">
        <v>2.0239280000000002</v>
      </c>
      <c r="M85">
        <v>91.105227999999997</v>
      </c>
      <c r="N85">
        <v>116.45741200000001</v>
      </c>
      <c r="O85">
        <v>122.076686</v>
      </c>
      <c r="P85">
        <v>134.463267</v>
      </c>
      <c r="Q85">
        <v>0</v>
      </c>
      <c r="R85">
        <v>23.962827000000001</v>
      </c>
      <c r="S85">
        <v>15.41048</v>
      </c>
      <c r="T85">
        <v>0</v>
      </c>
      <c r="U85">
        <v>336.83067</v>
      </c>
      <c r="V85">
        <v>9.4712460000000007</v>
      </c>
      <c r="W85">
        <v>28.344787</v>
      </c>
      <c r="X85">
        <v>84.377947000000006</v>
      </c>
      <c r="Y85">
        <v>0</v>
      </c>
      <c r="Z85">
        <v>12.651456</v>
      </c>
      <c r="AA85">
        <v>36.600383999999998</v>
      </c>
      <c r="AB85">
        <v>39.193683</v>
      </c>
      <c r="AC85">
        <v>28.683350000000001</v>
      </c>
      <c r="AD85">
        <v>36.073447000000002</v>
      </c>
      <c r="AE85">
        <v>48.831896</v>
      </c>
      <c r="AF85">
        <v>29.158691999999999</v>
      </c>
      <c r="AG85">
        <v>40.377983999999998</v>
      </c>
      <c r="AH85">
        <v>112.001808</v>
      </c>
      <c r="AI85">
        <v>0</v>
      </c>
      <c r="AJ85">
        <v>0</v>
      </c>
      <c r="AK85">
        <v>50.778689</v>
      </c>
      <c r="AL85">
        <v>2.243125</v>
      </c>
      <c r="AM85">
        <v>15.545619</v>
      </c>
      <c r="AN85">
        <v>0.712646</v>
      </c>
      <c r="AO85">
        <v>6.2429139999999999</v>
      </c>
      <c r="AP85">
        <v>9.2731589999999997</v>
      </c>
      <c r="AQ85">
        <v>61.985143999999998</v>
      </c>
      <c r="AR85">
        <v>4.2623230000000003</v>
      </c>
      <c r="AS85">
        <v>5.1935479999999998</v>
      </c>
      <c r="AT85">
        <v>14.474911000000001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63.118463000000006</v>
      </c>
      <c r="BA85">
        <f t="shared" si="4"/>
        <v>1687.1912659999996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0.64127900000000004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1.9</v>
      </c>
      <c r="BP85">
        <v>2.11</v>
      </c>
      <c r="BQ85">
        <v>0</v>
      </c>
      <c r="BR85">
        <v>0.94408099999999995</v>
      </c>
      <c r="BS85">
        <v>1.57</v>
      </c>
      <c r="BT85">
        <v>1.070214</v>
      </c>
      <c r="BU85">
        <v>2.7925490000000002</v>
      </c>
      <c r="BV85">
        <v>1.30121</v>
      </c>
      <c r="BW85">
        <v>0</v>
      </c>
      <c r="BX85">
        <v>4.1276780000000004</v>
      </c>
      <c r="BY85">
        <v>0.25</v>
      </c>
      <c r="BZ85">
        <v>2.5852279999999999</v>
      </c>
      <c r="CA85">
        <v>1.70625</v>
      </c>
      <c r="CB85">
        <v>1.2</v>
      </c>
      <c r="CC85">
        <v>0.56000000000000005</v>
      </c>
      <c r="CD85">
        <v>1.37</v>
      </c>
      <c r="CE85">
        <v>0.76</v>
      </c>
      <c r="CF85">
        <v>0.08</v>
      </c>
      <c r="CG85">
        <v>3.52</v>
      </c>
      <c r="CH85">
        <v>0.60518000000000005</v>
      </c>
      <c r="CI85">
        <v>6.99</v>
      </c>
      <c r="CJ85">
        <v>1.8</v>
      </c>
      <c r="CK85">
        <v>1.67</v>
      </c>
      <c r="CL85">
        <v>4.4692230000000004</v>
      </c>
      <c r="CM85">
        <v>1.7853190000000001</v>
      </c>
      <c r="CN85">
        <v>0</v>
      </c>
      <c r="CO85">
        <v>2.15</v>
      </c>
      <c r="CP85">
        <v>0</v>
      </c>
      <c r="CQ85">
        <v>2.1705220000000001</v>
      </c>
      <c r="CR85">
        <v>3.02</v>
      </c>
      <c r="CS85">
        <v>2.3443740000000002</v>
      </c>
      <c r="CT85">
        <v>1.859799</v>
      </c>
      <c r="CU85">
        <v>1.8758060000000001</v>
      </c>
      <c r="CV85">
        <v>2.60242</v>
      </c>
      <c r="CW85">
        <v>1.287331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63.118463000000006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105.263547</v>
      </c>
      <c r="L86">
        <v>2.0239280000000002</v>
      </c>
      <c r="M86">
        <v>91.105227999999997</v>
      </c>
      <c r="N86">
        <v>116.45741200000001</v>
      </c>
      <c r="O86">
        <v>122.076686</v>
      </c>
      <c r="P86">
        <v>134.463267</v>
      </c>
      <c r="Q86">
        <v>0</v>
      </c>
      <c r="R86">
        <v>22.293776000000001</v>
      </c>
      <c r="S86">
        <v>13.852136</v>
      </c>
      <c r="T86">
        <v>0</v>
      </c>
      <c r="U86">
        <v>336.83067</v>
      </c>
      <c r="V86">
        <v>9.0845649999999996</v>
      </c>
      <c r="W86">
        <v>28.344787</v>
      </c>
      <c r="X86">
        <v>84.377947000000006</v>
      </c>
      <c r="Y86">
        <v>0</v>
      </c>
      <c r="Z86">
        <v>12.651456</v>
      </c>
      <c r="AA86">
        <v>36.600383999999998</v>
      </c>
      <c r="AB86">
        <v>39.193683</v>
      </c>
      <c r="AC86">
        <v>28.683350000000001</v>
      </c>
      <c r="AD86">
        <v>36.073447000000002</v>
      </c>
      <c r="AE86">
        <v>48.831896</v>
      </c>
      <c r="AF86">
        <v>29.158691999999999</v>
      </c>
      <c r="AG86">
        <v>40.377983999999998</v>
      </c>
      <c r="AH86">
        <v>112.001808</v>
      </c>
      <c r="AI86">
        <v>0</v>
      </c>
      <c r="AJ86">
        <v>0</v>
      </c>
      <c r="AK86">
        <v>50.778689</v>
      </c>
      <c r="AL86">
        <v>2.243125</v>
      </c>
      <c r="AM86">
        <v>15.545619</v>
      </c>
      <c r="AN86">
        <v>0.712646</v>
      </c>
      <c r="AO86">
        <v>6.2429139999999999</v>
      </c>
      <c r="AP86">
        <v>9.2731589999999997</v>
      </c>
      <c r="AQ86">
        <v>61.985143999999998</v>
      </c>
      <c r="AR86">
        <v>4.2623230000000003</v>
      </c>
      <c r="AS86">
        <v>5.1935479999999998</v>
      </c>
      <c r="AT86">
        <v>14.474911000000001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63.348463000000002</v>
      </c>
      <c r="BA86">
        <f t="shared" si="4"/>
        <v>1683.8071899999998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0.64127900000000004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1.9</v>
      </c>
      <c r="BP86">
        <v>2.11</v>
      </c>
      <c r="BQ86">
        <v>0</v>
      </c>
      <c r="BR86">
        <v>0.94408099999999995</v>
      </c>
      <c r="BS86">
        <v>1.57</v>
      </c>
      <c r="BT86">
        <v>1.070214</v>
      </c>
      <c r="BU86">
        <v>2.7925490000000002</v>
      </c>
      <c r="BV86">
        <v>1.30121</v>
      </c>
      <c r="BW86">
        <v>0</v>
      </c>
      <c r="BX86">
        <v>4.1276780000000004</v>
      </c>
      <c r="BY86">
        <v>0.25</v>
      </c>
      <c r="BZ86">
        <v>2.5852279999999999</v>
      </c>
      <c r="CA86">
        <v>1.70625</v>
      </c>
      <c r="CB86">
        <v>1.2</v>
      </c>
      <c r="CC86">
        <v>0.56000000000000005</v>
      </c>
      <c r="CD86">
        <v>1.37</v>
      </c>
      <c r="CE86">
        <v>0.76</v>
      </c>
      <c r="CF86">
        <v>0.08</v>
      </c>
      <c r="CG86">
        <v>3.52</v>
      </c>
      <c r="CH86">
        <v>0.60518000000000005</v>
      </c>
      <c r="CI86">
        <v>6.99</v>
      </c>
      <c r="CJ86">
        <v>1.8</v>
      </c>
      <c r="CK86">
        <v>1.67</v>
      </c>
      <c r="CL86">
        <v>4.4692230000000004</v>
      </c>
      <c r="CM86">
        <v>1.7853190000000001</v>
      </c>
      <c r="CN86">
        <v>0</v>
      </c>
      <c r="CO86">
        <v>2.15</v>
      </c>
      <c r="CP86">
        <v>0</v>
      </c>
      <c r="CQ86">
        <v>2.1705220000000001</v>
      </c>
      <c r="CR86">
        <v>3.25</v>
      </c>
      <c r="CS86">
        <v>2.3443740000000002</v>
      </c>
      <c r="CT86">
        <v>1.859799</v>
      </c>
      <c r="CU86">
        <v>1.8758060000000001</v>
      </c>
      <c r="CV86">
        <v>2.60242</v>
      </c>
      <c r="CW86">
        <v>1.287331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63.348463000000002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105.263547</v>
      </c>
      <c r="L87">
        <v>2.0239280000000002</v>
      </c>
      <c r="M87">
        <v>91.105227999999997</v>
      </c>
      <c r="N87">
        <v>116.45741200000001</v>
      </c>
      <c r="O87">
        <v>122.076686</v>
      </c>
      <c r="P87">
        <v>134.463267</v>
      </c>
      <c r="Q87">
        <v>0</v>
      </c>
      <c r="R87">
        <v>22.293776000000001</v>
      </c>
      <c r="S87">
        <v>13.852136</v>
      </c>
      <c r="T87">
        <v>0</v>
      </c>
      <c r="U87">
        <v>336.83067</v>
      </c>
      <c r="V87">
        <v>8.8867860000000007</v>
      </c>
      <c r="W87">
        <v>28.344787</v>
      </c>
      <c r="X87">
        <v>84.697451000000001</v>
      </c>
      <c r="Y87">
        <v>0</v>
      </c>
      <c r="Z87">
        <v>12.651456</v>
      </c>
      <c r="AA87">
        <v>36.600383999999998</v>
      </c>
      <c r="AB87">
        <v>39.193683</v>
      </c>
      <c r="AC87">
        <v>28.683350000000001</v>
      </c>
      <c r="AD87">
        <v>36.073447000000002</v>
      </c>
      <c r="AE87">
        <v>48.831896</v>
      </c>
      <c r="AF87">
        <v>29.158691999999999</v>
      </c>
      <c r="AG87">
        <v>40.377983999999998</v>
      </c>
      <c r="AH87">
        <v>112.001808</v>
      </c>
      <c r="AI87">
        <v>0</v>
      </c>
      <c r="AJ87">
        <v>0</v>
      </c>
      <c r="AK87">
        <v>50.778689</v>
      </c>
      <c r="AL87">
        <v>11.215624</v>
      </c>
      <c r="AM87">
        <v>15.545619</v>
      </c>
      <c r="AN87">
        <v>0.712646</v>
      </c>
      <c r="AO87">
        <v>6.2429139999999999</v>
      </c>
      <c r="AP87">
        <v>9.2731589999999997</v>
      </c>
      <c r="AQ87">
        <v>61.985143999999998</v>
      </c>
      <c r="AR87">
        <v>4.2623230000000003</v>
      </c>
      <c r="AS87">
        <v>5.1935479999999998</v>
      </c>
      <c r="AT87">
        <v>14.474911000000001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63.506479000000006</v>
      </c>
      <c r="BA87">
        <f t="shared" si="4"/>
        <v>1693.0594299999996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0.64929499999999996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1.9</v>
      </c>
      <c r="BP87">
        <v>2.11</v>
      </c>
      <c r="BQ87">
        <v>0</v>
      </c>
      <c r="BR87">
        <v>0.94408099999999995</v>
      </c>
      <c r="BS87">
        <v>1.57</v>
      </c>
      <c r="BT87">
        <v>1.070214</v>
      </c>
      <c r="BU87">
        <v>2.7925490000000002</v>
      </c>
      <c r="BV87">
        <v>1.30121</v>
      </c>
      <c r="BW87">
        <v>0</v>
      </c>
      <c r="BX87">
        <v>4.1276780000000004</v>
      </c>
      <c r="BY87">
        <v>0.25</v>
      </c>
      <c r="BZ87">
        <v>2.5852279999999999</v>
      </c>
      <c r="CA87">
        <v>1.70625</v>
      </c>
      <c r="CB87">
        <v>1.2</v>
      </c>
      <c r="CC87">
        <v>0.56000000000000005</v>
      </c>
      <c r="CD87">
        <v>1.37</v>
      </c>
      <c r="CE87">
        <v>0.76</v>
      </c>
      <c r="CF87">
        <v>0.08</v>
      </c>
      <c r="CG87">
        <v>3.52</v>
      </c>
      <c r="CH87">
        <v>0.60518000000000005</v>
      </c>
      <c r="CI87">
        <v>6.99</v>
      </c>
      <c r="CJ87">
        <v>1.8</v>
      </c>
      <c r="CK87">
        <v>1.67</v>
      </c>
      <c r="CL87">
        <v>4.4692230000000004</v>
      </c>
      <c r="CM87">
        <v>1.7853190000000001</v>
      </c>
      <c r="CN87">
        <v>0</v>
      </c>
      <c r="CO87">
        <v>2.15</v>
      </c>
      <c r="CP87">
        <v>0</v>
      </c>
      <c r="CQ87">
        <v>2.1705220000000001</v>
      </c>
      <c r="CR87">
        <v>3.4</v>
      </c>
      <c r="CS87">
        <v>2.3443740000000002</v>
      </c>
      <c r="CT87">
        <v>1.859799</v>
      </c>
      <c r="CU87">
        <v>1.8758060000000001</v>
      </c>
      <c r="CV87">
        <v>2.60242</v>
      </c>
      <c r="CW87">
        <v>1.287331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63.506479000000006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105.263547</v>
      </c>
      <c r="L88">
        <v>2.0239280000000002</v>
      </c>
      <c r="M88">
        <v>91.105227999999997</v>
      </c>
      <c r="N88">
        <v>116.45741200000001</v>
      </c>
      <c r="O88">
        <v>122.076686</v>
      </c>
      <c r="P88">
        <v>134.463267</v>
      </c>
      <c r="Q88">
        <v>0</v>
      </c>
      <c r="R88">
        <v>22.293776000000001</v>
      </c>
      <c r="S88">
        <v>13.852136</v>
      </c>
      <c r="T88">
        <v>0</v>
      </c>
      <c r="U88">
        <v>336.83067</v>
      </c>
      <c r="V88">
        <v>8.8867860000000007</v>
      </c>
      <c r="W88">
        <v>28.344787</v>
      </c>
      <c r="X88">
        <v>84.697451000000001</v>
      </c>
      <c r="Y88">
        <v>0</v>
      </c>
      <c r="Z88">
        <v>0</v>
      </c>
      <c r="AA88">
        <v>0</v>
      </c>
      <c r="AB88">
        <v>25.917549999999999</v>
      </c>
      <c r="AC88">
        <v>19.122233999999999</v>
      </c>
      <c r="AD88">
        <v>8.9974980000000002</v>
      </c>
      <c r="AE88">
        <v>48.831896</v>
      </c>
      <c r="AF88">
        <v>17.495215000000002</v>
      </c>
      <c r="AG88">
        <v>40.377983999999998</v>
      </c>
      <c r="AH88">
        <v>92.214821999999998</v>
      </c>
      <c r="AI88">
        <v>0</v>
      </c>
      <c r="AJ88">
        <v>0</v>
      </c>
      <c r="AK88">
        <v>50.778689</v>
      </c>
      <c r="AL88">
        <v>11.215624</v>
      </c>
      <c r="AM88">
        <v>10.42694</v>
      </c>
      <c r="AN88">
        <v>0.712646</v>
      </c>
      <c r="AO88">
        <v>6.2429139999999999</v>
      </c>
      <c r="AP88">
        <v>9.2731589999999997</v>
      </c>
      <c r="AQ88">
        <v>61.985143999999998</v>
      </c>
      <c r="AR88">
        <v>6.3934850000000001</v>
      </c>
      <c r="AS88">
        <v>5.1935479999999998</v>
      </c>
      <c r="AT88">
        <v>14.474911000000001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62.617549000000004</v>
      </c>
      <c r="BA88">
        <f t="shared" si="4"/>
        <v>1558.5674819999995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0.64929499999999996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1.9</v>
      </c>
      <c r="BP88">
        <v>2.11</v>
      </c>
      <c r="BQ88">
        <v>0</v>
      </c>
      <c r="BR88">
        <v>0.31469399999999997</v>
      </c>
      <c r="BS88">
        <v>1.57</v>
      </c>
      <c r="BT88">
        <v>0.91886999999999996</v>
      </c>
      <c r="BU88">
        <v>2.7925490000000002</v>
      </c>
      <c r="BV88">
        <v>1.30121</v>
      </c>
      <c r="BW88">
        <v>0</v>
      </c>
      <c r="BX88">
        <v>4.1276780000000004</v>
      </c>
      <c r="BY88">
        <v>0.25</v>
      </c>
      <c r="BZ88">
        <v>2.5852279999999999</v>
      </c>
      <c r="CA88">
        <v>1.70625</v>
      </c>
      <c r="CB88">
        <v>1.2</v>
      </c>
      <c r="CC88">
        <v>0.56000000000000005</v>
      </c>
      <c r="CD88">
        <v>1.37</v>
      </c>
      <c r="CE88">
        <v>0.76</v>
      </c>
      <c r="CF88">
        <v>0.08</v>
      </c>
      <c r="CG88">
        <v>3.52</v>
      </c>
      <c r="CH88">
        <v>0.49698100000000001</v>
      </c>
      <c r="CI88">
        <v>6.99</v>
      </c>
      <c r="CJ88">
        <v>1.8</v>
      </c>
      <c r="CK88">
        <v>1.67</v>
      </c>
      <c r="CL88">
        <v>4.4692230000000004</v>
      </c>
      <c r="CM88">
        <v>1.7853190000000001</v>
      </c>
      <c r="CN88">
        <v>0</v>
      </c>
      <c r="CO88">
        <v>2.15</v>
      </c>
      <c r="CP88">
        <v>0</v>
      </c>
      <c r="CQ88">
        <v>2.1705220000000001</v>
      </c>
      <c r="CR88">
        <v>3.4</v>
      </c>
      <c r="CS88">
        <v>2.3443740000000002</v>
      </c>
      <c r="CT88">
        <v>1.859799</v>
      </c>
      <c r="CU88">
        <v>1.8758060000000001</v>
      </c>
      <c r="CV88">
        <v>2.60242</v>
      </c>
      <c r="CW88">
        <v>1.287331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62.617549000000004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105.263547</v>
      </c>
      <c r="L89">
        <v>2.0239280000000002</v>
      </c>
      <c r="M89">
        <v>91.105227999999997</v>
      </c>
      <c r="N89">
        <v>116.45741200000001</v>
      </c>
      <c r="O89">
        <v>122.076686</v>
      </c>
      <c r="P89">
        <v>134.463267</v>
      </c>
      <c r="Q89">
        <v>0</v>
      </c>
      <c r="R89">
        <v>22.293776000000001</v>
      </c>
      <c r="S89">
        <v>13.852136</v>
      </c>
      <c r="T89">
        <v>0</v>
      </c>
      <c r="U89">
        <v>336.83067</v>
      </c>
      <c r="V89">
        <v>8.8867860000000007</v>
      </c>
      <c r="W89">
        <v>28.344787</v>
      </c>
      <c r="X89">
        <v>101.08720599999999</v>
      </c>
      <c r="Y89">
        <v>0</v>
      </c>
      <c r="Z89">
        <v>0</v>
      </c>
      <c r="AA89">
        <v>0</v>
      </c>
      <c r="AB89">
        <v>25.917549999999999</v>
      </c>
      <c r="AC89">
        <v>19.122233999999999</v>
      </c>
      <c r="AD89">
        <v>8.9974980000000002</v>
      </c>
      <c r="AE89">
        <v>32.949998000000001</v>
      </c>
      <c r="AF89">
        <v>8.7476079999999996</v>
      </c>
      <c r="AG89">
        <v>40.377983999999998</v>
      </c>
      <c r="AH89">
        <v>91.934816999999995</v>
      </c>
      <c r="AI89">
        <v>0</v>
      </c>
      <c r="AJ89">
        <v>0</v>
      </c>
      <c r="AK89">
        <v>50.778689</v>
      </c>
      <c r="AL89">
        <v>11.215624</v>
      </c>
      <c r="AM89">
        <v>10.42694</v>
      </c>
      <c r="AN89">
        <v>0.712646</v>
      </c>
      <c r="AO89">
        <v>6.2429139999999999</v>
      </c>
      <c r="AP89">
        <v>9.2731589999999997</v>
      </c>
      <c r="AQ89">
        <v>46.488858</v>
      </c>
      <c r="AR89">
        <v>51.147877999999999</v>
      </c>
      <c r="AS89">
        <v>5.1935479999999998</v>
      </c>
      <c r="AT89">
        <v>14.474911000000001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62.186645000000006</v>
      </c>
      <c r="BA89">
        <f t="shared" si="4"/>
        <v>1578.8749299999995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0.64929499999999996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1.9</v>
      </c>
      <c r="BP89">
        <v>2.11</v>
      </c>
      <c r="BQ89">
        <v>0</v>
      </c>
      <c r="BR89">
        <v>0</v>
      </c>
      <c r="BS89">
        <v>1.57</v>
      </c>
      <c r="BT89">
        <v>0.80266000000000004</v>
      </c>
      <c r="BU89">
        <v>2.7925490000000002</v>
      </c>
      <c r="BV89">
        <v>1.30121</v>
      </c>
      <c r="BW89">
        <v>0</v>
      </c>
      <c r="BX89">
        <v>4.1276780000000004</v>
      </c>
      <c r="BY89">
        <v>0.25</v>
      </c>
      <c r="BZ89">
        <v>2.5852279999999999</v>
      </c>
      <c r="CA89">
        <v>1.70625</v>
      </c>
      <c r="CB89">
        <v>1.2</v>
      </c>
      <c r="CC89">
        <v>0.56000000000000005</v>
      </c>
      <c r="CD89">
        <v>1.37</v>
      </c>
      <c r="CE89">
        <v>0.76</v>
      </c>
      <c r="CF89">
        <v>0.08</v>
      </c>
      <c r="CG89">
        <v>3.52</v>
      </c>
      <c r="CH89">
        <v>0.49698100000000001</v>
      </c>
      <c r="CI89">
        <v>6.99</v>
      </c>
      <c r="CJ89">
        <v>1.8</v>
      </c>
      <c r="CK89">
        <v>1.67</v>
      </c>
      <c r="CL89">
        <v>4.4692230000000004</v>
      </c>
      <c r="CM89">
        <v>1.7853190000000001</v>
      </c>
      <c r="CN89">
        <v>0</v>
      </c>
      <c r="CO89">
        <v>2.15</v>
      </c>
      <c r="CP89">
        <v>0</v>
      </c>
      <c r="CQ89">
        <v>2.1705220000000001</v>
      </c>
      <c r="CR89">
        <v>3.4</v>
      </c>
      <c r="CS89">
        <v>2.3443740000000002</v>
      </c>
      <c r="CT89">
        <v>1.859799</v>
      </c>
      <c r="CU89">
        <v>1.8758060000000001</v>
      </c>
      <c r="CV89">
        <v>2.60242</v>
      </c>
      <c r="CW89">
        <v>1.287331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62.186645000000006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105.263547</v>
      </c>
      <c r="L90">
        <v>2.0239280000000002</v>
      </c>
      <c r="M90">
        <v>91.105227999999997</v>
      </c>
      <c r="N90">
        <v>116.45741200000001</v>
      </c>
      <c r="O90">
        <v>122.076686</v>
      </c>
      <c r="P90">
        <v>134.463267</v>
      </c>
      <c r="Q90">
        <v>0</v>
      </c>
      <c r="R90">
        <v>22.224916</v>
      </c>
      <c r="S90">
        <v>13.823456</v>
      </c>
      <c r="T90">
        <v>0</v>
      </c>
      <c r="U90">
        <v>336.83067</v>
      </c>
      <c r="V90">
        <v>8.8867860000000007</v>
      </c>
      <c r="W90">
        <v>28.344787</v>
      </c>
      <c r="X90">
        <v>101.08720599999999</v>
      </c>
      <c r="Y90">
        <v>0</v>
      </c>
      <c r="Z90">
        <v>0</v>
      </c>
      <c r="AA90">
        <v>0</v>
      </c>
      <c r="AB90">
        <v>25.917549999999999</v>
      </c>
      <c r="AC90">
        <v>19.122233999999999</v>
      </c>
      <c r="AD90">
        <v>8.9974980000000002</v>
      </c>
      <c r="AE90">
        <v>32.949998000000001</v>
      </c>
      <c r="AF90">
        <v>8.7476079999999996</v>
      </c>
      <c r="AG90">
        <v>40.377983999999998</v>
      </c>
      <c r="AH90">
        <v>84.001356000000001</v>
      </c>
      <c r="AI90">
        <v>0</v>
      </c>
      <c r="AJ90">
        <v>0</v>
      </c>
      <c r="AK90">
        <v>50.778689</v>
      </c>
      <c r="AL90">
        <v>11.215624</v>
      </c>
      <c r="AM90">
        <v>5.21347</v>
      </c>
      <c r="AN90">
        <v>0.712646</v>
      </c>
      <c r="AO90">
        <v>6.2429139999999999</v>
      </c>
      <c r="AP90">
        <v>9.2731589999999997</v>
      </c>
      <c r="AQ90">
        <v>45.610526</v>
      </c>
      <c r="AR90">
        <v>51.147877999999999</v>
      </c>
      <c r="AS90">
        <v>5.1935479999999998</v>
      </c>
      <c r="AT90">
        <v>14.474911000000001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61.875078999999999</v>
      </c>
      <c r="BA90">
        <f t="shared" si="4"/>
        <v>1564.4405609999992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0.64929499999999996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1.9</v>
      </c>
      <c r="BP90">
        <v>2.11</v>
      </c>
      <c r="BQ90">
        <v>0</v>
      </c>
      <c r="BR90">
        <v>0</v>
      </c>
      <c r="BS90">
        <v>1.57</v>
      </c>
      <c r="BT90">
        <v>0.535107</v>
      </c>
      <c r="BU90">
        <v>2.7925490000000002</v>
      </c>
      <c r="BV90">
        <v>1.30121</v>
      </c>
      <c r="BW90">
        <v>0</v>
      </c>
      <c r="BX90">
        <v>4.1276780000000004</v>
      </c>
      <c r="BY90">
        <v>0.25</v>
      </c>
      <c r="BZ90">
        <v>2.5852279999999999</v>
      </c>
      <c r="CA90">
        <v>1.70625</v>
      </c>
      <c r="CB90">
        <v>1.2</v>
      </c>
      <c r="CC90">
        <v>0.56000000000000005</v>
      </c>
      <c r="CD90">
        <v>1.37</v>
      </c>
      <c r="CE90">
        <v>0.76</v>
      </c>
      <c r="CF90">
        <v>0.08</v>
      </c>
      <c r="CG90">
        <v>3.52</v>
      </c>
      <c r="CH90">
        <v>0.45296799999999998</v>
      </c>
      <c r="CI90">
        <v>6.99</v>
      </c>
      <c r="CJ90">
        <v>1.8</v>
      </c>
      <c r="CK90">
        <v>1.67</v>
      </c>
      <c r="CL90">
        <v>4.4692230000000004</v>
      </c>
      <c r="CM90">
        <v>1.7853190000000001</v>
      </c>
      <c r="CN90">
        <v>0</v>
      </c>
      <c r="CO90">
        <v>2.15</v>
      </c>
      <c r="CP90">
        <v>0</v>
      </c>
      <c r="CQ90">
        <v>2.1705220000000001</v>
      </c>
      <c r="CR90">
        <v>3.4</v>
      </c>
      <c r="CS90">
        <v>2.3443740000000002</v>
      </c>
      <c r="CT90">
        <v>1.859799</v>
      </c>
      <c r="CU90">
        <v>1.8758060000000001</v>
      </c>
      <c r="CV90">
        <v>2.60242</v>
      </c>
      <c r="CW90">
        <v>1.287331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61.875078999999999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105.263547</v>
      </c>
      <c r="L91">
        <v>2.0239280000000002</v>
      </c>
      <c r="M91">
        <v>91.105227999999997</v>
      </c>
      <c r="N91">
        <v>116.45741200000001</v>
      </c>
      <c r="O91">
        <v>122.076686</v>
      </c>
      <c r="P91">
        <v>134.463267</v>
      </c>
      <c r="Q91">
        <v>0</v>
      </c>
      <c r="R91">
        <v>22.530044</v>
      </c>
      <c r="S91">
        <v>13.748735</v>
      </c>
      <c r="T91">
        <v>0</v>
      </c>
      <c r="U91">
        <v>336.83067</v>
      </c>
      <c r="V91">
        <v>8.7687380000000008</v>
      </c>
      <c r="W91">
        <v>28.344787</v>
      </c>
      <c r="X91">
        <v>101.08720599999999</v>
      </c>
      <c r="Y91">
        <v>0</v>
      </c>
      <c r="Z91">
        <v>0</v>
      </c>
      <c r="AA91">
        <v>0</v>
      </c>
      <c r="AB91">
        <v>13.064560999999999</v>
      </c>
      <c r="AC91">
        <v>9.5611169999999994</v>
      </c>
      <c r="AD91">
        <v>8.9974980000000002</v>
      </c>
      <c r="AE91">
        <v>32.949998000000001</v>
      </c>
      <c r="AF91">
        <v>8.7476079999999996</v>
      </c>
      <c r="AG91">
        <v>40.377983999999998</v>
      </c>
      <c r="AH91">
        <v>69.161116000000007</v>
      </c>
      <c r="AI91">
        <v>0</v>
      </c>
      <c r="AJ91">
        <v>0</v>
      </c>
      <c r="AK91">
        <v>50.778689</v>
      </c>
      <c r="AL91">
        <v>11.215624</v>
      </c>
      <c r="AM91">
        <v>5.21347</v>
      </c>
      <c r="AN91">
        <v>0.712646</v>
      </c>
      <c r="AO91">
        <v>6.2429139999999999</v>
      </c>
      <c r="AP91">
        <v>9.2731589999999997</v>
      </c>
      <c r="AQ91">
        <v>45.17136</v>
      </c>
      <c r="AR91">
        <v>4.2623230000000003</v>
      </c>
      <c r="AS91">
        <v>5.1935479999999998</v>
      </c>
      <c r="AT91">
        <v>14.474911000000001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60.220797000000005</v>
      </c>
      <c r="BA91">
        <f t="shared" si="4"/>
        <v>1478.3195709999993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0.32544899999999999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1.9</v>
      </c>
      <c r="BP91">
        <v>2.11</v>
      </c>
      <c r="BQ91">
        <v>0</v>
      </c>
      <c r="BR91">
        <v>0</v>
      </c>
      <c r="BS91">
        <v>1.57</v>
      </c>
      <c r="BT91">
        <v>0.26755299999999999</v>
      </c>
      <c r="BU91">
        <v>2.7925490000000002</v>
      </c>
      <c r="BV91">
        <v>1.3012109999999999</v>
      </c>
      <c r="BW91">
        <v>0</v>
      </c>
      <c r="BX91">
        <v>4.1276780000000004</v>
      </c>
      <c r="BY91">
        <v>0.25</v>
      </c>
      <c r="BZ91">
        <v>2.5852279999999999</v>
      </c>
      <c r="CA91">
        <v>1.706251</v>
      </c>
      <c r="CB91">
        <v>1.2</v>
      </c>
      <c r="CC91">
        <v>0.57999999999999996</v>
      </c>
      <c r="CD91">
        <v>1.4</v>
      </c>
      <c r="CE91">
        <v>0.76</v>
      </c>
      <c r="CF91">
        <v>0.08</v>
      </c>
      <c r="CG91">
        <v>3.52</v>
      </c>
      <c r="CH91">
        <v>0.374112</v>
      </c>
      <c r="CI91">
        <v>6.99</v>
      </c>
      <c r="CJ91">
        <v>1.8</v>
      </c>
      <c r="CK91">
        <v>1.67</v>
      </c>
      <c r="CL91">
        <v>3.4351950000000002</v>
      </c>
      <c r="CM91">
        <v>1.7853190000000001</v>
      </c>
      <c r="CN91">
        <v>0</v>
      </c>
      <c r="CO91">
        <v>2.15</v>
      </c>
      <c r="CP91">
        <v>0</v>
      </c>
      <c r="CQ91">
        <v>2.1705220000000001</v>
      </c>
      <c r="CR91">
        <v>3.4</v>
      </c>
      <c r="CS91">
        <v>2.3443740000000002</v>
      </c>
      <c r="CT91">
        <v>1.859799</v>
      </c>
      <c r="CU91">
        <v>1.8758060000000001</v>
      </c>
      <c r="CV91">
        <v>2.60242</v>
      </c>
      <c r="CW91">
        <v>1.287331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60.220797000000005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105.263547</v>
      </c>
      <c r="L92">
        <v>2.0239280000000002</v>
      </c>
      <c r="M92">
        <v>91.105227999999997</v>
      </c>
      <c r="N92">
        <v>116.45741200000001</v>
      </c>
      <c r="O92">
        <v>122.076686</v>
      </c>
      <c r="P92">
        <v>134.463267</v>
      </c>
      <c r="Q92">
        <v>0</v>
      </c>
      <c r="R92">
        <v>22.530044</v>
      </c>
      <c r="S92">
        <v>13.748735</v>
      </c>
      <c r="T92">
        <v>0</v>
      </c>
      <c r="U92">
        <v>336.83067</v>
      </c>
      <c r="V92">
        <v>8.7687380000000008</v>
      </c>
      <c r="W92">
        <v>28.344787</v>
      </c>
      <c r="X92">
        <v>101.08720599999999</v>
      </c>
      <c r="Y92">
        <v>0</v>
      </c>
      <c r="Z92">
        <v>0</v>
      </c>
      <c r="AA92">
        <v>0</v>
      </c>
      <c r="AB92">
        <v>13.064560999999999</v>
      </c>
      <c r="AC92">
        <v>9.5611169999999994</v>
      </c>
      <c r="AD92">
        <v>8.9974980000000002</v>
      </c>
      <c r="AE92">
        <v>32.949998000000001</v>
      </c>
      <c r="AF92">
        <v>8.7476079999999996</v>
      </c>
      <c r="AG92">
        <v>40.377983999999998</v>
      </c>
      <c r="AH92">
        <v>67.014415</v>
      </c>
      <c r="AI92">
        <v>0</v>
      </c>
      <c r="AJ92">
        <v>0</v>
      </c>
      <c r="AK92">
        <v>50.778689</v>
      </c>
      <c r="AL92">
        <v>11.215624</v>
      </c>
      <c r="AM92">
        <v>0</v>
      </c>
      <c r="AN92">
        <v>0.712646</v>
      </c>
      <c r="AO92">
        <v>6.2429139999999999</v>
      </c>
      <c r="AP92">
        <v>9.2731589999999997</v>
      </c>
      <c r="AQ92">
        <v>45.17136</v>
      </c>
      <c r="AR92">
        <v>4.2623230000000003</v>
      </c>
      <c r="AS92">
        <v>5.1935479999999998</v>
      </c>
      <c r="AT92">
        <v>14.474911000000001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60.485551000000001</v>
      </c>
      <c r="BA92">
        <f t="shared" si="4"/>
        <v>1471.2241539999995</v>
      </c>
      <c r="BD92">
        <v>0.27759200000000001</v>
      </c>
      <c r="BE92">
        <v>0</v>
      </c>
      <c r="BF92">
        <v>0</v>
      </c>
      <c r="BG92">
        <v>0</v>
      </c>
      <c r="BH92">
        <v>0</v>
      </c>
      <c r="BI92">
        <v>0.32544899999999999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1.9</v>
      </c>
      <c r="BP92">
        <v>2.11</v>
      </c>
      <c r="BQ92">
        <v>0</v>
      </c>
      <c r="BR92">
        <v>0</v>
      </c>
      <c r="BS92">
        <v>1.57</v>
      </c>
      <c r="BT92">
        <v>0.26755299999999999</v>
      </c>
      <c r="BU92">
        <v>2.7925490000000002</v>
      </c>
      <c r="BV92">
        <v>1.3012109999999999</v>
      </c>
      <c r="BW92">
        <v>0</v>
      </c>
      <c r="BX92">
        <v>4.1276780000000004</v>
      </c>
      <c r="BY92">
        <v>0.25</v>
      </c>
      <c r="BZ92">
        <v>2.5852279999999999</v>
      </c>
      <c r="CA92">
        <v>1.706251</v>
      </c>
      <c r="CB92">
        <v>1.2</v>
      </c>
      <c r="CC92">
        <v>0.57999999999999996</v>
      </c>
      <c r="CD92">
        <v>1.4</v>
      </c>
      <c r="CE92">
        <v>0.76</v>
      </c>
      <c r="CF92">
        <v>0.08</v>
      </c>
      <c r="CG92">
        <v>3.52</v>
      </c>
      <c r="CH92">
        <v>0.36127399999999998</v>
      </c>
      <c r="CI92">
        <v>6.99</v>
      </c>
      <c r="CJ92">
        <v>1.8</v>
      </c>
      <c r="CK92">
        <v>1.67</v>
      </c>
      <c r="CL92">
        <v>3.4351950000000002</v>
      </c>
      <c r="CM92">
        <v>1.7853190000000001</v>
      </c>
      <c r="CN92">
        <v>0</v>
      </c>
      <c r="CO92">
        <v>2.15</v>
      </c>
      <c r="CP92">
        <v>0</v>
      </c>
      <c r="CQ92">
        <v>2.1705220000000001</v>
      </c>
      <c r="CR92">
        <v>3.4</v>
      </c>
      <c r="CS92">
        <v>2.3443740000000002</v>
      </c>
      <c r="CT92">
        <v>1.859799</v>
      </c>
      <c r="CU92">
        <v>1.8758060000000001</v>
      </c>
      <c r="CV92">
        <v>2.60242</v>
      </c>
      <c r="CW92">
        <v>1.287331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60.485551000000001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105.263547</v>
      </c>
      <c r="L93">
        <v>2.0239280000000002</v>
      </c>
      <c r="M93">
        <v>91.105227999999997</v>
      </c>
      <c r="N93">
        <v>116.45741200000001</v>
      </c>
      <c r="O93">
        <v>122.076686</v>
      </c>
      <c r="P93">
        <v>134.463267</v>
      </c>
      <c r="Q93">
        <v>0</v>
      </c>
      <c r="R93">
        <v>22.530044</v>
      </c>
      <c r="S93">
        <v>13.748735</v>
      </c>
      <c r="T93">
        <v>0</v>
      </c>
      <c r="U93">
        <v>336.83067</v>
      </c>
      <c r="V93">
        <v>8.7687380000000008</v>
      </c>
      <c r="W93">
        <v>28.344787</v>
      </c>
      <c r="X93">
        <v>101.08720599999999</v>
      </c>
      <c r="Y93">
        <v>0</v>
      </c>
      <c r="Z93">
        <v>0</v>
      </c>
      <c r="AA93">
        <v>0</v>
      </c>
      <c r="AB93">
        <v>13.064560999999999</v>
      </c>
      <c r="AC93">
        <v>9.5611169999999994</v>
      </c>
      <c r="AD93">
        <v>8.9974980000000002</v>
      </c>
      <c r="AE93">
        <v>30.415382000000001</v>
      </c>
      <c r="AF93">
        <v>8.7476079999999996</v>
      </c>
      <c r="AG93">
        <v>40.377983999999998</v>
      </c>
      <c r="AH93">
        <v>65.334388000000004</v>
      </c>
      <c r="AI93">
        <v>0</v>
      </c>
      <c r="AJ93">
        <v>0</v>
      </c>
      <c r="AK93">
        <v>50.778689</v>
      </c>
      <c r="AL93">
        <v>2.243125</v>
      </c>
      <c r="AM93">
        <v>0</v>
      </c>
      <c r="AN93">
        <v>0.712646</v>
      </c>
      <c r="AO93">
        <v>10.215676999999999</v>
      </c>
      <c r="AP93">
        <v>9.2731589999999997</v>
      </c>
      <c r="AQ93">
        <v>30.114239999999999</v>
      </c>
      <c r="AR93">
        <v>4.2623230000000003</v>
      </c>
      <c r="AS93">
        <v>5.1935479999999998</v>
      </c>
      <c r="AT93">
        <v>14.165956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60.476382000000001</v>
      </c>
      <c r="BA93">
        <f t="shared" si="4"/>
        <v>1446.6345309999995</v>
      </c>
      <c r="BD93">
        <v>0.27759200000000001</v>
      </c>
      <c r="BE93">
        <v>0</v>
      </c>
      <c r="BF93">
        <v>0</v>
      </c>
      <c r="BG93">
        <v>0</v>
      </c>
      <c r="BH93">
        <v>0</v>
      </c>
      <c r="BI93">
        <v>0.32544899999999999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1.9</v>
      </c>
      <c r="BP93">
        <v>2.11</v>
      </c>
      <c r="BQ93">
        <v>0</v>
      </c>
      <c r="BR93">
        <v>0</v>
      </c>
      <c r="BS93">
        <v>1.57</v>
      </c>
      <c r="BT93">
        <v>0.26755299999999999</v>
      </c>
      <c r="BU93">
        <v>2.7925490000000002</v>
      </c>
      <c r="BV93">
        <v>1.3012109999999999</v>
      </c>
      <c r="BW93">
        <v>0</v>
      </c>
      <c r="BX93">
        <v>4.1276780000000004</v>
      </c>
      <c r="BY93">
        <v>0.25</v>
      </c>
      <c r="BZ93">
        <v>2.5852279999999999</v>
      </c>
      <c r="CA93">
        <v>1.706251</v>
      </c>
      <c r="CB93">
        <v>1.2</v>
      </c>
      <c r="CC93">
        <v>0.57999999999999996</v>
      </c>
      <c r="CD93">
        <v>1.4</v>
      </c>
      <c r="CE93">
        <v>0.76</v>
      </c>
      <c r="CF93">
        <v>0.08</v>
      </c>
      <c r="CG93">
        <v>3.52</v>
      </c>
      <c r="CH93">
        <v>0.352105</v>
      </c>
      <c r="CI93">
        <v>6.99</v>
      </c>
      <c r="CJ93">
        <v>1.8</v>
      </c>
      <c r="CK93">
        <v>1.67</v>
      </c>
      <c r="CL93">
        <v>3.4351950000000002</v>
      </c>
      <c r="CM93">
        <v>1.7853190000000001</v>
      </c>
      <c r="CN93">
        <v>0</v>
      </c>
      <c r="CO93">
        <v>2.15</v>
      </c>
      <c r="CP93">
        <v>0</v>
      </c>
      <c r="CQ93">
        <v>2.1705220000000001</v>
      </c>
      <c r="CR93">
        <v>3.4</v>
      </c>
      <c r="CS93">
        <v>2.3443740000000002</v>
      </c>
      <c r="CT93">
        <v>1.859799</v>
      </c>
      <c r="CU93">
        <v>1.8758060000000001</v>
      </c>
      <c r="CV93">
        <v>2.60242</v>
      </c>
      <c r="CW93">
        <v>1.287331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60.476382000000001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105.263547</v>
      </c>
      <c r="L94">
        <v>2.0239280000000002</v>
      </c>
      <c r="M94">
        <v>91.105227999999997</v>
      </c>
      <c r="N94">
        <v>116.45741200000001</v>
      </c>
      <c r="O94">
        <v>122.076686</v>
      </c>
      <c r="P94">
        <v>134.463267</v>
      </c>
      <c r="Q94">
        <v>0</v>
      </c>
      <c r="R94">
        <v>22.530044</v>
      </c>
      <c r="S94">
        <v>13.748735</v>
      </c>
      <c r="T94">
        <v>0</v>
      </c>
      <c r="U94">
        <v>336.83067</v>
      </c>
      <c r="V94">
        <v>8.7687380000000008</v>
      </c>
      <c r="W94">
        <v>28.344787</v>
      </c>
      <c r="X94">
        <v>101.08720599999999</v>
      </c>
      <c r="Y94">
        <v>0</v>
      </c>
      <c r="Z94">
        <v>0</v>
      </c>
      <c r="AA94">
        <v>0</v>
      </c>
      <c r="AB94">
        <v>13.064560999999999</v>
      </c>
      <c r="AC94">
        <v>9.5611169999999994</v>
      </c>
      <c r="AD94">
        <v>8.9974980000000002</v>
      </c>
      <c r="AE94">
        <v>30.415382000000001</v>
      </c>
      <c r="AF94">
        <v>8.7476079999999996</v>
      </c>
      <c r="AG94">
        <v>40.377983999999998</v>
      </c>
      <c r="AH94">
        <v>65.334388000000004</v>
      </c>
      <c r="AI94">
        <v>0</v>
      </c>
      <c r="AJ94">
        <v>0</v>
      </c>
      <c r="AK94">
        <v>50.778689</v>
      </c>
      <c r="AL94">
        <v>2.243125</v>
      </c>
      <c r="AM94">
        <v>0</v>
      </c>
      <c r="AN94">
        <v>0.712646</v>
      </c>
      <c r="AO94">
        <v>10.215676999999999</v>
      </c>
      <c r="AP94">
        <v>9.2731589999999997</v>
      </c>
      <c r="AQ94">
        <v>15.057119999999999</v>
      </c>
      <c r="AR94">
        <v>4.2623230000000003</v>
      </c>
      <c r="AS94">
        <v>5.1935479999999998</v>
      </c>
      <c r="AT94">
        <v>14.474911000000001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60.565176999999998</v>
      </c>
      <c r="BA94">
        <f t="shared" si="4"/>
        <v>1431.9751609999992</v>
      </c>
      <c r="BD94">
        <v>0.41638700000000001</v>
      </c>
      <c r="BE94">
        <v>0</v>
      </c>
      <c r="BF94">
        <v>0</v>
      </c>
      <c r="BG94">
        <v>0</v>
      </c>
      <c r="BH94">
        <v>0</v>
      </c>
      <c r="BI94">
        <v>0.32544899999999999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1.9</v>
      </c>
      <c r="BP94">
        <v>2.11</v>
      </c>
      <c r="BQ94">
        <v>0</v>
      </c>
      <c r="BR94">
        <v>0</v>
      </c>
      <c r="BS94">
        <v>1.57</v>
      </c>
      <c r="BT94">
        <v>0.26755299999999999</v>
      </c>
      <c r="BU94">
        <v>2.7925490000000002</v>
      </c>
      <c r="BV94">
        <v>1.3012109999999999</v>
      </c>
      <c r="BW94">
        <v>0</v>
      </c>
      <c r="BX94">
        <v>4.1276780000000004</v>
      </c>
      <c r="BY94">
        <v>0.25</v>
      </c>
      <c r="BZ94">
        <v>2.5852279999999999</v>
      </c>
      <c r="CA94">
        <v>1.706251</v>
      </c>
      <c r="CB94">
        <v>1.2</v>
      </c>
      <c r="CC94">
        <v>0.56000000000000005</v>
      </c>
      <c r="CD94">
        <v>1.37</v>
      </c>
      <c r="CE94">
        <v>0.76</v>
      </c>
      <c r="CF94">
        <v>0.08</v>
      </c>
      <c r="CG94">
        <v>3.52</v>
      </c>
      <c r="CH94">
        <v>0.352105</v>
      </c>
      <c r="CI94">
        <v>6.99</v>
      </c>
      <c r="CJ94">
        <v>1.8</v>
      </c>
      <c r="CK94">
        <v>1.67</v>
      </c>
      <c r="CL94">
        <v>3.4351950000000002</v>
      </c>
      <c r="CM94">
        <v>1.7853190000000001</v>
      </c>
      <c r="CN94">
        <v>0</v>
      </c>
      <c r="CO94">
        <v>2.15</v>
      </c>
      <c r="CP94">
        <v>0</v>
      </c>
      <c r="CQ94">
        <v>2.1705220000000001</v>
      </c>
      <c r="CR94">
        <v>3.4</v>
      </c>
      <c r="CS94">
        <v>2.3443740000000002</v>
      </c>
      <c r="CT94">
        <v>1.859799</v>
      </c>
      <c r="CU94">
        <v>1.8758060000000001</v>
      </c>
      <c r="CV94">
        <v>2.60242</v>
      </c>
      <c r="CW94">
        <v>1.287331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60.565176999999998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105.263547</v>
      </c>
      <c r="L95">
        <v>2.0239280000000002</v>
      </c>
      <c r="M95">
        <v>91.105227999999997</v>
      </c>
      <c r="N95">
        <v>116.45741200000001</v>
      </c>
      <c r="O95">
        <v>122.076686</v>
      </c>
      <c r="P95">
        <v>134.463267</v>
      </c>
      <c r="Q95">
        <v>0</v>
      </c>
      <c r="R95">
        <v>22.530044</v>
      </c>
      <c r="S95">
        <v>13.748735</v>
      </c>
      <c r="T95">
        <v>0</v>
      </c>
      <c r="U95">
        <v>336.83067</v>
      </c>
      <c r="V95">
        <v>8.7687380000000008</v>
      </c>
      <c r="W95">
        <v>28.344787</v>
      </c>
      <c r="X95">
        <v>101.08720599999999</v>
      </c>
      <c r="Y95">
        <v>0</v>
      </c>
      <c r="Z95">
        <v>0</v>
      </c>
      <c r="AA95">
        <v>0</v>
      </c>
      <c r="AB95">
        <v>13.064560999999999</v>
      </c>
      <c r="AC95">
        <v>0</v>
      </c>
      <c r="AD95">
        <v>8.9974980000000002</v>
      </c>
      <c r="AE95">
        <v>30.415382000000001</v>
      </c>
      <c r="AF95">
        <v>8.7476079999999996</v>
      </c>
      <c r="AG95">
        <v>40.377983999999998</v>
      </c>
      <c r="AH95">
        <v>65.334388000000004</v>
      </c>
      <c r="AI95">
        <v>0</v>
      </c>
      <c r="AJ95">
        <v>0</v>
      </c>
      <c r="AK95">
        <v>50.778689</v>
      </c>
      <c r="AL95">
        <v>2.243125</v>
      </c>
      <c r="AM95">
        <v>0</v>
      </c>
      <c r="AN95">
        <v>0.712646</v>
      </c>
      <c r="AO95">
        <v>10.215676999999999</v>
      </c>
      <c r="AP95">
        <v>9.2731589999999997</v>
      </c>
      <c r="AQ95">
        <v>15.057119999999999</v>
      </c>
      <c r="AR95">
        <v>4.2623230000000003</v>
      </c>
      <c r="AS95">
        <v>5.1935479999999998</v>
      </c>
      <c r="AT95">
        <v>14.474911000000001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60.565176999999998</v>
      </c>
      <c r="BA95">
        <f t="shared" si="4"/>
        <v>1422.4140439999992</v>
      </c>
      <c r="BD95">
        <v>0.41638700000000001</v>
      </c>
      <c r="BE95">
        <v>0</v>
      </c>
      <c r="BF95">
        <v>0</v>
      </c>
      <c r="BG95">
        <v>0</v>
      </c>
      <c r="BH95">
        <v>0</v>
      </c>
      <c r="BI95">
        <v>0.32544899999999999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1.9</v>
      </c>
      <c r="BP95">
        <v>2.11</v>
      </c>
      <c r="BQ95">
        <v>0</v>
      </c>
      <c r="BR95">
        <v>0</v>
      </c>
      <c r="BS95">
        <v>1.57</v>
      </c>
      <c r="BT95">
        <v>0.26755299999999999</v>
      </c>
      <c r="BU95">
        <v>2.7925490000000002</v>
      </c>
      <c r="BV95">
        <v>1.3012109999999999</v>
      </c>
      <c r="BW95">
        <v>0</v>
      </c>
      <c r="BX95">
        <v>4.1276780000000004</v>
      </c>
      <c r="BY95">
        <v>0.25</v>
      </c>
      <c r="BZ95">
        <v>2.5852279999999999</v>
      </c>
      <c r="CA95">
        <v>1.706251</v>
      </c>
      <c r="CB95">
        <v>1.2</v>
      </c>
      <c r="CC95">
        <v>0.56000000000000005</v>
      </c>
      <c r="CD95">
        <v>1.37</v>
      </c>
      <c r="CE95">
        <v>0.76</v>
      </c>
      <c r="CF95">
        <v>0.08</v>
      </c>
      <c r="CG95">
        <v>3.52</v>
      </c>
      <c r="CH95">
        <v>0.352105</v>
      </c>
      <c r="CI95">
        <v>6.99</v>
      </c>
      <c r="CJ95">
        <v>1.8</v>
      </c>
      <c r="CK95">
        <v>1.67</v>
      </c>
      <c r="CL95">
        <v>3.4351950000000002</v>
      </c>
      <c r="CM95">
        <v>1.7853190000000001</v>
      </c>
      <c r="CN95">
        <v>0</v>
      </c>
      <c r="CO95">
        <v>2.15</v>
      </c>
      <c r="CP95">
        <v>0</v>
      </c>
      <c r="CQ95">
        <v>2.1705220000000001</v>
      </c>
      <c r="CR95">
        <v>3.4</v>
      </c>
      <c r="CS95">
        <v>2.3443740000000002</v>
      </c>
      <c r="CT95">
        <v>1.859799</v>
      </c>
      <c r="CU95">
        <v>1.8758060000000001</v>
      </c>
      <c r="CV95">
        <v>2.60242</v>
      </c>
      <c r="CW95">
        <v>1.287331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60.565176999999998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105.263547</v>
      </c>
      <c r="L96">
        <v>2.0239280000000002</v>
      </c>
      <c r="M96">
        <v>91.105227999999997</v>
      </c>
      <c r="N96">
        <v>116.45741200000001</v>
      </c>
      <c r="O96">
        <v>122.076686</v>
      </c>
      <c r="P96">
        <v>134.463267</v>
      </c>
      <c r="Q96">
        <v>0</v>
      </c>
      <c r="R96">
        <v>22.530044</v>
      </c>
      <c r="S96">
        <v>13.748735</v>
      </c>
      <c r="T96">
        <v>0</v>
      </c>
      <c r="U96">
        <v>336.83067</v>
      </c>
      <c r="V96">
        <v>8.7687380000000008</v>
      </c>
      <c r="W96">
        <v>28.344787</v>
      </c>
      <c r="X96">
        <v>101.08720599999999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8.9974980000000002</v>
      </c>
      <c r="AE96">
        <v>30.415382000000001</v>
      </c>
      <c r="AF96">
        <v>8.7476079999999996</v>
      </c>
      <c r="AG96">
        <v>40.377983999999998</v>
      </c>
      <c r="AH96">
        <v>65.334388000000004</v>
      </c>
      <c r="AI96">
        <v>0</v>
      </c>
      <c r="AJ96">
        <v>0</v>
      </c>
      <c r="AK96">
        <v>50.778689</v>
      </c>
      <c r="AL96">
        <v>2.243125</v>
      </c>
      <c r="AM96">
        <v>0</v>
      </c>
      <c r="AN96">
        <v>0.712646</v>
      </c>
      <c r="AO96">
        <v>10.215676999999999</v>
      </c>
      <c r="AP96">
        <v>9.2731589999999997</v>
      </c>
      <c r="AQ96">
        <v>15.057119999999999</v>
      </c>
      <c r="AR96">
        <v>4.2623230000000003</v>
      </c>
      <c r="AS96">
        <v>5.1935479999999998</v>
      </c>
      <c r="AT96">
        <v>14.474911000000001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60.436420000000005</v>
      </c>
      <c r="BA96">
        <f t="shared" si="4"/>
        <v>1409.2207259999993</v>
      </c>
      <c r="BD96">
        <v>0.55518299999999998</v>
      </c>
      <c r="BE96">
        <v>0</v>
      </c>
      <c r="BF96">
        <v>0</v>
      </c>
      <c r="BG96">
        <v>0</v>
      </c>
      <c r="BH96">
        <v>0</v>
      </c>
      <c r="BI96">
        <v>0.32544899999999999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1.9</v>
      </c>
      <c r="BP96">
        <v>2.11</v>
      </c>
      <c r="BQ96">
        <v>0</v>
      </c>
      <c r="BR96">
        <v>0</v>
      </c>
      <c r="BS96">
        <v>1.57</v>
      </c>
      <c r="BT96">
        <v>0</v>
      </c>
      <c r="BU96">
        <v>2.7925490000000002</v>
      </c>
      <c r="BV96">
        <v>1.3012109999999999</v>
      </c>
      <c r="BW96">
        <v>0</v>
      </c>
      <c r="BX96">
        <v>4.1276780000000004</v>
      </c>
      <c r="BY96">
        <v>0.25</v>
      </c>
      <c r="BZ96">
        <v>2.5852279999999999</v>
      </c>
      <c r="CA96">
        <v>1.706251</v>
      </c>
      <c r="CB96">
        <v>1.2</v>
      </c>
      <c r="CC96">
        <v>0.56000000000000005</v>
      </c>
      <c r="CD96">
        <v>1.37</v>
      </c>
      <c r="CE96">
        <v>0.76</v>
      </c>
      <c r="CF96">
        <v>0.08</v>
      </c>
      <c r="CG96">
        <v>3.52</v>
      </c>
      <c r="CH96">
        <v>0.352105</v>
      </c>
      <c r="CI96">
        <v>6.99</v>
      </c>
      <c r="CJ96">
        <v>1.8</v>
      </c>
      <c r="CK96">
        <v>1.67</v>
      </c>
      <c r="CL96">
        <v>3.4351950000000002</v>
      </c>
      <c r="CM96">
        <v>1.7853190000000001</v>
      </c>
      <c r="CN96">
        <v>0</v>
      </c>
      <c r="CO96">
        <v>2.15</v>
      </c>
      <c r="CP96">
        <v>0</v>
      </c>
      <c r="CQ96">
        <v>2.1705220000000001</v>
      </c>
      <c r="CR96">
        <v>3.4</v>
      </c>
      <c r="CS96">
        <v>2.3443740000000002</v>
      </c>
      <c r="CT96">
        <v>1.859799</v>
      </c>
      <c r="CU96">
        <v>1.8758060000000001</v>
      </c>
      <c r="CV96">
        <v>2.60242</v>
      </c>
      <c r="CW96">
        <v>1.287331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60.436420000000005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105.263547</v>
      </c>
      <c r="L97">
        <v>2.0239280000000002</v>
      </c>
      <c r="M97">
        <v>91.105227999999997</v>
      </c>
      <c r="N97">
        <v>116.45741200000001</v>
      </c>
      <c r="O97">
        <v>122.076686</v>
      </c>
      <c r="P97">
        <v>134.463267</v>
      </c>
      <c r="Q97">
        <v>0</v>
      </c>
      <c r="R97">
        <v>22.530044</v>
      </c>
      <c r="S97">
        <v>13.748735</v>
      </c>
      <c r="T97">
        <v>0</v>
      </c>
      <c r="U97">
        <v>336.83067</v>
      </c>
      <c r="V97">
        <v>8.7687380000000008</v>
      </c>
      <c r="W97">
        <v>28.344787</v>
      </c>
      <c r="X97">
        <v>101.08720599999999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8.9974980000000002</v>
      </c>
      <c r="AE97">
        <v>30.415382000000001</v>
      </c>
      <c r="AF97">
        <v>8.7476079999999996</v>
      </c>
      <c r="AG97">
        <v>40.377983999999998</v>
      </c>
      <c r="AH97">
        <v>65.334388000000004</v>
      </c>
      <c r="AI97">
        <v>0</v>
      </c>
      <c r="AJ97">
        <v>0</v>
      </c>
      <c r="AK97">
        <v>50.778689</v>
      </c>
      <c r="AL97">
        <v>2.243125</v>
      </c>
      <c r="AM97">
        <v>0</v>
      </c>
      <c r="AN97">
        <v>0.712646</v>
      </c>
      <c r="AO97">
        <v>10.215676999999999</v>
      </c>
      <c r="AP97">
        <v>9.2731589999999997</v>
      </c>
      <c r="AQ97">
        <v>15.057119999999999</v>
      </c>
      <c r="AR97">
        <v>4.2623230000000003</v>
      </c>
      <c r="AS97">
        <v>5.1935479999999998</v>
      </c>
      <c r="AT97">
        <v>14.473758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60.456420000000008</v>
      </c>
      <c r="BA97">
        <f t="shared" si="4"/>
        <v>1409.2395729999994</v>
      </c>
      <c r="BD97">
        <v>0.55518299999999998</v>
      </c>
      <c r="BE97">
        <v>0</v>
      </c>
      <c r="BF97">
        <v>0</v>
      </c>
      <c r="BG97">
        <v>0</v>
      </c>
      <c r="BH97">
        <v>0</v>
      </c>
      <c r="BI97">
        <v>0.32544899999999999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1.9</v>
      </c>
      <c r="BP97">
        <v>2.11</v>
      </c>
      <c r="BQ97">
        <v>0</v>
      </c>
      <c r="BR97">
        <v>0</v>
      </c>
      <c r="BS97">
        <v>1.57</v>
      </c>
      <c r="BT97">
        <v>0</v>
      </c>
      <c r="BU97">
        <v>2.7925490000000002</v>
      </c>
      <c r="BV97">
        <v>1.3012109999999999</v>
      </c>
      <c r="BW97">
        <v>0</v>
      </c>
      <c r="BX97">
        <v>4.1276780000000004</v>
      </c>
      <c r="BY97">
        <v>0.25</v>
      </c>
      <c r="BZ97">
        <v>2.5852279999999999</v>
      </c>
      <c r="CA97">
        <v>1.706251</v>
      </c>
      <c r="CB97">
        <v>1.2</v>
      </c>
      <c r="CC97">
        <v>0.57999999999999996</v>
      </c>
      <c r="CD97">
        <v>1.37</v>
      </c>
      <c r="CE97">
        <v>0.76</v>
      </c>
      <c r="CF97">
        <v>0.08</v>
      </c>
      <c r="CG97">
        <v>3.52</v>
      </c>
      <c r="CH97">
        <v>0.352105</v>
      </c>
      <c r="CI97">
        <v>6.99</v>
      </c>
      <c r="CJ97">
        <v>1.8</v>
      </c>
      <c r="CK97">
        <v>1.67</v>
      </c>
      <c r="CL97">
        <v>3.4351950000000002</v>
      </c>
      <c r="CM97">
        <v>1.7853190000000001</v>
      </c>
      <c r="CN97">
        <v>0</v>
      </c>
      <c r="CO97">
        <v>2.15</v>
      </c>
      <c r="CP97">
        <v>0</v>
      </c>
      <c r="CQ97">
        <v>2.1705220000000001</v>
      </c>
      <c r="CR97">
        <v>3.4</v>
      </c>
      <c r="CS97">
        <v>2.3443740000000002</v>
      </c>
      <c r="CT97">
        <v>1.859799</v>
      </c>
      <c r="CU97">
        <v>1.8758060000000001</v>
      </c>
      <c r="CV97">
        <v>2.60242</v>
      </c>
      <c r="CW97">
        <v>1.287331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60.456420000000008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105.263547</v>
      </c>
      <c r="L98">
        <v>2.0239280000000002</v>
      </c>
      <c r="M98">
        <v>91.105227999999997</v>
      </c>
      <c r="N98">
        <v>116.45741200000001</v>
      </c>
      <c r="O98">
        <v>122.076686</v>
      </c>
      <c r="P98">
        <v>134.463267</v>
      </c>
      <c r="Q98">
        <v>0</v>
      </c>
      <c r="R98">
        <v>22.530044</v>
      </c>
      <c r="S98">
        <v>13.748735</v>
      </c>
      <c r="T98">
        <v>0</v>
      </c>
      <c r="U98">
        <v>336.83067</v>
      </c>
      <c r="V98">
        <v>8.7687380000000008</v>
      </c>
      <c r="W98">
        <v>28.344787</v>
      </c>
      <c r="X98">
        <v>101.08720599999999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8.9974980000000002</v>
      </c>
      <c r="AE98">
        <v>30.415382000000001</v>
      </c>
      <c r="AF98">
        <v>8.7476079999999996</v>
      </c>
      <c r="AG98">
        <v>40.377983999999998</v>
      </c>
      <c r="AH98">
        <v>65.334388000000004</v>
      </c>
      <c r="AI98">
        <v>0</v>
      </c>
      <c r="AJ98">
        <v>0</v>
      </c>
      <c r="AK98">
        <v>50.778689</v>
      </c>
      <c r="AL98">
        <v>2.243125</v>
      </c>
      <c r="AM98">
        <v>0</v>
      </c>
      <c r="AN98">
        <v>0.712646</v>
      </c>
      <c r="AO98">
        <v>10.215676999999999</v>
      </c>
      <c r="AP98">
        <v>9.2731589999999997</v>
      </c>
      <c r="AQ98">
        <v>0</v>
      </c>
      <c r="AR98">
        <v>4.2623230000000003</v>
      </c>
      <c r="AS98">
        <v>10.127419</v>
      </c>
      <c r="AT98">
        <v>13.952531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60.456420000000008</v>
      </c>
      <c r="BA98">
        <f t="shared" si="4"/>
        <v>1398.5950969999992</v>
      </c>
      <c r="BD98">
        <v>0.55518299999999998</v>
      </c>
      <c r="BE98">
        <v>0</v>
      </c>
      <c r="BF98">
        <v>0</v>
      </c>
      <c r="BG98">
        <v>0</v>
      </c>
      <c r="BH98">
        <v>0</v>
      </c>
      <c r="BI98">
        <v>0.32544899999999999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1.9</v>
      </c>
      <c r="BP98">
        <v>2.11</v>
      </c>
      <c r="BQ98">
        <v>0</v>
      </c>
      <c r="BR98">
        <v>0</v>
      </c>
      <c r="BS98">
        <v>1.57</v>
      </c>
      <c r="BT98">
        <v>0</v>
      </c>
      <c r="BU98">
        <v>2.7925490000000002</v>
      </c>
      <c r="BV98">
        <v>1.3012109999999999</v>
      </c>
      <c r="BW98">
        <v>0</v>
      </c>
      <c r="BX98">
        <v>4.1276780000000004</v>
      </c>
      <c r="BY98">
        <v>0.25</v>
      </c>
      <c r="BZ98">
        <v>2.5852279999999999</v>
      </c>
      <c r="CA98">
        <v>1.706251</v>
      </c>
      <c r="CB98">
        <v>1.2</v>
      </c>
      <c r="CC98">
        <v>0.57999999999999996</v>
      </c>
      <c r="CD98">
        <v>1.37</v>
      </c>
      <c r="CE98">
        <v>0.76</v>
      </c>
      <c r="CF98">
        <v>0.08</v>
      </c>
      <c r="CG98">
        <v>3.52</v>
      </c>
      <c r="CH98">
        <v>0.352105</v>
      </c>
      <c r="CI98">
        <v>6.99</v>
      </c>
      <c r="CJ98">
        <v>1.8</v>
      </c>
      <c r="CK98">
        <v>1.67</v>
      </c>
      <c r="CL98">
        <v>3.4351950000000002</v>
      </c>
      <c r="CM98">
        <v>1.7853190000000001</v>
      </c>
      <c r="CN98">
        <v>0</v>
      </c>
      <c r="CO98">
        <v>2.15</v>
      </c>
      <c r="CP98">
        <v>0</v>
      </c>
      <c r="CQ98">
        <v>2.1705220000000001</v>
      </c>
      <c r="CR98">
        <v>3.4</v>
      </c>
      <c r="CS98">
        <v>2.3443740000000002</v>
      </c>
      <c r="CT98">
        <v>1.859799</v>
      </c>
      <c r="CU98">
        <v>1.8758060000000001</v>
      </c>
      <c r="CV98">
        <v>2.60242</v>
      </c>
      <c r="CW98">
        <v>1.287331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60.456420000000008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4.42106897399999</v>
      </c>
      <c r="L99">
        <f t="shared" si="6"/>
        <v>4.8574272000000078E-2</v>
      </c>
      <c r="M99">
        <f t="shared" si="6"/>
        <v>2.1865254720000036</v>
      </c>
      <c r="N99">
        <f t="shared" si="6"/>
        <v>2.7949778879999974</v>
      </c>
      <c r="O99">
        <f t="shared" si="6"/>
        <v>2.9298404640000046</v>
      </c>
      <c r="P99">
        <f t="shared" si="6"/>
        <v>3.1039125817499942</v>
      </c>
      <c r="Q99">
        <f t="shared" si="6"/>
        <v>0</v>
      </c>
      <c r="R99">
        <f t="shared" si="6"/>
        <v>0.69444300150000005</v>
      </c>
      <c r="S99">
        <f t="shared" si="6"/>
        <v>0.43197748324999985</v>
      </c>
      <c r="T99">
        <f t="shared" si="6"/>
        <v>0</v>
      </c>
      <c r="U99">
        <f t="shared" si="6"/>
        <v>8.0839360799999902</v>
      </c>
      <c r="V99">
        <f t="shared" si="6"/>
        <v>0.28340255499999983</v>
      </c>
      <c r="W99">
        <f t="shared" si="6"/>
        <v>0.7237341580000004</v>
      </c>
      <c r="X99">
        <f t="shared" si="6"/>
        <v>2.0697112307500012</v>
      </c>
      <c r="Y99">
        <f t="shared" si="6"/>
        <v>0</v>
      </c>
      <c r="Z99">
        <f t="shared" si="6"/>
        <v>0.1012116465</v>
      </c>
      <c r="AA99">
        <f t="shared" si="6"/>
        <v>0.13725449075000001</v>
      </c>
      <c r="AB99">
        <f t="shared" si="6"/>
        <v>0.25741681174999997</v>
      </c>
      <c r="AC99">
        <f t="shared" si="6"/>
        <v>0.19172555350000003</v>
      </c>
      <c r="AD99">
        <f t="shared" si="6"/>
        <v>0.37364653199999953</v>
      </c>
      <c r="AE99">
        <f t="shared" si="6"/>
        <v>0.52689833974999967</v>
      </c>
      <c r="AF99">
        <f t="shared" si="6"/>
        <v>0.22743780450000001</v>
      </c>
      <c r="AG99">
        <f t="shared" si="6"/>
        <v>0.96907161600000191</v>
      </c>
      <c r="AH99">
        <f t="shared" si="6"/>
        <v>1.1494185532500003</v>
      </c>
      <c r="AI99">
        <f t="shared" si="6"/>
        <v>0.10737234825000001</v>
      </c>
      <c r="AJ99">
        <f t="shared" si="6"/>
        <v>0</v>
      </c>
      <c r="AK99">
        <f t="shared" si="6"/>
        <v>1.218688536000001</v>
      </c>
      <c r="AL99">
        <f t="shared" si="6"/>
        <v>0.3426373147499997</v>
      </c>
      <c r="AM99">
        <f t="shared" si="6"/>
        <v>7.8977485749999951E-2</v>
      </c>
      <c r="AN99">
        <f t="shared" si="6"/>
        <v>1.1655511499999995E-2</v>
      </c>
      <c r="AO99">
        <f t="shared" si="6"/>
        <v>0.15437023149999998</v>
      </c>
      <c r="AP99">
        <f t="shared" si="6"/>
        <v>0.24122577400000009</v>
      </c>
      <c r="AQ99">
        <f t="shared" si="6"/>
        <v>0.43916599999999995</v>
      </c>
      <c r="AR99">
        <f t="shared" si="6"/>
        <v>0.2416204382499999</v>
      </c>
      <c r="AS99">
        <f t="shared" si="6"/>
        <v>0.25188708650000013</v>
      </c>
      <c r="AT99">
        <f t="shared" si="6"/>
        <v>0.3385021052500003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1.4615083142499996</v>
      </c>
      <c r="BA99">
        <f t="shared" si="4"/>
        <v>36.593796654249985</v>
      </c>
      <c r="BD99">
        <f t="shared" ref="BD99:DJ99" si="7">SUM(BD3:BD98)/4000</f>
        <v>7.6337675E-4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1.3241205250000001E-2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4.5600000000000078E-2</v>
      </c>
      <c r="BP99">
        <f t="shared" si="7"/>
        <v>5.0640000000000115E-2</v>
      </c>
      <c r="BQ99">
        <f t="shared" si="7"/>
        <v>0</v>
      </c>
      <c r="BR99">
        <f t="shared" si="7"/>
        <v>3.1469370000000003E-3</v>
      </c>
      <c r="BS99">
        <f t="shared" si="7"/>
        <v>3.7679999999999908E-2</v>
      </c>
      <c r="BT99">
        <f t="shared" si="7"/>
        <v>6.7563989999999989E-3</v>
      </c>
      <c r="BU99">
        <f t="shared" si="7"/>
        <v>6.7021176000000071E-2</v>
      </c>
      <c r="BV99">
        <f t="shared" si="7"/>
        <v>3.1229059999999961E-2</v>
      </c>
      <c r="BW99">
        <f t="shared" si="7"/>
        <v>0</v>
      </c>
      <c r="BX99">
        <f t="shared" si="7"/>
        <v>9.8926683000000071E-2</v>
      </c>
      <c r="BY99">
        <f t="shared" si="7"/>
        <v>6.0000000000000001E-3</v>
      </c>
      <c r="BZ99">
        <f t="shared" si="7"/>
        <v>6.2045472000000011E-2</v>
      </c>
      <c r="CA99">
        <f t="shared" si="7"/>
        <v>4.0950020000000018E-2</v>
      </c>
      <c r="CB99">
        <f t="shared" si="7"/>
        <v>2.8875000000000033E-2</v>
      </c>
      <c r="CC99">
        <f t="shared" si="7"/>
        <v>1.5830000000000018E-2</v>
      </c>
      <c r="CD99">
        <f t="shared" si="7"/>
        <v>3.4382500000000031E-2</v>
      </c>
      <c r="CE99">
        <f t="shared" si="7"/>
        <v>1.8240000000000003E-2</v>
      </c>
      <c r="CF99">
        <f t="shared" si="7"/>
        <v>1.9725000000000007E-3</v>
      </c>
      <c r="CG99">
        <f t="shared" si="7"/>
        <v>8.4479999999999972E-2</v>
      </c>
      <c r="CH99">
        <f t="shared" si="7"/>
        <v>6.2099772500000044E-3</v>
      </c>
      <c r="CI99">
        <f t="shared" si="7"/>
        <v>0.16150750000000005</v>
      </c>
      <c r="CJ99">
        <f t="shared" si="7"/>
        <v>4.320000000000003E-2</v>
      </c>
      <c r="CK99">
        <f t="shared" si="7"/>
        <v>4.0079999999999963E-2</v>
      </c>
      <c r="CL99">
        <f t="shared" si="7"/>
        <v>0.11295198400000017</v>
      </c>
      <c r="CM99">
        <f t="shared" si="7"/>
        <v>4.2847655999999935E-2</v>
      </c>
      <c r="CN99">
        <f t="shared" si="7"/>
        <v>0</v>
      </c>
      <c r="CO99">
        <f t="shared" si="7"/>
        <v>5.6727499999999945E-2</v>
      </c>
      <c r="CP99">
        <f t="shared" si="7"/>
        <v>0</v>
      </c>
      <c r="CQ99">
        <f t="shared" si="7"/>
        <v>5.2092528000000082E-2</v>
      </c>
      <c r="CR99">
        <f t="shared" si="7"/>
        <v>5.8430000000000003E-2</v>
      </c>
      <c r="CS99">
        <f t="shared" si="7"/>
        <v>5.6672295999999948E-2</v>
      </c>
      <c r="CT99">
        <f t="shared" si="7"/>
        <v>4.463517600000004E-2</v>
      </c>
      <c r="CU99">
        <f t="shared" si="7"/>
        <v>4.5019344000000044E-2</v>
      </c>
      <c r="CV99">
        <f t="shared" si="7"/>
        <v>6.2458079999999916E-2</v>
      </c>
      <c r="CW99">
        <f t="shared" si="7"/>
        <v>3.0895943999999953E-2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1.4615083142499996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K3" sqref="K3:K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9" t="s">
        <v>142</v>
      </c>
      <c r="BD1" t="s">
        <v>455</v>
      </c>
      <c r="BE1" t="s">
        <v>456</v>
      </c>
      <c r="BF1" t="s">
        <v>457</v>
      </c>
      <c r="BG1" t="s">
        <v>458</v>
      </c>
      <c r="BH1" t="s">
        <v>459</v>
      </c>
      <c r="BI1" t="s">
        <v>460</v>
      </c>
      <c r="BJ1" t="s">
        <v>461</v>
      </c>
      <c r="BK1" t="s">
        <v>462</v>
      </c>
      <c r="BL1" t="s">
        <v>463</v>
      </c>
      <c r="BM1" t="s">
        <v>464</v>
      </c>
      <c r="BN1" t="s">
        <v>465</v>
      </c>
      <c r="BO1" t="s">
        <v>426</v>
      </c>
      <c r="BP1" t="s">
        <v>436</v>
      </c>
      <c r="BQ1" t="s">
        <v>466</v>
      </c>
      <c r="BR1" t="s">
        <v>467</v>
      </c>
      <c r="BS1" t="s">
        <v>432</v>
      </c>
      <c r="BT1" t="s">
        <v>468</v>
      </c>
      <c r="BU1" t="s">
        <v>469</v>
      </c>
      <c r="BV1" t="s">
        <v>470</v>
      </c>
      <c r="BW1" t="s">
        <v>423</v>
      </c>
      <c r="BX1" t="s">
        <v>471</v>
      </c>
      <c r="BY1" t="s">
        <v>433</v>
      </c>
      <c r="BZ1" t="s">
        <v>472</v>
      </c>
      <c r="CA1" t="s">
        <v>473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474</v>
      </c>
      <c r="CI1" t="s">
        <v>434</v>
      </c>
      <c r="CJ1" t="s">
        <v>435</v>
      </c>
      <c r="CK1" t="s">
        <v>429</v>
      </c>
      <c r="CL1" t="s">
        <v>475</v>
      </c>
      <c r="CM1" t="s">
        <v>476</v>
      </c>
      <c r="CN1" t="s">
        <v>477</v>
      </c>
      <c r="CO1" t="s">
        <v>427</v>
      </c>
      <c r="CP1" t="s">
        <v>478</v>
      </c>
      <c r="CQ1" t="s">
        <v>479</v>
      </c>
      <c r="CR1" t="s">
        <v>428</v>
      </c>
      <c r="CS1" t="s">
        <v>480</v>
      </c>
      <c r="CT1" t="s">
        <v>481</v>
      </c>
      <c r="CU1" t="s">
        <v>482</v>
      </c>
      <c r="CV1" t="s">
        <v>483</v>
      </c>
      <c r="CW1" t="s">
        <v>484</v>
      </c>
      <c r="DJ1" t="s">
        <v>439</v>
      </c>
    </row>
    <row r="2" spans="1:114">
      <c r="A2" s="219"/>
      <c r="K2" t="s">
        <v>14</v>
      </c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20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20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20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20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20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20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20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20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20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20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20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20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20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20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20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20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20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20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20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20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20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20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20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20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20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20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20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20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20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20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20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20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20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20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20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20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20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20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20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20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20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20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20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20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20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20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20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20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20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20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20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20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20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20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20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20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20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20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20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20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20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20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20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20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20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20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20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20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20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20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97.310456000000002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97.310456000000002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100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100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100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100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100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100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100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100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100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100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100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100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100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100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100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100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100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100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100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100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100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100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100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100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100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100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100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100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100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100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100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100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100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100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100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100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100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100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100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100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100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100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100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100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100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100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145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145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145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145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1.021827614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1.021827614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K3" sqref="K3:K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9" t="s">
        <v>142</v>
      </c>
      <c r="BD1" t="s">
        <v>455</v>
      </c>
      <c r="BE1" t="s">
        <v>456</v>
      </c>
      <c r="BF1" t="s">
        <v>457</v>
      </c>
      <c r="BG1" t="s">
        <v>458</v>
      </c>
      <c r="BH1" t="s">
        <v>459</v>
      </c>
      <c r="BI1" t="s">
        <v>460</v>
      </c>
      <c r="BJ1" t="s">
        <v>461</v>
      </c>
      <c r="BK1" t="s">
        <v>462</v>
      </c>
      <c r="BL1" t="s">
        <v>463</v>
      </c>
      <c r="BM1" t="s">
        <v>464</v>
      </c>
      <c r="BN1" t="s">
        <v>465</v>
      </c>
      <c r="BO1" t="s">
        <v>426</v>
      </c>
      <c r="BP1" t="s">
        <v>436</v>
      </c>
      <c r="BQ1" t="s">
        <v>466</v>
      </c>
      <c r="BR1" t="s">
        <v>467</v>
      </c>
      <c r="BS1" t="s">
        <v>432</v>
      </c>
      <c r="BT1" t="s">
        <v>468</v>
      </c>
      <c r="BU1" t="s">
        <v>469</v>
      </c>
      <c r="BV1" t="s">
        <v>470</v>
      </c>
      <c r="BW1" t="s">
        <v>423</v>
      </c>
      <c r="BX1" t="s">
        <v>471</v>
      </c>
      <c r="BY1" t="s">
        <v>433</v>
      </c>
      <c r="BZ1" t="s">
        <v>472</v>
      </c>
      <c r="CA1" t="s">
        <v>473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474</v>
      </c>
      <c r="CI1" t="s">
        <v>434</v>
      </c>
      <c r="CJ1" t="s">
        <v>435</v>
      </c>
      <c r="CK1" t="s">
        <v>429</v>
      </c>
      <c r="CL1" t="s">
        <v>475</v>
      </c>
      <c r="CM1" t="s">
        <v>476</v>
      </c>
      <c r="CN1" t="s">
        <v>477</v>
      </c>
      <c r="CO1" t="s">
        <v>427</v>
      </c>
      <c r="CP1" t="s">
        <v>478</v>
      </c>
      <c r="CQ1" t="s">
        <v>479</v>
      </c>
      <c r="CR1" t="s">
        <v>428</v>
      </c>
      <c r="CS1" t="s">
        <v>480</v>
      </c>
      <c r="CT1" t="s">
        <v>481</v>
      </c>
      <c r="CU1" t="s">
        <v>482</v>
      </c>
      <c r="CV1" t="s">
        <v>483</v>
      </c>
      <c r="CW1" t="s">
        <v>484</v>
      </c>
      <c r="DJ1" t="s">
        <v>439</v>
      </c>
    </row>
    <row r="2" spans="1:114">
      <c r="A2" s="219"/>
      <c r="K2" t="s">
        <v>14</v>
      </c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19.303999999999998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19.303999999999998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19.303999999999998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19.303999999999998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19.303999999999998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19.303999999999998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19.303999999999998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19.303999999999998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19.303999999999998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19.303999999999998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19.303999999999998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19.303999999999998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19.303999999999998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19.303999999999998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19.303999999999998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19.303999999999998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19.303999999999998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19.303999999999998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19.303999999999998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19.303999999999998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19.303999999999998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19.303999999999998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19.303999999999998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19.303999999999998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19.303999999999998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19.303999999999998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19.303999999999998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19.303999999999998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19.303999999999998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19.303999999999998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19.303999999999998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19.303999999999998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19.303999999999998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19.303999999999998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19.303999999999998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19.303999999999998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19.303999999999998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19.303999999999998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19.303999999999998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19.303999999999998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19.303999999999998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19.303999999999998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19.303999999999998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19.303999999999998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19.303999999999998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19.303999999999998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19.303999999999998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19.303999999999998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19.303999999999998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19.303999999999998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19.303999999999998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19.303999999999998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19.303999999999998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19.303999999999998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19.303999999999998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19.303999999999998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19.303999999999998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19.303999999999998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19.303999999999998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19.303999999999998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19.303999999999998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19.303999999999998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19.303999999999998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19.303999999999998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19.303999999999998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19.303999999999998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19.303999999999998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19.303999999999998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19.303999999999998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19.303999999999998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19.303999999999998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19.303999999999998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19.303999999999998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19.303999999999998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19.303999999999998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19.303999999999998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19.303999999999998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19.303999999999998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19.303999999999998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19.303999999999998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19.303999999999998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19.303999999999998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19.303999999999998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19.303999999999998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19.303999999999998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19.303999999999998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19.303999999999998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19.303999999999998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19.303999999999998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19.303999999999998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19.303999999999998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19.303999999999998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19.303999999999998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19.303999999999998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19.303999999999998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19.303999999999998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19.303999999999998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19.303999999999998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19.303999999999998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19.303999999999998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19.303999999999998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19.303999999999998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19.303999999999998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19.303999999999998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19.303999999999998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19.303999999999998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19.303999999999998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19.303999999999998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19.303999999999998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19.303999999999998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19.303999999999998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19.303999999999998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19.303999999999998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19.303999999999998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19.303999999999998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19.303999999999998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19.303999999999998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19.303999999999998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19.303999999999998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19.303999999999998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19.303999999999998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19.303999999999998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19.303999999999998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19.303999999999998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19.303999999999998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19.303999999999998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19.303999999999998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19.303999999999998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19.303999999999998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19.303999999999998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19.303999999999998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19.303999999999998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19.303999999999998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19.303999999999998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19.303999999999998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19.303999999999998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19.303999999999998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19.303999999999998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19.303999999999998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19.303999999999998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93.924052000000003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93.924052000000003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96.52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96.52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96.52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96.52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96.52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96.52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96.52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96.52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96.52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96.52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96.52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96.52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96.52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96.52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96.52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96.52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96.52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96.52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96.52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96.52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96.52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96.52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125.476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125.476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125.476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125.476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125.476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125.476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125.476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125.476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125.476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125.476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125.476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125.476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125.476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125.476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125.476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125.476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125.476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125.476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125.476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125.476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125.476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125.476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125.476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125.476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139.95400000000001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139.95400000000001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139.95400000000001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139.95400000000001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1.0731360130000003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1.0731360130000003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44864</v>
      </c>
      <c r="B1" s="75" t="s">
        <v>378</v>
      </c>
      <c r="C1" s="75" t="s">
        <v>379</v>
      </c>
      <c r="D1" s="135" t="s">
        <v>338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380</v>
      </c>
      <c r="K1" t="s">
        <v>381</v>
      </c>
      <c r="L1" t="s">
        <v>300</v>
      </c>
      <c r="M1" t="s">
        <v>305</v>
      </c>
      <c r="N1" s="135" t="s">
        <v>335</v>
      </c>
      <c r="O1" s="135" t="s">
        <v>336</v>
      </c>
      <c r="P1" s="135" t="s">
        <v>337</v>
      </c>
      <c r="Q1" t="s">
        <v>363</v>
      </c>
      <c r="R1" t="s">
        <v>364</v>
      </c>
      <c r="S1" t="s">
        <v>365</v>
      </c>
      <c r="T1" t="s">
        <v>391</v>
      </c>
      <c r="U1" t="s">
        <v>392</v>
      </c>
      <c r="V1" t="s">
        <v>393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448</v>
      </c>
      <c r="AD1" s="108" t="s">
        <v>449</v>
      </c>
      <c r="AE1" s="108" t="s">
        <v>450</v>
      </c>
      <c r="AF1" t="s">
        <v>454</v>
      </c>
    </row>
    <row r="2" spans="1:32">
      <c r="A2" s="27" t="s">
        <v>44</v>
      </c>
      <c r="B2" s="75" t="s">
        <v>378</v>
      </c>
      <c r="C2" s="75" t="s">
        <v>379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380</v>
      </c>
      <c r="K2" t="s">
        <v>381</v>
      </c>
      <c r="L2" t="s">
        <v>300</v>
      </c>
      <c r="M2" t="s">
        <v>305</v>
      </c>
      <c r="N2" s="135" t="s">
        <v>335</v>
      </c>
      <c r="O2" s="135" t="s">
        <v>336</v>
      </c>
      <c r="P2" s="135" t="s">
        <v>337</v>
      </c>
      <c r="Q2" t="s">
        <v>363</v>
      </c>
      <c r="R2" t="s">
        <v>364</v>
      </c>
      <c r="S2" t="s">
        <v>365</v>
      </c>
      <c r="T2" t="s">
        <v>391</v>
      </c>
      <c r="U2" t="s">
        <v>392</v>
      </c>
      <c r="V2" t="s">
        <v>393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448</v>
      </c>
      <c r="AD2" t="s">
        <v>449</v>
      </c>
      <c r="AE2" t="s">
        <v>450</v>
      </c>
      <c r="AF2" t="s">
        <v>454</v>
      </c>
    </row>
    <row r="3" spans="1:32">
      <c r="A3" t="s">
        <v>45</v>
      </c>
      <c r="B3" s="75">
        <v>239.28</v>
      </c>
      <c r="C3" s="75">
        <v>55.28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35.229999999999997</v>
      </c>
      <c r="J3">
        <v>257.70999999999998</v>
      </c>
      <c r="K3">
        <v>48.26</v>
      </c>
      <c r="L3">
        <v>3.73</v>
      </c>
      <c r="M3">
        <v>10.7</v>
      </c>
      <c r="N3" s="135">
        <v>0</v>
      </c>
      <c r="O3" s="135">
        <v>0</v>
      </c>
      <c r="P3" s="135">
        <v>0</v>
      </c>
      <c r="Q3">
        <v>3.3</v>
      </c>
      <c r="R3">
        <v>0</v>
      </c>
      <c r="S3">
        <v>3.72</v>
      </c>
      <c r="T3">
        <v>36.43</v>
      </c>
      <c r="U3">
        <v>12.14</v>
      </c>
      <c r="V3">
        <v>12.15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5.92</v>
      </c>
      <c r="AD3">
        <v>21.13</v>
      </c>
      <c r="AE3">
        <v>21.13</v>
      </c>
      <c r="AF3">
        <v>1.74</v>
      </c>
    </row>
    <row r="4" spans="1:32">
      <c r="A4" t="s">
        <v>46</v>
      </c>
      <c r="B4" s="75">
        <v>239.28</v>
      </c>
      <c r="C4" s="75">
        <v>55.28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35.229999999999997</v>
      </c>
      <c r="J4">
        <v>257.70999999999998</v>
      </c>
      <c r="K4">
        <v>48.26</v>
      </c>
      <c r="L4">
        <v>3.73</v>
      </c>
      <c r="M4">
        <v>10.42</v>
      </c>
      <c r="N4" s="135">
        <v>0</v>
      </c>
      <c r="O4" s="135">
        <v>0</v>
      </c>
      <c r="P4" s="135">
        <v>0</v>
      </c>
      <c r="Q4">
        <v>3.3</v>
      </c>
      <c r="R4">
        <v>0</v>
      </c>
      <c r="S4">
        <v>3.72</v>
      </c>
      <c r="T4">
        <v>36.01</v>
      </c>
      <c r="U4">
        <v>12</v>
      </c>
      <c r="V4">
        <v>12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5.87</v>
      </c>
      <c r="AD4">
        <v>20.87</v>
      </c>
      <c r="AE4">
        <v>20.87</v>
      </c>
      <c r="AF4">
        <v>1.74</v>
      </c>
    </row>
    <row r="5" spans="1:32">
      <c r="A5" t="s">
        <v>47</v>
      </c>
      <c r="B5" s="75">
        <v>239.28</v>
      </c>
      <c r="C5" s="75">
        <v>55.28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35.229999999999997</v>
      </c>
      <c r="J5">
        <v>257.70999999999998</v>
      </c>
      <c r="K5">
        <v>48.26</v>
      </c>
      <c r="L5">
        <v>3.73</v>
      </c>
      <c r="M5">
        <v>10.08</v>
      </c>
      <c r="N5" s="135">
        <v>0</v>
      </c>
      <c r="O5" s="135">
        <v>0</v>
      </c>
      <c r="P5" s="135">
        <v>0</v>
      </c>
      <c r="Q5">
        <v>3.3</v>
      </c>
      <c r="R5">
        <v>0</v>
      </c>
      <c r="S5">
        <v>3.72</v>
      </c>
      <c r="T5">
        <v>35.909999999999997</v>
      </c>
      <c r="U5">
        <v>11.97</v>
      </c>
      <c r="V5">
        <v>11.97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5.86</v>
      </c>
      <c r="AD5">
        <v>20.6</v>
      </c>
      <c r="AE5">
        <v>20.6</v>
      </c>
      <c r="AF5">
        <v>1.74</v>
      </c>
    </row>
    <row r="6" spans="1:32">
      <c r="A6" t="s">
        <v>48</v>
      </c>
      <c r="B6" s="75">
        <v>239.28</v>
      </c>
      <c r="C6" s="75">
        <v>55.28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35.229999999999997</v>
      </c>
      <c r="J6">
        <v>257.70999999999998</v>
      </c>
      <c r="K6">
        <v>48.26</v>
      </c>
      <c r="L6">
        <v>3.73</v>
      </c>
      <c r="M6">
        <v>9.58</v>
      </c>
      <c r="N6" s="135">
        <v>0</v>
      </c>
      <c r="O6" s="135">
        <v>0</v>
      </c>
      <c r="P6" s="135">
        <v>0</v>
      </c>
      <c r="Q6">
        <v>3.3</v>
      </c>
      <c r="R6">
        <v>0</v>
      </c>
      <c r="S6">
        <v>3.72</v>
      </c>
      <c r="T6">
        <v>36.01</v>
      </c>
      <c r="U6">
        <v>12</v>
      </c>
      <c r="V6">
        <v>12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5.86</v>
      </c>
      <c r="AD6">
        <v>20.3</v>
      </c>
      <c r="AE6">
        <v>20.3</v>
      </c>
      <c r="AF6">
        <v>1.74</v>
      </c>
    </row>
    <row r="7" spans="1:32">
      <c r="A7" t="s">
        <v>49</v>
      </c>
      <c r="B7" s="75">
        <v>224.8</v>
      </c>
      <c r="C7" s="75">
        <v>55.28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35.229999999999997</v>
      </c>
      <c r="J7">
        <v>257.70999999999998</v>
      </c>
      <c r="K7">
        <v>48.26</v>
      </c>
      <c r="L7">
        <v>3.73</v>
      </c>
      <c r="M7">
        <v>9.01</v>
      </c>
      <c r="N7" s="135">
        <v>0</v>
      </c>
      <c r="O7" s="135">
        <v>0</v>
      </c>
      <c r="P7" s="135">
        <v>0</v>
      </c>
      <c r="Q7">
        <v>3.3</v>
      </c>
      <c r="R7">
        <v>0</v>
      </c>
      <c r="S7">
        <v>3.72</v>
      </c>
      <c r="T7">
        <v>36.200000000000003</v>
      </c>
      <c r="U7">
        <v>12.07</v>
      </c>
      <c r="V7">
        <v>12.06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5.88</v>
      </c>
      <c r="AD7">
        <v>20.43</v>
      </c>
      <c r="AE7">
        <v>20.43</v>
      </c>
      <c r="AF7">
        <v>1.74</v>
      </c>
    </row>
    <row r="8" spans="1:32">
      <c r="A8" t="s">
        <v>50</v>
      </c>
      <c r="B8" s="75">
        <v>224.8</v>
      </c>
      <c r="C8" s="75">
        <v>55.28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35.229999999999997</v>
      </c>
      <c r="J8">
        <v>257.70999999999998</v>
      </c>
      <c r="K8">
        <v>48.26</v>
      </c>
      <c r="L8">
        <v>3.73</v>
      </c>
      <c r="M8">
        <v>8.81</v>
      </c>
      <c r="N8" s="135">
        <v>0</v>
      </c>
      <c r="O8" s="135">
        <v>0</v>
      </c>
      <c r="P8" s="135">
        <v>0</v>
      </c>
      <c r="Q8">
        <v>3.3</v>
      </c>
      <c r="R8">
        <v>0</v>
      </c>
      <c r="S8">
        <v>3.72</v>
      </c>
      <c r="T8">
        <v>36.31</v>
      </c>
      <c r="U8">
        <v>12.1</v>
      </c>
      <c r="V8">
        <v>12.1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5.93</v>
      </c>
      <c r="AD8">
        <v>20.58</v>
      </c>
      <c r="AE8">
        <v>20.58</v>
      </c>
      <c r="AF8">
        <v>1.74</v>
      </c>
    </row>
    <row r="9" spans="1:32">
      <c r="A9" t="s">
        <v>51</v>
      </c>
      <c r="B9" s="75">
        <v>224.8</v>
      </c>
      <c r="C9" s="75">
        <v>55.28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35.229999999999997</v>
      </c>
      <c r="J9">
        <v>257.70999999999998</v>
      </c>
      <c r="K9">
        <v>48.26</v>
      </c>
      <c r="L9">
        <v>3.73</v>
      </c>
      <c r="M9">
        <v>8.5299999999999994</v>
      </c>
      <c r="N9" s="135">
        <v>0</v>
      </c>
      <c r="O9" s="135">
        <v>0</v>
      </c>
      <c r="P9" s="135">
        <v>0</v>
      </c>
      <c r="Q9">
        <v>3.3</v>
      </c>
      <c r="R9">
        <v>0</v>
      </c>
      <c r="S9">
        <v>3.72</v>
      </c>
      <c r="T9">
        <v>36.58</v>
      </c>
      <c r="U9">
        <v>12.19</v>
      </c>
      <c r="V9">
        <v>12.19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6.01</v>
      </c>
      <c r="AD9">
        <v>20.75</v>
      </c>
      <c r="AE9">
        <v>20.75</v>
      </c>
      <c r="AF9">
        <v>1.74</v>
      </c>
    </row>
    <row r="10" spans="1:32">
      <c r="A10" t="s">
        <v>52</v>
      </c>
      <c r="B10" s="75">
        <v>224.8</v>
      </c>
      <c r="C10" s="75">
        <v>55.28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35.229999999999997</v>
      </c>
      <c r="J10">
        <v>257.70999999999998</v>
      </c>
      <c r="K10">
        <v>48.26</v>
      </c>
      <c r="L10">
        <v>3.73</v>
      </c>
      <c r="M10">
        <v>8.2200000000000006</v>
      </c>
      <c r="N10" s="135">
        <v>0</v>
      </c>
      <c r="O10" s="135">
        <v>0</v>
      </c>
      <c r="P10" s="135">
        <v>0</v>
      </c>
      <c r="Q10">
        <v>3.3</v>
      </c>
      <c r="R10">
        <v>0</v>
      </c>
      <c r="S10">
        <v>3.72</v>
      </c>
      <c r="T10">
        <v>36.96</v>
      </c>
      <c r="U10">
        <v>12.32</v>
      </c>
      <c r="V10">
        <v>12.32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6.07</v>
      </c>
      <c r="AD10">
        <v>20.96</v>
      </c>
      <c r="AE10">
        <v>20.96</v>
      </c>
      <c r="AF10">
        <v>1.74</v>
      </c>
    </row>
    <row r="11" spans="1:32">
      <c r="A11" t="s">
        <v>53</v>
      </c>
      <c r="B11" s="75">
        <v>185.54</v>
      </c>
      <c r="C11" s="75">
        <v>55.28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35.229999999999997</v>
      </c>
      <c r="J11">
        <v>257.70999999999998</v>
      </c>
      <c r="K11">
        <v>48.26</v>
      </c>
      <c r="L11">
        <v>3.73</v>
      </c>
      <c r="M11">
        <v>7.93</v>
      </c>
      <c r="N11" s="135">
        <v>0</v>
      </c>
      <c r="O11" s="135">
        <v>0</v>
      </c>
      <c r="P11" s="135">
        <v>0</v>
      </c>
      <c r="Q11">
        <v>3.3</v>
      </c>
      <c r="R11">
        <v>0</v>
      </c>
      <c r="S11">
        <v>3.72</v>
      </c>
      <c r="T11">
        <v>36.9</v>
      </c>
      <c r="U11">
        <v>12.3</v>
      </c>
      <c r="V11">
        <v>12.29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5</v>
      </c>
      <c r="AD11">
        <v>21.08</v>
      </c>
      <c r="AE11">
        <v>21.08</v>
      </c>
      <c r="AF11">
        <v>1.74</v>
      </c>
    </row>
    <row r="12" spans="1:32">
      <c r="A12" t="s">
        <v>54</v>
      </c>
      <c r="B12" s="75">
        <v>185.54</v>
      </c>
      <c r="C12" s="75">
        <v>55.28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35.229999999999997</v>
      </c>
      <c r="J12">
        <v>257.70999999999998</v>
      </c>
      <c r="K12">
        <v>48.26</v>
      </c>
      <c r="L12">
        <v>3.73</v>
      </c>
      <c r="M12">
        <v>7.86</v>
      </c>
      <c r="N12" s="135">
        <v>0</v>
      </c>
      <c r="O12" s="135">
        <v>0</v>
      </c>
      <c r="P12" s="135">
        <v>0</v>
      </c>
      <c r="Q12">
        <v>3.3</v>
      </c>
      <c r="R12">
        <v>0</v>
      </c>
      <c r="S12">
        <v>3.72</v>
      </c>
      <c r="T12">
        <v>36.869999999999997</v>
      </c>
      <c r="U12">
        <v>12.29</v>
      </c>
      <c r="V12">
        <v>12.29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5.23</v>
      </c>
      <c r="AD12">
        <v>21.23</v>
      </c>
      <c r="AE12">
        <v>21.23</v>
      </c>
      <c r="AF12">
        <v>1.74</v>
      </c>
    </row>
    <row r="13" spans="1:32">
      <c r="A13" t="s">
        <v>55</v>
      </c>
      <c r="B13" s="75">
        <v>185.54</v>
      </c>
      <c r="C13" s="75">
        <v>55.28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35.229999999999997</v>
      </c>
      <c r="J13">
        <v>257.70999999999998</v>
      </c>
      <c r="K13">
        <v>48.26</v>
      </c>
      <c r="L13">
        <v>3.73</v>
      </c>
      <c r="M13">
        <v>7.83</v>
      </c>
      <c r="N13" s="135">
        <v>0</v>
      </c>
      <c r="O13" s="135">
        <v>0</v>
      </c>
      <c r="P13" s="135">
        <v>0</v>
      </c>
      <c r="Q13">
        <v>3.3</v>
      </c>
      <c r="R13">
        <v>0</v>
      </c>
      <c r="S13">
        <v>3.72</v>
      </c>
      <c r="T13">
        <v>36.81</v>
      </c>
      <c r="U13">
        <v>12.27</v>
      </c>
      <c r="V13">
        <v>12.28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5.33</v>
      </c>
      <c r="AD13">
        <v>21.39</v>
      </c>
      <c r="AE13">
        <v>21.39</v>
      </c>
      <c r="AF13">
        <v>1.74</v>
      </c>
    </row>
    <row r="14" spans="1:32">
      <c r="A14" t="s">
        <v>56</v>
      </c>
      <c r="B14" s="75">
        <v>185.54</v>
      </c>
      <c r="C14" s="75">
        <v>55.28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35.229999999999997</v>
      </c>
      <c r="J14">
        <v>257.70999999999998</v>
      </c>
      <c r="K14">
        <v>48.26</v>
      </c>
      <c r="L14">
        <v>3.73</v>
      </c>
      <c r="M14">
        <v>7.81</v>
      </c>
      <c r="N14" s="135">
        <v>0</v>
      </c>
      <c r="O14" s="135">
        <v>0</v>
      </c>
      <c r="P14" s="135">
        <v>0</v>
      </c>
      <c r="Q14">
        <v>3.3</v>
      </c>
      <c r="R14">
        <v>0</v>
      </c>
      <c r="S14">
        <v>3.72</v>
      </c>
      <c r="T14">
        <v>36.869999999999997</v>
      </c>
      <c r="U14">
        <v>12.29</v>
      </c>
      <c r="V14">
        <v>12.28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5.45</v>
      </c>
      <c r="AD14">
        <v>21.56</v>
      </c>
      <c r="AE14">
        <v>21.56</v>
      </c>
      <c r="AF14">
        <v>1.74</v>
      </c>
    </row>
    <row r="15" spans="1:32">
      <c r="A15" t="s">
        <v>57</v>
      </c>
      <c r="B15" s="75">
        <v>185.54</v>
      </c>
      <c r="C15" s="75">
        <v>55.28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35.229999999999997</v>
      </c>
      <c r="J15">
        <v>257.70999999999998</v>
      </c>
      <c r="K15">
        <v>48.26</v>
      </c>
      <c r="L15">
        <v>3.49</v>
      </c>
      <c r="M15">
        <v>15.53</v>
      </c>
      <c r="N15" s="135">
        <v>0</v>
      </c>
      <c r="O15" s="135">
        <v>0</v>
      </c>
      <c r="P15" s="135">
        <v>0</v>
      </c>
      <c r="Q15">
        <v>3.15</v>
      </c>
      <c r="R15">
        <v>0</v>
      </c>
      <c r="S15">
        <v>3.72</v>
      </c>
      <c r="T15">
        <v>36.76</v>
      </c>
      <c r="U15">
        <v>12.25</v>
      </c>
      <c r="V15">
        <v>12.25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5.58</v>
      </c>
      <c r="AD15">
        <v>21.61</v>
      </c>
      <c r="AE15">
        <v>21.61</v>
      </c>
      <c r="AF15">
        <v>1.74</v>
      </c>
    </row>
    <row r="16" spans="1:32">
      <c r="A16" t="s">
        <v>58</v>
      </c>
      <c r="B16" s="75">
        <v>185.54</v>
      </c>
      <c r="C16" s="75">
        <v>55.28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35.229999999999997</v>
      </c>
      <c r="J16">
        <v>257.70999999999998</v>
      </c>
      <c r="K16">
        <v>48.26</v>
      </c>
      <c r="L16">
        <v>3.49</v>
      </c>
      <c r="M16">
        <v>14.93</v>
      </c>
      <c r="N16" s="135">
        <v>0</v>
      </c>
      <c r="O16" s="135">
        <v>0</v>
      </c>
      <c r="P16" s="135">
        <v>0</v>
      </c>
      <c r="Q16">
        <v>3.15</v>
      </c>
      <c r="R16">
        <v>0</v>
      </c>
      <c r="S16">
        <v>3.72</v>
      </c>
      <c r="T16">
        <v>53.28</v>
      </c>
      <c r="U16">
        <v>17.760000000000002</v>
      </c>
      <c r="V16">
        <v>17.760000000000002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5.75</v>
      </c>
      <c r="AD16">
        <v>21.64</v>
      </c>
      <c r="AE16">
        <v>21.64</v>
      </c>
      <c r="AF16">
        <v>1.74</v>
      </c>
    </row>
    <row r="17" spans="1:32">
      <c r="A17" t="s">
        <v>59</v>
      </c>
      <c r="B17" s="75">
        <v>185.54</v>
      </c>
      <c r="C17" s="75">
        <v>55.28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35.229999999999997</v>
      </c>
      <c r="J17">
        <v>257.70999999999998</v>
      </c>
      <c r="K17">
        <v>48.26</v>
      </c>
      <c r="L17">
        <v>3.49</v>
      </c>
      <c r="M17">
        <v>14.2</v>
      </c>
      <c r="N17" s="135">
        <v>0</v>
      </c>
      <c r="O17" s="135">
        <v>0</v>
      </c>
      <c r="P17" s="135">
        <v>0</v>
      </c>
      <c r="Q17">
        <v>3.15</v>
      </c>
      <c r="R17">
        <v>0</v>
      </c>
      <c r="S17">
        <v>3.72</v>
      </c>
      <c r="T17">
        <v>52.04</v>
      </c>
      <c r="U17">
        <v>17.350000000000001</v>
      </c>
      <c r="V17">
        <v>17.34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6.66</v>
      </c>
      <c r="AD17">
        <v>22.1</v>
      </c>
      <c r="AE17">
        <v>22.1</v>
      </c>
      <c r="AF17">
        <v>1.74</v>
      </c>
    </row>
    <row r="18" spans="1:32">
      <c r="A18" t="s">
        <v>60</v>
      </c>
      <c r="B18" s="75">
        <v>185.54</v>
      </c>
      <c r="C18" s="75">
        <v>55.28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35.229999999999997</v>
      </c>
      <c r="J18">
        <v>257.70999999999998</v>
      </c>
      <c r="K18">
        <v>48.26</v>
      </c>
      <c r="L18">
        <v>3.49</v>
      </c>
      <c r="M18">
        <v>13.53</v>
      </c>
      <c r="N18" s="135">
        <v>0</v>
      </c>
      <c r="O18" s="135">
        <v>0</v>
      </c>
      <c r="P18" s="135">
        <v>0</v>
      </c>
      <c r="Q18">
        <v>3.15</v>
      </c>
      <c r="R18">
        <v>0</v>
      </c>
      <c r="S18">
        <v>3.72</v>
      </c>
      <c r="T18">
        <v>50.8</v>
      </c>
      <c r="U18">
        <v>16.93</v>
      </c>
      <c r="V18">
        <v>16.940000000000001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6.67</v>
      </c>
      <c r="AD18">
        <v>22.01</v>
      </c>
      <c r="AE18">
        <v>22.01</v>
      </c>
      <c r="AF18">
        <v>1.74</v>
      </c>
    </row>
    <row r="19" spans="1:32">
      <c r="A19" t="s">
        <v>61</v>
      </c>
      <c r="B19" s="75">
        <v>185.54</v>
      </c>
      <c r="C19" s="75">
        <v>55.28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35.229999999999997</v>
      </c>
      <c r="J19">
        <v>257.70999999999998</v>
      </c>
      <c r="K19">
        <v>48.26</v>
      </c>
      <c r="L19">
        <v>3.49</v>
      </c>
      <c r="M19">
        <v>13.06</v>
      </c>
      <c r="N19" s="135">
        <v>0</v>
      </c>
      <c r="O19" s="135">
        <v>0</v>
      </c>
      <c r="P19" s="135">
        <v>0</v>
      </c>
      <c r="Q19">
        <v>3.15</v>
      </c>
      <c r="R19">
        <v>0</v>
      </c>
      <c r="S19">
        <v>3.72</v>
      </c>
      <c r="T19">
        <v>49.56</v>
      </c>
      <c r="U19">
        <v>16.52</v>
      </c>
      <c r="V19">
        <v>16.52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6.71</v>
      </c>
      <c r="AD19">
        <v>21.88</v>
      </c>
      <c r="AE19">
        <v>21.88</v>
      </c>
      <c r="AF19">
        <v>1.74</v>
      </c>
    </row>
    <row r="20" spans="1:32">
      <c r="A20" t="s">
        <v>62</v>
      </c>
      <c r="B20" s="75">
        <v>185.54</v>
      </c>
      <c r="C20" s="75">
        <v>55.28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35.229999999999997</v>
      </c>
      <c r="J20">
        <v>257.70999999999998</v>
      </c>
      <c r="K20">
        <v>48.26</v>
      </c>
      <c r="L20">
        <v>3.49</v>
      </c>
      <c r="M20">
        <v>12.84</v>
      </c>
      <c r="N20" s="135">
        <v>0</v>
      </c>
      <c r="O20" s="135">
        <v>0</v>
      </c>
      <c r="P20" s="135">
        <v>0</v>
      </c>
      <c r="Q20">
        <v>3.15</v>
      </c>
      <c r="R20">
        <v>0</v>
      </c>
      <c r="S20">
        <v>3.72</v>
      </c>
      <c r="T20">
        <v>48.32</v>
      </c>
      <c r="U20">
        <v>16.11</v>
      </c>
      <c r="V20">
        <v>16.100000000000001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6.47</v>
      </c>
      <c r="AD20">
        <v>27.88</v>
      </c>
      <c r="AE20">
        <v>27.88</v>
      </c>
      <c r="AF20">
        <v>1.74</v>
      </c>
    </row>
    <row r="21" spans="1:32">
      <c r="A21" t="s">
        <v>63</v>
      </c>
      <c r="B21" s="75">
        <v>185.54</v>
      </c>
      <c r="C21" s="75">
        <v>55.28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35.229999999999997</v>
      </c>
      <c r="J21">
        <v>257.70999999999998</v>
      </c>
      <c r="K21">
        <v>48.26</v>
      </c>
      <c r="L21">
        <v>3.49</v>
      </c>
      <c r="M21">
        <v>12.51</v>
      </c>
      <c r="N21" s="135">
        <v>0</v>
      </c>
      <c r="O21" s="135">
        <v>0</v>
      </c>
      <c r="P21" s="135">
        <v>0</v>
      </c>
      <c r="Q21">
        <v>3.15</v>
      </c>
      <c r="R21">
        <v>0</v>
      </c>
      <c r="S21">
        <v>3.72</v>
      </c>
      <c r="T21">
        <v>47.08</v>
      </c>
      <c r="U21">
        <v>15.69</v>
      </c>
      <c r="V21">
        <v>15.7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6.22</v>
      </c>
      <c r="AD21">
        <v>27.55</v>
      </c>
      <c r="AE21">
        <v>27.55</v>
      </c>
      <c r="AF21">
        <v>1.74</v>
      </c>
    </row>
    <row r="22" spans="1:32">
      <c r="A22" t="s">
        <v>64</v>
      </c>
      <c r="B22" s="75">
        <v>224.8</v>
      </c>
      <c r="C22" s="75">
        <v>68.08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35.229999999999997</v>
      </c>
      <c r="J22">
        <v>257.70999999999998</v>
      </c>
      <c r="K22">
        <v>48.26</v>
      </c>
      <c r="L22">
        <v>3.49</v>
      </c>
      <c r="M22">
        <v>12.24</v>
      </c>
      <c r="N22" s="135">
        <v>0</v>
      </c>
      <c r="O22" s="135">
        <v>0</v>
      </c>
      <c r="P22" s="135">
        <v>0</v>
      </c>
      <c r="Q22">
        <v>3.15</v>
      </c>
      <c r="R22">
        <v>0</v>
      </c>
      <c r="S22">
        <v>3.72</v>
      </c>
      <c r="T22">
        <v>46.47</v>
      </c>
      <c r="U22">
        <v>15.49</v>
      </c>
      <c r="V22">
        <v>15.48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5.92</v>
      </c>
      <c r="AD22">
        <v>27.12</v>
      </c>
      <c r="AE22">
        <v>27.12</v>
      </c>
      <c r="AF22">
        <v>1.74</v>
      </c>
    </row>
    <row r="23" spans="1:32">
      <c r="A23" t="s">
        <v>65</v>
      </c>
      <c r="B23" s="75">
        <v>224.8</v>
      </c>
      <c r="C23" s="75">
        <v>68.08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35.229999999999997</v>
      </c>
      <c r="J23">
        <v>257.70999999999998</v>
      </c>
      <c r="K23">
        <v>48.26</v>
      </c>
      <c r="L23">
        <v>3.49</v>
      </c>
      <c r="M23">
        <v>9.93</v>
      </c>
      <c r="N23" s="135">
        <v>0</v>
      </c>
      <c r="O23" s="135">
        <v>0</v>
      </c>
      <c r="P23" s="135">
        <v>0</v>
      </c>
      <c r="Q23">
        <v>3.15</v>
      </c>
      <c r="R23">
        <v>0</v>
      </c>
      <c r="S23">
        <v>3.62</v>
      </c>
      <c r="T23">
        <v>45.85</v>
      </c>
      <c r="U23">
        <v>15.28</v>
      </c>
      <c r="V23">
        <v>15.29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6.62</v>
      </c>
      <c r="AD23">
        <v>26.36</v>
      </c>
      <c r="AE23">
        <v>26.36</v>
      </c>
      <c r="AF23">
        <v>1.74</v>
      </c>
    </row>
    <row r="24" spans="1:32">
      <c r="A24" t="s">
        <v>66</v>
      </c>
      <c r="B24" s="75">
        <v>224.8</v>
      </c>
      <c r="C24" s="75">
        <v>68.08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35.229999999999997</v>
      </c>
      <c r="J24">
        <v>257.70999999999998</v>
      </c>
      <c r="K24">
        <v>48.26</v>
      </c>
      <c r="L24">
        <v>3.49</v>
      </c>
      <c r="M24">
        <v>9.2899999999999991</v>
      </c>
      <c r="N24" s="135">
        <v>0</v>
      </c>
      <c r="O24" s="135">
        <v>0</v>
      </c>
      <c r="P24" s="135">
        <v>0</v>
      </c>
      <c r="Q24">
        <v>3.15</v>
      </c>
      <c r="R24">
        <v>0</v>
      </c>
      <c r="S24">
        <v>3.62</v>
      </c>
      <c r="T24">
        <v>45.24</v>
      </c>
      <c r="U24">
        <v>15.08</v>
      </c>
      <c r="V24">
        <v>15.07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6.55</v>
      </c>
      <c r="AD24">
        <v>25.9</v>
      </c>
      <c r="AE24">
        <v>25.9</v>
      </c>
      <c r="AF24">
        <v>1.74</v>
      </c>
    </row>
    <row r="25" spans="1:32">
      <c r="A25" t="s">
        <v>67</v>
      </c>
      <c r="B25" s="75">
        <v>224.8</v>
      </c>
      <c r="C25" s="75">
        <v>68.08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33.15</v>
      </c>
      <c r="J25">
        <v>257.70999999999998</v>
      </c>
      <c r="K25">
        <v>101.1</v>
      </c>
      <c r="L25">
        <v>3.49</v>
      </c>
      <c r="M25">
        <v>8.73</v>
      </c>
      <c r="N25" s="135">
        <v>0</v>
      </c>
      <c r="O25" s="135">
        <v>0</v>
      </c>
      <c r="P25" s="135">
        <v>0</v>
      </c>
      <c r="Q25">
        <v>3.15</v>
      </c>
      <c r="R25">
        <v>0</v>
      </c>
      <c r="S25">
        <v>3.62</v>
      </c>
      <c r="T25">
        <v>44.62</v>
      </c>
      <c r="U25">
        <v>14.87</v>
      </c>
      <c r="V25">
        <v>14.88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6.4</v>
      </c>
      <c r="AD25">
        <v>25.4</v>
      </c>
      <c r="AE25">
        <v>25.4</v>
      </c>
      <c r="AF25">
        <v>1.74</v>
      </c>
    </row>
    <row r="26" spans="1:32">
      <c r="A26" t="s">
        <v>68</v>
      </c>
      <c r="B26" s="75">
        <v>224.8</v>
      </c>
      <c r="C26" s="75">
        <v>68.08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33.15</v>
      </c>
      <c r="J26">
        <v>257.70999999999998</v>
      </c>
      <c r="K26">
        <v>101.1</v>
      </c>
      <c r="L26">
        <v>3.49</v>
      </c>
      <c r="M26">
        <v>8.14</v>
      </c>
      <c r="N26" s="135">
        <v>0</v>
      </c>
      <c r="O26" s="135">
        <v>0</v>
      </c>
      <c r="P26" s="135">
        <v>0</v>
      </c>
      <c r="Q26">
        <v>3.15</v>
      </c>
      <c r="R26">
        <v>0</v>
      </c>
      <c r="S26">
        <v>3.62</v>
      </c>
      <c r="T26">
        <v>44.01</v>
      </c>
      <c r="U26">
        <v>14.67</v>
      </c>
      <c r="V26">
        <v>14.66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6.29</v>
      </c>
      <c r="AD26">
        <v>24.85</v>
      </c>
      <c r="AE26">
        <v>24.85</v>
      </c>
      <c r="AF26">
        <v>1.74</v>
      </c>
    </row>
    <row r="27" spans="1:32">
      <c r="A27" t="s">
        <v>69</v>
      </c>
      <c r="B27" s="75">
        <v>224.8</v>
      </c>
      <c r="C27" s="75">
        <v>68.08</v>
      </c>
      <c r="D27" s="135">
        <f t="shared" si="0"/>
        <v>14.95</v>
      </c>
      <c r="E27" s="75"/>
      <c r="F27" s="78">
        <v>0</v>
      </c>
      <c r="G27" s="78">
        <v>0</v>
      </c>
      <c r="H27" s="78">
        <v>0</v>
      </c>
      <c r="I27">
        <v>33.15</v>
      </c>
      <c r="J27">
        <v>257.70999999999998</v>
      </c>
      <c r="K27">
        <v>101.1</v>
      </c>
      <c r="L27">
        <v>3.49</v>
      </c>
      <c r="M27">
        <v>8</v>
      </c>
      <c r="N27" s="135">
        <v>0.42</v>
      </c>
      <c r="O27" s="135">
        <v>10.51</v>
      </c>
      <c r="P27" s="135">
        <v>4.0199999999999996</v>
      </c>
      <c r="Q27">
        <v>3.15</v>
      </c>
      <c r="R27">
        <v>0</v>
      </c>
      <c r="S27">
        <v>3.62</v>
      </c>
      <c r="T27">
        <v>43.39</v>
      </c>
      <c r="U27">
        <v>14.46</v>
      </c>
      <c r="V27">
        <v>14.47</v>
      </c>
      <c r="W27">
        <v>0</v>
      </c>
      <c r="X27">
        <v>0</v>
      </c>
      <c r="Y27">
        <v>0.06</v>
      </c>
      <c r="Z27">
        <v>0</v>
      </c>
      <c r="AA27">
        <v>0</v>
      </c>
      <c r="AB27">
        <v>0</v>
      </c>
      <c r="AC27">
        <v>6.18</v>
      </c>
      <c r="AD27">
        <v>23.73</v>
      </c>
      <c r="AE27">
        <v>23.73</v>
      </c>
      <c r="AF27">
        <v>1.74</v>
      </c>
    </row>
    <row r="28" spans="1:32">
      <c r="A28" t="s">
        <v>70</v>
      </c>
      <c r="B28" s="75">
        <v>261.18</v>
      </c>
      <c r="C28" s="75">
        <v>68.08</v>
      </c>
      <c r="D28" s="135">
        <f t="shared" si="0"/>
        <v>28.51</v>
      </c>
      <c r="E28" s="75"/>
      <c r="F28" s="78">
        <v>0</v>
      </c>
      <c r="G28" s="78">
        <v>0</v>
      </c>
      <c r="H28" s="78">
        <v>0</v>
      </c>
      <c r="I28">
        <v>33.15</v>
      </c>
      <c r="J28">
        <v>257.70999999999998</v>
      </c>
      <c r="K28">
        <v>101.1</v>
      </c>
      <c r="L28">
        <v>3.49</v>
      </c>
      <c r="M28">
        <v>7.73</v>
      </c>
      <c r="N28" s="135">
        <v>4.7699999999999996</v>
      </c>
      <c r="O28" s="135">
        <v>15.8</v>
      </c>
      <c r="P28" s="135">
        <v>7.94</v>
      </c>
      <c r="Q28">
        <v>3.15</v>
      </c>
      <c r="R28">
        <v>0</v>
      </c>
      <c r="S28">
        <v>3.62</v>
      </c>
      <c r="T28">
        <v>42.24</v>
      </c>
      <c r="U28">
        <v>14.08</v>
      </c>
      <c r="V28">
        <v>14.08</v>
      </c>
      <c r="W28">
        <v>0</v>
      </c>
      <c r="X28">
        <v>0</v>
      </c>
      <c r="Y28">
        <v>0.13</v>
      </c>
      <c r="Z28">
        <v>0</v>
      </c>
      <c r="AA28">
        <v>0</v>
      </c>
      <c r="AB28">
        <v>0</v>
      </c>
      <c r="AC28">
        <v>6.02</v>
      </c>
      <c r="AD28">
        <v>22.53</v>
      </c>
      <c r="AE28">
        <v>22.53</v>
      </c>
      <c r="AF28">
        <v>1.74</v>
      </c>
    </row>
    <row r="29" spans="1:32">
      <c r="A29" t="s">
        <v>71</v>
      </c>
      <c r="B29" s="75">
        <v>261.18</v>
      </c>
      <c r="C29" s="75">
        <v>87.06</v>
      </c>
      <c r="D29" s="135">
        <f t="shared" si="0"/>
        <v>39.700000000000003</v>
      </c>
      <c r="E29" s="75"/>
      <c r="F29" s="78">
        <v>0</v>
      </c>
      <c r="G29" s="78">
        <v>0</v>
      </c>
      <c r="H29" s="78">
        <v>0</v>
      </c>
      <c r="I29">
        <v>33.15</v>
      </c>
      <c r="J29">
        <v>257.70999999999998</v>
      </c>
      <c r="K29">
        <v>101.1</v>
      </c>
      <c r="L29">
        <v>3.49</v>
      </c>
      <c r="M29">
        <v>15.15</v>
      </c>
      <c r="N29" s="135">
        <v>13.24</v>
      </c>
      <c r="O29" s="135">
        <v>13.23</v>
      </c>
      <c r="P29" s="135">
        <v>13.23</v>
      </c>
      <c r="Q29">
        <v>3.15</v>
      </c>
      <c r="R29">
        <v>3.09</v>
      </c>
      <c r="S29">
        <v>3.62</v>
      </c>
      <c r="T29">
        <v>40.01</v>
      </c>
      <c r="U29">
        <v>13.34</v>
      </c>
      <c r="V29">
        <v>13.32</v>
      </c>
      <c r="W29">
        <v>0</v>
      </c>
      <c r="X29">
        <v>0</v>
      </c>
      <c r="Y29">
        <v>0.13</v>
      </c>
      <c r="Z29">
        <v>0</v>
      </c>
      <c r="AA29">
        <v>2.0699999999999998</v>
      </c>
      <c r="AB29">
        <v>1.04</v>
      </c>
      <c r="AC29">
        <v>5.99</v>
      </c>
      <c r="AD29">
        <v>21.44</v>
      </c>
      <c r="AE29">
        <v>21.44</v>
      </c>
      <c r="AF29">
        <v>1.74</v>
      </c>
    </row>
    <row r="30" spans="1:32">
      <c r="A30" t="s">
        <v>72</v>
      </c>
      <c r="B30" s="75">
        <v>261.18</v>
      </c>
      <c r="C30" s="75">
        <v>87.06</v>
      </c>
      <c r="D30" s="135">
        <f t="shared" si="0"/>
        <v>39.700000000000003</v>
      </c>
      <c r="E30" s="75"/>
      <c r="F30" s="78">
        <v>0</v>
      </c>
      <c r="G30" s="78">
        <v>0</v>
      </c>
      <c r="H30" s="78">
        <v>0</v>
      </c>
      <c r="I30">
        <v>33.15</v>
      </c>
      <c r="J30">
        <v>257.70999999999998</v>
      </c>
      <c r="K30">
        <v>101.1</v>
      </c>
      <c r="L30">
        <v>3.49</v>
      </c>
      <c r="M30">
        <v>15.64</v>
      </c>
      <c r="N30" s="135">
        <v>13.24</v>
      </c>
      <c r="O30" s="135">
        <v>13.23</v>
      </c>
      <c r="P30" s="135">
        <v>13.23</v>
      </c>
      <c r="Q30">
        <v>3.15</v>
      </c>
      <c r="R30">
        <v>9.77</v>
      </c>
      <c r="S30">
        <v>3.62</v>
      </c>
      <c r="T30">
        <v>37.81</v>
      </c>
      <c r="U30">
        <v>12.6</v>
      </c>
      <c r="V30">
        <v>12.61</v>
      </c>
      <c r="W30">
        <v>1.07</v>
      </c>
      <c r="X30">
        <v>0.21</v>
      </c>
      <c r="Y30">
        <v>0.08</v>
      </c>
      <c r="Z30">
        <v>0</v>
      </c>
      <c r="AA30">
        <v>4.67</v>
      </c>
      <c r="AB30">
        <v>2.33</v>
      </c>
      <c r="AC30">
        <v>5.9</v>
      </c>
      <c r="AD30">
        <v>20.3</v>
      </c>
      <c r="AE30">
        <v>20.3</v>
      </c>
      <c r="AF30">
        <v>1.74</v>
      </c>
    </row>
    <row r="31" spans="1:32">
      <c r="A31" t="s">
        <v>73</v>
      </c>
      <c r="B31" s="75">
        <v>261.18</v>
      </c>
      <c r="C31" s="75">
        <v>87.06</v>
      </c>
      <c r="D31" s="135">
        <f t="shared" si="0"/>
        <v>39.700000000000003</v>
      </c>
      <c r="E31" s="75"/>
      <c r="F31" s="78">
        <v>0.28999999999999998</v>
      </c>
      <c r="G31" s="78">
        <v>0.28999999999999998</v>
      </c>
      <c r="H31" s="78">
        <v>0.3</v>
      </c>
      <c r="I31">
        <v>33.15</v>
      </c>
      <c r="J31">
        <v>257.70999999999998</v>
      </c>
      <c r="K31">
        <v>101.1</v>
      </c>
      <c r="L31">
        <v>3.42</v>
      </c>
      <c r="M31">
        <v>16.239999999999998</v>
      </c>
      <c r="N31" s="135">
        <v>13.24</v>
      </c>
      <c r="O31" s="135">
        <v>13.23</v>
      </c>
      <c r="P31" s="135">
        <v>13.23</v>
      </c>
      <c r="Q31">
        <v>3.15</v>
      </c>
      <c r="R31">
        <v>19.02</v>
      </c>
      <c r="S31">
        <v>3.62</v>
      </c>
      <c r="T31">
        <v>36.44</v>
      </c>
      <c r="U31">
        <v>12.15</v>
      </c>
      <c r="V31">
        <v>12.14</v>
      </c>
      <c r="W31">
        <v>5.68</v>
      </c>
      <c r="X31">
        <v>1.1399999999999999</v>
      </c>
      <c r="Y31">
        <v>0.72</v>
      </c>
      <c r="Z31">
        <v>2.87</v>
      </c>
      <c r="AA31">
        <v>11.33</v>
      </c>
      <c r="AB31">
        <v>5.67</v>
      </c>
      <c r="AC31">
        <v>5.8</v>
      </c>
      <c r="AD31">
        <v>18.57</v>
      </c>
      <c r="AE31">
        <v>18.57</v>
      </c>
      <c r="AF31">
        <v>1.74</v>
      </c>
    </row>
    <row r="32" spans="1:32">
      <c r="A32" t="s">
        <v>74</v>
      </c>
      <c r="B32" s="75">
        <v>261.18</v>
      </c>
      <c r="C32" s="75">
        <v>87.06</v>
      </c>
      <c r="D32" s="135">
        <f t="shared" si="0"/>
        <v>39.700000000000003</v>
      </c>
      <c r="E32" s="75"/>
      <c r="F32" s="78">
        <v>1.1000000000000001</v>
      </c>
      <c r="G32" s="78">
        <v>1.1000000000000001</v>
      </c>
      <c r="H32" s="78">
        <v>1.1299999999999999</v>
      </c>
      <c r="I32">
        <v>47.35</v>
      </c>
      <c r="J32">
        <v>257.70999999999998</v>
      </c>
      <c r="K32">
        <v>101.1</v>
      </c>
      <c r="L32">
        <v>3.42</v>
      </c>
      <c r="M32">
        <v>16.899999999999999</v>
      </c>
      <c r="N32" s="135">
        <v>13.24</v>
      </c>
      <c r="O32" s="135">
        <v>13.23</v>
      </c>
      <c r="P32" s="135">
        <v>13.23</v>
      </c>
      <c r="Q32">
        <v>3.15</v>
      </c>
      <c r="R32">
        <v>28.99</v>
      </c>
      <c r="S32">
        <v>3.62</v>
      </c>
      <c r="T32">
        <v>35.47</v>
      </c>
      <c r="U32">
        <v>11.82</v>
      </c>
      <c r="V32">
        <v>11.82</v>
      </c>
      <c r="W32">
        <v>14.32</v>
      </c>
      <c r="X32">
        <v>2.86</v>
      </c>
      <c r="Y32">
        <v>3.09</v>
      </c>
      <c r="Z32">
        <v>6.31</v>
      </c>
      <c r="AA32">
        <v>18</v>
      </c>
      <c r="AB32">
        <v>9</v>
      </c>
      <c r="AC32">
        <v>5.72</v>
      </c>
      <c r="AD32">
        <v>16.829999999999998</v>
      </c>
      <c r="AE32">
        <v>16.829999999999998</v>
      </c>
      <c r="AF32">
        <v>1.74</v>
      </c>
    </row>
    <row r="33" spans="1:32">
      <c r="A33" t="s">
        <v>75</v>
      </c>
      <c r="B33" s="75">
        <v>261.18</v>
      </c>
      <c r="C33" s="75">
        <v>87.06</v>
      </c>
      <c r="D33" s="135">
        <f t="shared" si="0"/>
        <v>39.700000000000003</v>
      </c>
      <c r="E33" s="75"/>
      <c r="F33" s="78">
        <v>2.31</v>
      </c>
      <c r="G33" s="78">
        <v>2.31</v>
      </c>
      <c r="H33" s="78">
        <v>2.37</v>
      </c>
      <c r="I33">
        <v>47.35</v>
      </c>
      <c r="J33">
        <v>257.70999999999998</v>
      </c>
      <c r="K33">
        <v>101.1</v>
      </c>
      <c r="L33">
        <v>3.42</v>
      </c>
      <c r="M33">
        <v>17.46</v>
      </c>
      <c r="N33" s="135">
        <v>13.24</v>
      </c>
      <c r="O33" s="135">
        <v>13.23</v>
      </c>
      <c r="P33" s="135">
        <v>13.23</v>
      </c>
      <c r="Q33">
        <v>3.15</v>
      </c>
      <c r="R33">
        <v>37.58</v>
      </c>
      <c r="S33">
        <v>3.62</v>
      </c>
      <c r="T33">
        <v>34.36</v>
      </c>
      <c r="U33">
        <v>11.45</v>
      </c>
      <c r="V33">
        <v>11.46</v>
      </c>
      <c r="W33">
        <v>27.12</v>
      </c>
      <c r="X33">
        <v>5.42</v>
      </c>
      <c r="Y33">
        <v>7.3</v>
      </c>
      <c r="Z33">
        <v>10.18</v>
      </c>
      <c r="AA33">
        <v>25.33</v>
      </c>
      <c r="AB33">
        <v>12.67</v>
      </c>
      <c r="AC33">
        <v>5.65</v>
      </c>
      <c r="AD33">
        <v>15.3</v>
      </c>
      <c r="AE33">
        <v>15.3</v>
      </c>
      <c r="AF33">
        <v>1.74</v>
      </c>
    </row>
    <row r="34" spans="1:32">
      <c r="A34" t="s">
        <v>76</v>
      </c>
      <c r="B34" s="75">
        <v>261.18</v>
      </c>
      <c r="C34" s="75">
        <v>87.06</v>
      </c>
      <c r="D34" s="135">
        <f t="shared" si="0"/>
        <v>44.7</v>
      </c>
      <c r="E34" s="75"/>
      <c r="F34" s="78">
        <v>3.56</v>
      </c>
      <c r="G34" s="78">
        <v>3.56</v>
      </c>
      <c r="H34" s="78">
        <v>3.65</v>
      </c>
      <c r="I34">
        <v>57.97</v>
      </c>
      <c r="J34">
        <v>257.70999999999998</v>
      </c>
      <c r="K34">
        <v>101.1</v>
      </c>
      <c r="L34">
        <v>3.42</v>
      </c>
      <c r="M34">
        <v>19.079999999999998</v>
      </c>
      <c r="N34" s="135">
        <v>14.9</v>
      </c>
      <c r="O34" s="135">
        <v>14.9</v>
      </c>
      <c r="P34" s="135">
        <v>14.9</v>
      </c>
      <c r="Q34">
        <v>3.15</v>
      </c>
      <c r="R34">
        <v>46.46</v>
      </c>
      <c r="S34">
        <v>3.62</v>
      </c>
      <c r="T34">
        <v>33.31</v>
      </c>
      <c r="U34">
        <v>11.1</v>
      </c>
      <c r="V34">
        <v>11.12</v>
      </c>
      <c r="W34">
        <v>42.53</v>
      </c>
      <c r="X34">
        <v>8.51</v>
      </c>
      <c r="Y34">
        <v>12.7</v>
      </c>
      <c r="Z34">
        <v>13.5</v>
      </c>
      <c r="AA34">
        <v>29.33</v>
      </c>
      <c r="AB34">
        <v>14.67</v>
      </c>
      <c r="AC34">
        <v>4.54</v>
      </c>
      <c r="AD34">
        <v>13.77</v>
      </c>
      <c r="AE34">
        <v>13.77</v>
      </c>
      <c r="AF34">
        <v>1.74</v>
      </c>
    </row>
    <row r="35" spans="1:32">
      <c r="A35" t="s">
        <v>77</v>
      </c>
      <c r="B35" s="75">
        <v>261.18</v>
      </c>
      <c r="C35" s="75">
        <v>87.06</v>
      </c>
      <c r="D35" s="135">
        <f t="shared" si="0"/>
        <v>69.550000000000011</v>
      </c>
      <c r="E35" s="75"/>
      <c r="F35" s="78">
        <v>4.9400000000000004</v>
      </c>
      <c r="G35" s="78">
        <v>4.9400000000000004</v>
      </c>
      <c r="H35" s="78">
        <v>5.07</v>
      </c>
      <c r="I35">
        <v>57.97</v>
      </c>
      <c r="J35">
        <v>257.70999999999998</v>
      </c>
      <c r="K35">
        <v>101.1</v>
      </c>
      <c r="L35">
        <v>3.42</v>
      </c>
      <c r="M35">
        <v>18.97</v>
      </c>
      <c r="N35" s="135">
        <v>23.19</v>
      </c>
      <c r="O35" s="135">
        <v>23.18</v>
      </c>
      <c r="P35" s="135">
        <v>23.18</v>
      </c>
      <c r="Q35">
        <v>3.15</v>
      </c>
      <c r="R35">
        <v>55.86</v>
      </c>
      <c r="S35">
        <v>3.62</v>
      </c>
      <c r="T35">
        <v>31</v>
      </c>
      <c r="U35">
        <v>10.33</v>
      </c>
      <c r="V35">
        <v>10.33</v>
      </c>
      <c r="W35">
        <v>63.2</v>
      </c>
      <c r="X35">
        <v>12.64</v>
      </c>
      <c r="Y35">
        <v>18.84</v>
      </c>
      <c r="Z35">
        <v>17.38</v>
      </c>
      <c r="AA35">
        <v>34.67</v>
      </c>
      <c r="AB35">
        <v>17.329999999999998</v>
      </c>
      <c r="AC35">
        <v>4.46</v>
      </c>
      <c r="AD35">
        <v>13.62</v>
      </c>
      <c r="AE35">
        <v>13.62</v>
      </c>
      <c r="AF35">
        <v>1.74</v>
      </c>
    </row>
    <row r="36" spans="1:32">
      <c r="A36" t="s">
        <v>78</v>
      </c>
      <c r="B36" s="75">
        <v>261.18</v>
      </c>
      <c r="C36" s="75">
        <v>87.06</v>
      </c>
      <c r="D36" s="135">
        <f t="shared" si="0"/>
        <v>69.550000000000011</v>
      </c>
      <c r="E36" s="75"/>
      <c r="F36" s="78">
        <v>6.26</v>
      </c>
      <c r="G36" s="78">
        <v>6.26</v>
      </c>
      <c r="H36" s="78">
        <v>6.43</v>
      </c>
      <c r="I36">
        <v>35.229999999999997</v>
      </c>
      <c r="J36">
        <v>257.70999999999998</v>
      </c>
      <c r="K36">
        <v>101.1</v>
      </c>
      <c r="L36">
        <v>3.42</v>
      </c>
      <c r="M36">
        <v>18.63</v>
      </c>
      <c r="N36" s="135">
        <v>23.19</v>
      </c>
      <c r="O36" s="135">
        <v>23.18</v>
      </c>
      <c r="P36" s="135">
        <v>23.18</v>
      </c>
      <c r="Q36">
        <v>3.15</v>
      </c>
      <c r="R36">
        <v>65.12</v>
      </c>
      <c r="S36">
        <v>3.62</v>
      </c>
      <c r="T36">
        <v>29.27</v>
      </c>
      <c r="U36">
        <v>9.76</v>
      </c>
      <c r="V36">
        <v>9.76</v>
      </c>
      <c r="W36">
        <v>84.52</v>
      </c>
      <c r="X36">
        <v>16.899999999999999</v>
      </c>
      <c r="Y36">
        <v>25.29</v>
      </c>
      <c r="Z36">
        <v>20.77</v>
      </c>
      <c r="AA36">
        <v>38.67</v>
      </c>
      <c r="AB36">
        <v>19.329999999999998</v>
      </c>
      <c r="AC36">
        <v>4.46</v>
      </c>
      <c r="AD36">
        <v>13.55</v>
      </c>
      <c r="AE36">
        <v>13.55</v>
      </c>
      <c r="AF36">
        <v>1.74</v>
      </c>
    </row>
    <row r="37" spans="1:32">
      <c r="A37" t="s">
        <v>79</v>
      </c>
      <c r="B37" s="75">
        <v>261.18</v>
      </c>
      <c r="C37" s="75">
        <v>87.06</v>
      </c>
      <c r="D37" s="135">
        <f t="shared" si="0"/>
        <v>69.550000000000011</v>
      </c>
      <c r="E37" s="75"/>
      <c r="F37" s="78">
        <v>7.61</v>
      </c>
      <c r="G37" s="78">
        <v>7.61</v>
      </c>
      <c r="H37" s="78">
        <v>7.8</v>
      </c>
      <c r="I37">
        <v>35.229999999999997</v>
      </c>
      <c r="J37">
        <v>257.70999999999998</v>
      </c>
      <c r="K37">
        <v>101.1</v>
      </c>
      <c r="L37">
        <v>3.42</v>
      </c>
      <c r="M37">
        <v>18.43</v>
      </c>
      <c r="N37" s="135">
        <v>23.19</v>
      </c>
      <c r="O37" s="135">
        <v>23.18</v>
      </c>
      <c r="P37" s="135">
        <v>23.18</v>
      </c>
      <c r="Q37">
        <v>3.15</v>
      </c>
      <c r="R37">
        <v>73.83</v>
      </c>
      <c r="S37">
        <v>3.62</v>
      </c>
      <c r="T37">
        <v>27.76</v>
      </c>
      <c r="U37">
        <v>9.25</v>
      </c>
      <c r="V37">
        <v>9.26</v>
      </c>
      <c r="W37">
        <v>105.34</v>
      </c>
      <c r="X37">
        <v>21.07</v>
      </c>
      <c r="Y37">
        <v>32.36</v>
      </c>
      <c r="Z37">
        <v>23.86</v>
      </c>
      <c r="AA37">
        <v>48.67</v>
      </c>
      <c r="AB37">
        <v>24.33</v>
      </c>
      <c r="AC37">
        <v>4.4000000000000004</v>
      </c>
      <c r="AD37">
        <v>13.27</v>
      </c>
      <c r="AE37">
        <v>13.27</v>
      </c>
      <c r="AF37">
        <v>1.74</v>
      </c>
    </row>
    <row r="38" spans="1:32">
      <c r="A38" t="s">
        <v>80</v>
      </c>
      <c r="B38" s="75">
        <v>261.18</v>
      </c>
      <c r="C38" s="75">
        <v>87.06</v>
      </c>
      <c r="D38" s="135">
        <f t="shared" si="0"/>
        <v>69.550000000000011</v>
      </c>
      <c r="E38" s="75"/>
      <c r="F38" s="78">
        <v>8.89</v>
      </c>
      <c r="G38" s="78">
        <v>8.89</v>
      </c>
      <c r="H38" s="78">
        <v>9.1199999999999992</v>
      </c>
      <c r="I38">
        <v>35.229999999999997</v>
      </c>
      <c r="J38">
        <v>257.70999999999998</v>
      </c>
      <c r="K38">
        <v>101.1</v>
      </c>
      <c r="L38">
        <v>3.42</v>
      </c>
      <c r="M38">
        <v>18.07</v>
      </c>
      <c r="N38" s="135">
        <v>23.19</v>
      </c>
      <c r="O38" s="135">
        <v>23.18</v>
      </c>
      <c r="P38" s="135">
        <v>23.18</v>
      </c>
      <c r="Q38">
        <v>3.15</v>
      </c>
      <c r="R38">
        <v>82.39</v>
      </c>
      <c r="S38">
        <v>3.62</v>
      </c>
      <c r="T38">
        <v>26.95</v>
      </c>
      <c r="U38">
        <v>8.98</v>
      </c>
      <c r="V38">
        <v>8.99</v>
      </c>
      <c r="W38">
        <v>125.58</v>
      </c>
      <c r="X38">
        <v>25.12</v>
      </c>
      <c r="Y38">
        <v>38.97</v>
      </c>
      <c r="Z38">
        <v>26.51</v>
      </c>
      <c r="AA38">
        <v>50</v>
      </c>
      <c r="AB38">
        <v>25</v>
      </c>
      <c r="AC38">
        <v>4.33</v>
      </c>
      <c r="AD38">
        <v>13.21</v>
      </c>
      <c r="AE38">
        <v>13.21</v>
      </c>
      <c r="AF38">
        <v>1.74</v>
      </c>
    </row>
    <row r="39" spans="1:32">
      <c r="A39" t="s">
        <v>81</v>
      </c>
      <c r="B39" s="75">
        <v>261.18</v>
      </c>
      <c r="C39" s="75">
        <v>87.06</v>
      </c>
      <c r="D39" s="135">
        <f t="shared" si="0"/>
        <v>74.550000000000011</v>
      </c>
      <c r="E39" s="75"/>
      <c r="F39" s="78">
        <v>9.94</v>
      </c>
      <c r="G39" s="78">
        <v>9.94</v>
      </c>
      <c r="H39" s="78">
        <v>10.19</v>
      </c>
      <c r="I39">
        <v>35.229999999999997</v>
      </c>
      <c r="J39">
        <v>257.70999999999998</v>
      </c>
      <c r="K39">
        <v>101.1</v>
      </c>
      <c r="L39">
        <v>3.42</v>
      </c>
      <c r="M39">
        <v>17.93</v>
      </c>
      <c r="N39" s="135">
        <v>24.85</v>
      </c>
      <c r="O39" s="135">
        <v>24.85</v>
      </c>
      <c r="P39" s="135">
        <v>24.85</v>
      </c>
      <c r="Q39">
        <v>3.07</v>
      </c>
      <c r="R39">
        <v>85.59</v>
      </c>
      <c r="S39">
        <v>3.62</v>
      </c>
      <c r="T39">
        <v>26.49</v>
      </c>
      <c r="U39">
        <v>8.83</v>
      </c>
      <c r="V39">
        <v>8.83</v>
      </c>
      <c r="W39">
        <v>144.74</v>
      </c>
      <c r="X39">
        <v>28.95</v>
      </c>
      <c r="Y39">
        <v>45.49</v>
      </c>
      <c r="Z39">
        <v>29.76</v>
      </c>
      <c r="AA39">
        <v>52.67</v>
      </c>
      <c r="AB39">
        <v>26.33</v>
      </c>
      <c r="AC39">
        <v>3.66</v>
      </c>
      <c r="AD39">
        <v>6.43</v>
      </c>
      <c r="AE39">
        <v>6.43</v>
      </c>
      <c r="AF39">
        <v>1.74</v>
      </c>
    </row>
    <row r="40" spans="1:32">
      <c r="A40" t="s">
        <v>82</v>
      </c>
      <c r="B40" s="75">
        <v>261.18</v>
      </c>
      <c r="C40" s="75">
        <v>87.06</v>
      </c>
      <c r="D40" s="135">
        <f t="shared" si="0"/>
        <v>74.550000000000011</v>
      </c>
      <c r="E40" s="75"/>
      <c r="F40" s="78">
        <v>11.17</v>
      </c>
      <c r="G40" s="78">
        <v>11.17</v>
      </c>
      <c r="H40" s="78">
        <v>11.45</v>
      </c>
      <c r="I40">
        <v>57.97</v>
      </c>
      <c r="J40">
        <v>257.70999999999998</v>
      </c>
      <c r="K40">
        <v>101.1</v>
      </c>
      <c r="L40">
        <v>3.42</v>
      </c>
      <c r="M40">
        <v>17.86</v>
      </c>
      <c r="N40" s="135">
        <v>24.85</v>
      </c>
      <c r="O40" s="135">
        <v>24.85</v>
      </c>
      <c r="P40" s="135">
        <v>24.85</v>
      </c>
      <c r="Q40">
        <v>3.07</v>
      </c>
      <c r="R40">
        <v>94.04</v>
      </c>
      <c r="S40">
        <v>3.62</v>
      </c>
      <c r="T40">
        <v>25.73</v>
      </c>
      <c r="U40">
        <v>8.57</v>
      </c>
      <c r="V40">
        <v>8.58</v>
      </c>
      <c r="W40">
        <v>163.13</v>
      </c>
      <c r="X40">
        <v>32.619999999999997</v>
      </c>
      <c r="Y40">
        <v>51.53</v>
      </c>
      <c r="Z40">
        <v>32.24</v>
      </c>
      <c r="AA40">
        <v>56.67</v>
      </c>
      <c r="AB40">
        <v>28.33</v>
      </c>
      <c r="AC40">
        <v>3.62</v>
      </c>
      <c r="AD40">
        <v>6.47</v>
      </c>
      <c r="AE40">
        <v>6.47</v>
      </c>
      <c r="AF40">
        <v>1.74</v>
      </c>
    </row>
    <row r="41" spans="1:32">
      <c r="A41" t="s">
        <v>83</v>
      </c>
      <c r="B41" s="75">
        <v>261.18</v>
      </c>
      <c r="C41" s="75">
        <v>87.06</v>
      </c>
      <c r="D41" s="135">
        <f t="shared" si="0"/>
        <v>74.550000000000011</v>
      </c>
      <c r="E41" s="75"/>
      <c r="F41" s="78">
        <v>12.15</v>
      </c>
      <c r="G41" s="78">
        <v>12.15</v>
      </c>
      <c r="H41" s="78">
        <v>12.45</v>
      </c>
      <c r="I41">
        <v>57.97</v>
      </c>
      <c r="J41">
        <v>257.70999999999998</v>
      </c>
      <c r="K41">
        <v>101.1</v>
      </c>
      <c r="L41">
        <v>3.42</v>
      </c>
      <c r="M41">
        <v>11.27</v>
      </c>
      <c r="N41" s="135">
        <v>24.85</v>
      </c>
      <c r="O41" s="135">
        <v>24.85</v>
      </c>
      <c r="P41" s="135">
        <v>24.85</v>
      </c>
      <c r="Q41">
        <v>3.07</v>
      </c>
      <c r="R41">
        <v>101.92</v>
      </c>
      <c r="S41">
        <v>3.62</v>
      </c>
      <c r="T41">
        <v>18.309999999999999</v>
      </c>
      <c r="U41">
        <v>6.1</v>
      </c>
      <c r="V41">
        <v>6.11</v>
      </c>
      <c r="W41">
        <v>179.93</v>
      </c>
      <c r="X41">
        <v>35.979999999999997</v>
      </c>
      <c r="Y41">
        <v>57.42</v>
      </c>
      <c r="Z41">
        <v>34.51</v>
      </c>
      <c r="AA41">
        <v>62</v>
      </c>
      <c r="AB41">
        <v>31</v>
      </c>
      <c r="AC41">
        <v>3.58</v>
      </c>
      <c r="AD41">
        <v>6.55</v>
      </c>
      <c r="AE41">
        <v>6.55</v>
      </c>
      <c r="AF41">
        <v>1.74</v>
      </c>
    </row>
    <row r="42" spans="1:32">
      <c r="A42" t="s">
        <v>84</v>
      </c>
      <c r="B42" s="75">
        <v>261.18</v>
      </c>
      <c r="C42" s="75">
        <v>87.06</v>
      </c>
      <c r="D42" s="135">
        <f t="shared" si="0"/>
        <v>74.550000000000011</v>
      </c>
      <c r="E42" s="75"/>
      <c r="F42" s="78">
        <v>13.09</v>
      </c>
      <c r="G42" s="78">
        <v>13.09</v>
      </c>
      <c r="H42" s="78">
        <v>13.42</v>
      </c>
      <c r="I42">
        <v>57.97</v>
      </c>
      <c r="J42">
        <v>257.70999999999998</v>
      </c>
      <c r="K42">
        <v>101.1</v>
      </c>
      <c r="L42">
        <v>3.42</v>
      </c>
      <c r="M42">
        <v>11.07</v>
      </c>
      <c r="N42" s="135">
        <v>24.85</v>
      </c>
      <c r="O42" s="135">
        <v>24.85</v>
      </c>
      <c r="P42" s="135">
        <v>24.85</v>
      </c>
      <c r="Q42">
        <v>3.07</v>
      </c>
      <c r="R42">
        <v>109.24</v>
      </c>
      <c r="S42">
        <v>3.62</v>
      </c>
      <c r="T42">
        <v>18.12</v>
      </c>
      <c r="U42">
        <v>6.04</v>
      </c>
      <c r="V42">
        <v>6.04</v>
      </c>
      <c r="W42">
        <v>195.1</v>
      </c>
      <c r="X42">
        <v>39.020000000000003</v>
      </c>
      <c r="Y42">
        <v>62.76</v>
      </c>
      <c r="Z42">
        <v>36.46</v>
      </c>
      <c r="AA42">
        <v>68</v>
      </c>
      <c r="AB42">
        <v>34</v>
      </c>
      <c r="AC42">
        <v>3.56</v>
      </c>
      <c r="AD42">
        <v>6.69</v>
      </c>
      <c r="AE42">
        <v>6.69</v>
      </c>
      <c r="AF42">
        <v>1.74</v>
      </c>
    </row>
    <row r="43" spans="1:32">
      <c r="A43" t="s">
        <v>85</v>
      </c>
      <c r="B43" s="75">
        <v>261.18</v>
      </c>
      <c r="C43" s="75">
        <v>74.599999999999994</v>
      </c>
      <c r="D43" s="135">
        <f t="shared" si="0"/>
        <v>74.550000000000011</v>
      </c>
      <c r="E43" s="75"/>
      <c r="F43" s="78">
        <v>13.89</v>
      </c>
      <c r="G43" s="78">
        <v>13.89</v>
      </c>
      <c r="H43" s="78">
        <v>14.24</v>
      </c>
      <c r="I43">
        <v>57.97</v>
      </c>
      <c r="J43">
        <v>257.70999999999998</v>
      </c>
      <c r="K43">
        <v>46.33</v>
      </c>
      <c r="L43">
        <v>3.42</v>
      </c>
      <c r="M43">
        <v>10.83</v>
      </c>
      <c r="N43" s="135">
        <v>24.85</v>
      </c>
      <c r="O43" s="135">
        <v>24.85</v>
      </c>
      <c r="P43" s="135">
        <v>24.85</v>
      </c>
      <c r="Q43">
        <v>3.07</v>
      </c>
      <c r="R43">
        <v>115.83</v>
      </c>
      <c r="S43">
        <v>3.52</v>
      </c>
      <c r="T43">
        <v>17.79</v>
      </c>
      <c r="U43">
        <v>5.93</v>
      </c>
      <c r="V43">
        <v>5.93</v>
      </c>
      <c r="W43">
        <v>208.78</v>
      </c>
      <c r="X43">
        <v>41.76</v>
      </c>
      <c r="Y43">
        <v>67.36</v>
      </c>
      <c r="Z43">
        <v>38.450000000000003</v>
      </c>
      <c r="AA43">
        <v>74</v>
      </c>
      <c r="AB43">
        <v>37</v>
      </c>
      <c r="AC43">
        <v>3.48</v>
      </c>
      <c r="AD43">
        <v>6.94</v>
      </c>
      <c r="AE43">
        <v>6.94</v>
      </c>
      <c r="AF43">
        <v>1.74</v>
      </c>
    </row>
    <row r="44" spans="1:32">
      <c r="A44" t="s">
        <v>86</v>
      </c>
      <c r="B44" s="75">
        <v>261.18</v>
      </c>
      <c r="C44" s="75">
        <v>74.599999999999994</v>
      </c>
      <c r="D44" s="135">
        <f t="shared" si="0"/>
        <v>74.550000000000011</v>
      </c>
      <c r="E44" s="75"/>
      <c r="F44" s="78">
        <v>14.59</v>
      </c>
      <c r="G44" s="78">
        <v>14.59</v>
      </c>
      <c r="H44" s="78">
        <v>14.96</v>
      </c>
      <c r="I44">
        <v>57.97</v>
      </c>
      <c r="J44">
        <v>257.70999999999998</v>
      </c>
      <c r="K44">
        <v>46.33</v>
      </c>
      <c r="L44">
        <v>3.42</v>
      </c>
      <c r="M44">
        <v>10.66</v>
      </c>
      <c r="N44" s="135">
        <v>24.85</v>
      </c>
      <c r="O44" s="135">
        <v>24.85</v>
      </c>
      <c r="P44" s="135">
        <v>24.85</v>
      </c>
      <c r="Q44">
        <v>3.07</v>
      </c>
      <c r="R44">
        <v>121.32</v>
      </c>
      <c r="S44">
        <v>3.52</v>
      </c>
      <c r="T44">
        <v>17.670000000000002</v>
      </c>
      <c r="U44">
        <v>5.89</v>
      </c>
      <c r="V44">
        <v>5.88</v>
      </c>
      <c r="W44">
        <v>220.71</v>
      </c>
      <c r="X44">
        <v>44.14</v>
      </c>
      <c r="Y44">
        <v>71.98</v>
      </c>
      <c r="Z44">
        <v>40.22</v>
      </c>
      <c r="AA44">
        <v>83.34</v>
      </c>
      <c r="AB44">
        <v>41.66</v>
      </c>
      <c r="AC44">
        <v>3.41</v>
      </c>
      <c r="AD44">
        <v>7.33</v>
      </c>
      <c r="AE44">
        <v>7.33</v>
      </c>
      <c r="AF44">
        <v>1.74</v>
      </c>
    </row>
    <row r="45" spans="1:32">
      <c r="A45" t="s">
        <v>87</v>
      </c>
      <c r="B45" s="75">
        <v>261.18</v>
      </c>
      <c r="C45" s="75">
        <v>74.599999999999994</v>
      </c>
      <c r="D45" s="135">
        <f t="shared" si="0"/>
        <v>74.550000000000011</v>
      </c>
      <c r="E45" s="75"/>
      <c r="F45" s="78">
        <v>15.27</v>
      </c>
      <c r="G45" s="78">
        <v>15.27</v>
      </c>
      <c r="H45" s="78">
        <v>15.65</v>
      </c>
      <c r="I45">
        <v>57.97</v>
      </c>
      <c r="J45">
        <v>257.70999999999998</v>
      </c>
      <c r="K45">
        <v>46.33</v>
      </c>
      <c r="L45">
        <v>3.49</v>
      </c>
      <c r="M45">
        <v>10.3</v>
      </c>
      <c r="N45" s="135">
        <v>24.85</v>
      </c>
      <c r="O45" s="135">
        <v>24.85</v>
      </c>
      <c r="P45" s="135">
        <v>24.85</v>
      </c>
      <c r="Q45">
        <v>3.07</v>
      </c>
      <c r="R45">
        <v>126.14</v>
      </c>
      <c r="S45">
        <v>3.52</v>
      </c>
      <c r="T45">
        <v>17.14</v>
      </c>
      <c r="U45">
        <v>5.71</v>
      </c>
      <c r="V45">
        <v>5.71</v>
      </c>
      <c r="W45">
        <v>231.7</v>
      </c>
      <c r="X45">
        <v>46.34</v>
      </c>
      <c r="Y45">
        <v>76.06</v>
      </c>
      <c r="Z45">
        <v>41.85</v>
      </c>
      <c r="AA45">
        <v>83.34</v>
      </c>
      <c r="AB45">
        <v>41.66</v>
      </c>
      <c r="AC45">
        <v>3.34</v>
      </c>
      <c r="AD45">
        <v>7.76</v>
      </c>
      <c r="AE45">
        <v>7.76</v>
      </c>
      <c r="AF45">
        <v>1.74</v>
      </c>
    </row>
    <row r="46" spans="1:32">
      <c r="A46" t="s">
        <v>88</v>
      </c>
      <c r="B46" s="75">
        <v>261.18</v>
      </c>
      <c r="C46" s="75">
        <v>74.599999999999994</v>
      </c>
      <c r="D46" s="135">
        <f t="shared" si="0"/>
        <v>74.550000000000011</v>
      </c>
      <c r="E46" s="75"/>
      <c r="F46" s="78">
        <v>15.78</v>
      </c>
      <c r="G46" s="78">
        <v>15.78</v>
      </c>
      <c r="H46" s="78">
        <v>16.170000000000002</v>
      </c>
      <c r="I46">
        <v>57.97</v>
      </c>
      <c r="J46">
        <v>257.70999999999998</v>
      </c>
      <c r="K46">
        <v>46.33</v>
      </c>
      <c r="L46">
        <v>3.49</v>
      </c>
      <c r="M46">
        <v>10.07</v>
      </c>
      <c r="N46" s="135">
        <v>24.85</v>
      </c>
      <c r="O46" s="135">
        <v>24.85</v>
      </c>
      <c r="P46" s="135">
        <v>24.85</v>
      </c>
      <c r="Q46">
        <v>3.07</v>
      </c>
      <c r="R46">
        <v>118.37</v>
      </c>
      <c r="S46">
        <v>3.52</v>
      </c>
      <c r="T46">
        <v>16.329999999999998</v>
      </c>
      <c r="U46">
        <v>5.44</v>
      </c>
      <c r="V46">
        <v>5.44</v>
      </c>
      <c r="W46">
        <v>240.28</v>
      </c>
      <c r="X46">
        <v>48.05</v>
      </c>
      <c r="Y46">
        <v>79.22</v>
      </c>
      <c r="Z46">
        <v>43.31</v>
      </c>
      <c r="AA46">
        <v>82.67</v>
      </c>
      <c r="AB46">
        <v>41.33</v>
      </c>
      <c r="AC46">
        <v>3.22</v>
      </c>
      <c r="AD46">
        <v>8.24</v>
      </c>
      <c r="AE46">
        <v>8.24</v>
      </c>
      <c r="AF46">
        <v>1.74</v>
      </c>
    </row>
    <row r="47" spans="1:32">
      <c r="A47" t="s">
        <v>89</v>
      </c>
      <c r="B47" s="75">
        <v>261.18</v>
      </c>
      <c r="C47" s="75">
        <v>74.599999999999994</v>
      </c>
      <c r="D47" s="135">
        <f t="shared" si="0"/>
        <v>74.550000000000011</v>
      </c>
      <c r="E47" s="75"/>
      <c r="F47" s="78">
        <v>16.440000000000001</v>
      </c>
      <c r="G47" s="78">
        <v>16.440000000000001</v>
      </c>
      <c r="H47" s="78">
        <v>16.850000000000001</v>
      </c>
      <c r="I47">
        <v>57.97</v>
      </c>
      <c r="J47">
        <v>257.70999999999998</v>
      </c>
      <c r="K47">
        <v>46.33</v>
      </c>
      <c r="L47">
        <v>3.49</v>
      </c>
      <c r="M47">
        <v>9.93</v>
      </c>
      <c r="N47" s="135">
        <v>24.85</v>
      </c>
      <c r="O47" s="135">
        <v>24.85</v>
      </c>
      <c r="P47" s="135">
        <v>24.85</v>
      </c>
      <c r="Q47">
        <v>3.22</v>
      </c>
      <c r="R47">
        <v>122.73</v>
      </c>
      <c r="S47">
        <v>3.52</v>
      </c>
      <c r="T47">
        <v>15.34</v>
      </c>
      <c r="U47">
        <v>5.1100000000000003</v>
      </c>
      <c r="V47">
        <v>5.12</v>
      </c>
      <c r="W47">
        <v>247.13</v>
      </c>
      <c r="X47">
        <v>49.42</v>
      </c>
      <c r="Y47">
        <v>81.83</v>
      </c>
      <c r="Z47">
        <v>44.46</v>
      </c>
      <c r="AA47">
        <v>82.67</v>
      </c>
      <c r="AB47">
        <v>41.33</v>
      </c>
      <c r="AC47">
        <v>2.15</v>
      </c>
      <c r="AD47">
        <v>5.86</v>
      </c>
      <c r="AE47">
        <v>5.86</v>
      </c>
      <c r="AF47">
        <v>1.74</v>
      </c>
    </row>
    <row r="48" spans="1:32">
      <c r="A48" t="s">
        <v>90</v>
      </c>
      <c r="B48" s="75">
        <v>261.18</v>
      </c>
      <c r="C48" s="75">
        <v>74.599999999999994</v>
      </c>
      <c r="D48" s="135">
        <f t="shared" si="0"/>
        <v>74.550000000000011</v>
      </c>
      <c r="E48" s="75"/>
      <c r="F48" s="78">
        <v>16.86</v>
      </c>
      <c r="G48" s="78">
        <v>16.86</v>
      </c>
      <c r="H48" s="78">
        <v>17.29</v>
      </c>
      <c r="I48">
        <v>57.97</v>
      </c>
      <c r="J48">
        <v>257.70999999999998</v>
      </c>
      <c r="K48">
        <v>46.33</v>
      </c>
      <c r="L48">
        <v>3.49</v>
      </c>
      <c r="M48">
        <v>9.73</v>
      </c>
      <c r="N48" s="135">
        <v>24.85</v>
      </c>
      <c r="O48" s="135">
        <v>24.85</v>
      </c>
      <c r="P48" s="135">
        <v>24.85</v>
      </c>
      <c r="Q48">
        <v>3.22</v>
      </c>
      <c r="R48">
        <v>126.65</v>
      </c>
      <c r="S48">
        <v>3.52</v>
      </c>
      <c r="T48">
        <v>14.09</v>
      </c>
      <c r="U48">
        <v>4.7</v>
      </c>
      <c r="V48">
        <v>4.6900000000000004</v>
      </c>
      <c r="W48">
        <v>248.58</v>
      </c>
      <c r="X48">
        <v>49.72</v>
      </c>
      <c r="Y48">
        <v>84.29</v>
      </c>
      <c r="Z48">
        <v>45.04</v>
      </c>
      <c r="AA48">
        <v>82</v>
      </c>
      <c r="AB48">
        <v>41</v>
      </c>
      <c r="AC48">
        <v>1.98</v>
      </c>
      <c r="AD48">
        <v>5.37</v>
      </c>
      <c r="AE48">
        <v>5.37</v>
      </c>
      <c r="AF48">
        <v>1.74</v>
      </c>
    </row>
    <row r="49" spans="1:32">
      <c r="A49" t="s">
        <v>91</v>
      </c>
      <c r="B49" s="75">
        <v>261.18</v>
      </c>
      <c r="C49" s="75">
        <v>74.599999999999994</v>
      </c>
      <c r="D49" s="135">
        <f t="shared" si="0"/>
        <v>74.550000000000011</v>
      </c>
      <c r="E49" s="75"/>
      <c r="F49" s="78">
        <v>17.149999999999999</v>
      </c>
      <c r="G49" s="78">
        <v>17.149999999999999</v>
      </c>
      <c r="H49" s="78">
        <v>17.32</v>
      </c>
      <c r="I49">
        <v>57.97</v>
      </c>
      <c r="J49">
        <v>257.70999999999998</v>
      </c>
      <c r="K49">
        <v>46.33</v>
      </c>
      <c r="L49">
        <v>3.49</v>
      </c>
      <c r="M49">
        <v>9.4499999999999993</v>
      </c>
      <c r="N49" s="135">
        <v>24.85</v>
      </c>
      <c r="O49" s="135">
        <v>24.85</v>
      </c>
      <c r="P49" s="135">
        <v>24.85</v>
      </c>
      <c r="Q49">
        <v>3.22</v>
      </c>
      <c r="R49">
        <v>129.97</v>
      </c>
      <c r="S49">
        <v>3.52</v>
      </c>
      <c r="T49">
        <v>13.28</v>
      </c>
      <c r="U49">
        <v>4.43</v>
      </c>
      <c r="V49">
        <v>4.42</v>
      </c>
      <c r="W49">
        <v>248.58</v>
      </c>
      <c r="X49">
        <v>49.72</v>
      </c>
      <c r="Y49">
        <v>86.18</v>
      </c>
      <c r="Z49">
        <v>46.64</v>
      </c>
      <c r="AA49">
        <v>82</v>
      </c>
      <c r="AB49">
        <v>41</v>
      </c>
      <c r="AC49">
        <v>1.82</v>
      </c>
      <c r="AD49">
        <v>5.0199999999999996</v>
      </c>
      <c r="AE49">
        <v>5.0199999999999996</v>
      </c>
      <c r="AF49">
        <v>1.74</v>
      </c>
    </row>
    <row r="50" spans="1:32">
      <c r="A50" t="s">
        <v>92</v>
      </c>
      <c r="B50" s="75">
        <v>261.18</v>
      </c>
      <c r="C50" s="75">
        <v>74.599999999999994</v>
      </c>
      <c r="D50" s="135">
        <f t="shared" si="0"/>
        <v>74.550000000000011</v>
      </c>
      <c r="E50" s="75"/>
      <c r="F50" s="78">
        <v>17.32</v>
      </c>
      <c r="G50" s="78">
        <v>17.32</v>
      </c>
      <c r="H50" s="78">
        <v>17.32</v>
      </c>
      <c r="I50">
        <v>57.97</v>
      </c>
      <c r="J50">
        <v>257.70999999999998</v>
      </c>
      <c r="K50">
        <v>46.33</v>
      </c>
      <c r="L50">
        <v>3.49</v>
      </c>
      <c r="M50">
        <v>9.32</v>
      </c>
      <c r="N50" s="135">
        <v>24.85</v>
      </c>
      <c r="O50" s="135">
        <v>24.85</v>
      </c>
      <c r="P50" s="135">
        <v>24.85</v>
      </c>
      <c r="Q50">
        <v>3.22</v>
      </c>
      <c r="R50">
        <v>132.79</v>
      </c>
      <c r="S50">
        <v>3.52</v>
      </c>
      <c r="T50">
        <v>12.2</v>
      </c>
      <c r="U50">
        <v>4.07</v>
      </c>
      <c r="V50">
        <v>4.07</v>
      </c>
      <c r="W50">
        <v>248.58</v>
      </c>
      <c r="X50">
        <v>49.72</v>
      </c>
      <c r="Y50">
        <v>87.94</v>
      </c>
      <c r="Z50">
        <v>46.3</v>
      </c>
      <c r="AA50">
        <v>82</v>
      </c>
      <c r="AB50">
        <v>41</v>
      </c>
      <c r="AC50">
        <v>1.78</v>
      </c>
      <c r="AD50">
        <v>4.66</v>
      </c>
      <c r="AE50">
        <v>4.66</v>
      </c>
      <c r="AF50">
        <v>1.74</v>
      </c>
    </row>
    <row r="51" spans="1:32">
      <c r="A51" t="s">
        <v>93</v>
      </c>
      <c r="B51" s="75">
        <v>227.09</v>
      </c>
      <c r="C51" s="75">
        <v>74.599999999999994</v>
      </c>
      <c r="D51" s="135">
        <f t="shared" si="0"/>
        <v>74.550000000000011</v>
      </c>
      <c r="E51" s="75"/>
      <c r="F51" s="78">
        <v>17.32</v>
      </c>
      <c r="G51" s="78">
        <v>17.32</v>
      </c>
      <c r="H51" s="78">
        <v>17.32</v>
      </c>
      <c r="I51">
        <v>57.97</v>
      </c>
      <c r="J51">
        <v>257.70999999999998</v>
      </c>
      <c r="K51">
        <v>46.5</v>
      </c>
      <c r="L51">
        <v>3.57</v>
      </c>
      <c r="M51">
        <v>9.1300000000000008</v>
      </c>
      <c r="N51" s="135">
        <v>24.85</v>
      </c>
      <c r="O51" s="135">
        <v>24.85</v>
      </c>
      <c r="P51" s="135">
        <v>24.85</v>
      </c>
      <c r="Q51">
        <v>3.22</v>
      </c>
      <c r="R51">
        <v>135.11000000000001</v>
      </c>
      <c r="S51">
        <v>3.62</v>
      </c>
      <c r="T51">
        <v>11.11</v>
      </c>
      <c r="U51">
        <v>3.7</v>
      </c>
      <c r="V51">
        <v>3.71</v>
      </c>
      <c r="W51">
        <v>248.58</v>
      </c>
      <c r="X51">
        <v>49.72</v>
      </c>
      <c r="Y51">
        <v>89.21</v>
      </c>
      <c r="Z51">
        <v>46.69</v>
      </c>
      <c r="AA51">
        <v>82</v>
      </c>
      <c r="AB51">
        <v>41</v>
      </c>
      <c r="AC51">
        <v>1.78</v>
      </c>
      <c r="AD51">
        <v>4.46</v>
      </c>
      <c r="AE51">
        <v>4.46</v>
      </c>
      <c r="AF51">
        <v>1.74</v>
      </c>
    </row>
    <row r="52" spans="1:32">
      <c r="A52" t="s">
        <v>94</v>
      </c>
      <c r="B52" s="75">
        <v>227.09</v>
      </c>
      <c r="C52" s="75">
        <v>74.599999999999994</v>
      </c>
      <c r="D52" s="135">
        <f t="shared" si="0"/>
        <v>74.550000000000011</v>
      </c>
      <c r="E52" s="75"/>
      <c r="F52" s="78">
        <v>17.32</v>
      </c>
      <c r="G52" s="78">
        <v>17.32</v>
      </c>
      <c r="H52" s="78">
        <v>17.32</v>
      </c>
      <c r="I52">
        <v>57.97</v>
      </c>
      <c r="J52">
        <v>257.70999999999998</v>
      </c>
      <c r="K52">
        <v>46.5</v>
      </c>
      <c r="L52">
        <v>3.57</v>
      </c>
      <c r="M52">
        <v>10.57</v>
      </c>
      <c r="N52" s="135">
        <v>24.85</v>
      </c>
      <c r="O52" s="135">
        <v>24.85</v>
      </c>
      <c r="P52" s="135">
        <v>24.85</v>
      </c>
      <c r="Q52">
        <v>3.22</v>
      </c>
      <c r="R52">
        <v>126.19</v>
      </c>
      <c r="S52">
        <v>3.62</v>
      </c>
      <c r="T52">
        <v>10.02</v>
      </c>
      <c r="U52">
        <v>3.34</v>
      </c>
      <c r="V52">
        <v>3.33</v>
      </c>
      <c r="W52">
        <v>248.58</v>
      </c>
      <c r="X52">
        <v>49.72</v>
      </c>
      <c r="Y52">
        <v>89.92</v>
      </c>
      <c r="Z52">
        <v>45.99</v>
      </c>
      <c r="AA52">
        <v>82</v>
      </c>
      <c r="AB52">
        <v>41</v>
      </c>
      <c r="AC52">
        <v>1.74</v>
      </c>
      <c r="AD52">
        <v>4.46</v>
      </c>
      <c r="AE52">
        <v>4.46</v>
      </c>
      <c r="AF52">
        <v>1.74</v>
      </c>
    </row>
    <row r="53" spans="1:32">
      <c r="A53" t="s">
        <v>95</v>
      </c>
      <c r="B53" s="75">
        <v>227.09</v>
      </c>
      <c r="C53" s="75">
        <v>74.599999999999994</v>
      </c>
      <c r="D53" s="135">
        <f t="shared" si="0"/>
        <v>74.550000000000011</v>
      </c>
      <c r="E53" s="75"/>
      <c r="F53" s="78">
        <v>17.32</v>
      </c>
      <c r="G53" s="78">
        <v>17.32</v>
      </c>
      <c r="H53" s="78">
        <v>17.32</v>
      </c>
      <c r="I53">
        <v>57.97</v>
      </c>
      <c r="J53">
        <v>257.70999999999998</v>
      </c>
      <c r="K53">
        <v>46.5</v>
      </c>
      <c r="L53">
        <v>3.57</v>
      </c>
      <c r="M53">
        <v>10.38</v>
      </c>
      <c r="N53" s="135">
        <v>24.85</v>
      </c>
      <c r="O53" s="135">
        <v>24.85</v>
      </c>
      <c r="P53" s="135">
        <v>24.85</v>
      </c>
      <c r="Q53">
        <v>3.22</v>
      </c>
      <c r="R53">
        <v>127.32</v>
      </c>
      <c r="S53">
        <v>3.62</v>
      </c>
      <c r="T53">
        <v>13.42</v>
      </c>
      <c r="U53">
        <v>4.47</v>
      </c>
      <c r="V53">
        <v>4.4800000000000004</v>
      </c>
      <c r="W53">
        <v>248.58</v>
      </c>
      <c r="X53">
        <v>49.72</v>
      </c>
      <c r="Y53">
        <v>90.14</v>
      </c>
      <c r="Z53">
        <v>46.32</v>
      </c>
      <c r="AA53">
        <v>82</v>
      </c>
      <c r="AB53">
        <v>41</v>
      </c>
      <c r="AC53">
        <v>2.56</v>
      </c>
      <c r="AD53">
        <v>4.46</v>
      </c>
      <c r="AE53">
        <v>4.46</v>
      </c>
      <c r="AF53">
        <v>1.74</v>
      </c>
    </row>
    <row r="54" spans="1:32">
      <c r="A54" t="s">
        <v>96</v>
      </c>
      <c r="B54" s="75">
        <v>227.09</v>
      </c>
      <c r="C54" s="75">
        <v>74.599999999999994</v>
      </c>
      <c r="D54" s="135">
        <f t="shared" si="0"/>
        <v>74.550000000000011</v>
      </c>
      <c r="E54" s="75"/>
      <c r="F54" s="78">
        <v>17.32</v>
      </c>
      <c r="G54" s="78">
        <v>17.32</v>
      </c>
      <c r="H54" s="78">
        <v>17.32</v>
      </c>
      <c r="I54">
        <v>57.97</v>
      </c>
      <c r="J54">
        <v>257.70999999999998</v>
      </c>
      <c r="K54">
        <v>46.5</v>
      </c>
      <c r="L54">
        <v>3.57</v>
      </c>
      <c r="M54">
        <v>10.130000000000001</v>
      </c>
      <c r="N54" s="135">
        <v>24.85</v>
      </c>
      <c r="O54" s="135">
        <v>24.85</v>
      </c>
      <c r="P54" s="135">
        <v>24.85</v>
      </c>
      <c r="Q54">
        <v>3.22</v>
      </c>
      <c r="R54">
        <v>127.9</v>
      </c>
      <c r="S54">
        <v>3.62</v>
      </c>
      <c r="T54">
        <v>13.38</v>
      </c>
      <c r="U54">
        <v>4.46</v>
      </c>
      <c r="V54">
        <v>4.45</v>
      </c>
      <c r="W54">
        <v>248.58</v>
      </c>
      <c r="X54">
        <v>49.72</v>
      </c>
      <c r="Y54">
        <v>89.74</v>
      </c>
      <c r="Z54">
        <v>46.81</v>
      </c>
      <c r="AA54">
        <v>82</v>
      </c>
      <c r="AB54">
        <v>41</v>
      </c>
      <c r="AC54">
        <v>2.5499999999999998</v>
      </c>
      <c r="AD54">
        <v>4.46</v>
      </c>
      <c r="AE54">
        <v>4.46</v>
      </c>
      <c r="AF54">
        <v>1.74</v>
      </c>
    </row>
    <row r="55" spans="1:32">
      <c r="A55" t="s">
        <v>97</v>
      </c>
      <c r="B55" s="75">
        <v>227.09</v>
      </c>
      <c r="C55" s="75">
        <v>73.930000000000007</v>
      </c>
      <c r="D55" s="135">
        <f t="shared" si="0"/>
        <v>74.550000000000011</v>
      </c>
      <c r="E55" s="75"/>
      <c r="F55" s="78">
        <v>17.07</v>
      </c>
      <c r="G55" s="78">
        <v>17.07</v>
      </c>
      <c r="H55" s="78">
        <v>17.32</v>
      </c>
      <c r="I55">
        <v>35.229999999999997</v>
      </c>
      <c r="J55">
        <v>257.70999999999998</v>
      </c>
      <c r="K55">
        <v>46.75</v>
      </c>
      <c r="L55">
        <v>3.57</v>
      </c>
      <c r="M55">
        <v>9.83</v>
      </c>
      <c r="N55" s="135">
        <v>24.85</v>
      </c>
      <c r="O55" s="135">
        <v>24.85</v>
      </c>
      <c r="P55" s="135">
        <v>24.85</v>
      </c>
      <c r="Q55">
        <v>3.22</v>
      </c>
      <c r="R55">
        <v>127.3</v>
      </c>
      <c r="S55">
        <v>3.75</v>
      </c>
      <c r="T55">
        <v>13.23</v>
      </c>
      <c r="U55">
        <v>4.41</v>
      </c>
      <c r="V55">
        <v>4.4000000000000004</v>
      </c>
      <c r="W55">
        <v>248.5</v>
      </c>
      <c r="X55">
        <v>49.7</v>
      </c>
      <c r="Y55">
        <v>89.51</v>
      </c>
      <c r="Z55">
        <v>47.55</v>
      </c>
      <c r="AA55">
        <v>82</v>
      </c>
      <c r="AB55">
        <v>41</v>
      </c>
      <c r="AC55">
        <v>2.5299999999999998</v>
      </c>
      <c r="AD55">
        <v>4.46</v>
      </c>
      <c r="AE55">
        <v>4.46</v>
      </c>
      <c r="AF55">
        <v>1.74</v>
      </c>
    </row>
    <row r="56" spans="1:32">
      <c r="A56" t="s">
        <v>98</v>
      </c>
      <c r="B56" s="75">
        <v>227.09</v>
      </c>
      <c r="C56" s="75">
        <v>54.95</v>
      </c>
      <c r="D56" s="135">
        <f t="shared" si="0"/>
        <v>74.550000000000011</v>
      </c>
      <c r="E56" s="75"/>
      <c r="F56" s="78">
        <v>16.87</v>
      </c>
      <c r="G56" s="78">
        <v>16.87</v>
      </c>
      <c r="H56" s="78">
        <v>17.3</v>
      </c>
      <c r="I56">
        <v>35.229999999999997</v>
      </c>
      <c r="J56">
        <v>257.70999999999998</v>
      </c>
      <c r="K56">
        <v>46.75</v>
      </c>
      <c r="L56">
        <v>3.57</v>
      </c>
      <c r="M56">
        <v>9.59</v>
      </c>
      <c r="N56" s="135">
        <v>24.85</v>
      </c>
      <c r="O56" s="135">
        <v>24.85</v>
      </c>
      <c r="P56" s="135">
        <v>24.85</v>
      </c>
      <c r="Q56">
        <v>3.22</v>
      </c>
      <c r="R56">
        <v>125.46</v>
      </c>
      <c r="S56">
        <v>3.75</v>
      </c>
      <c r="T56">
        <v>13.16</v>
      </c>
      <c r="U56">
        <v>4.3899999999999997</v>
      </c>
      <c r="V56">
        <v>4.38</v>
      </c>
      <c r="W56">
        <v>248.42</v>
      </c>
      <c r="X56">
        <v>49.68</v>
      </c>
      <c r="Y56">
        <v>88.71</v>
      </c>
      <c r="Z56">
        <v>46.04</v>
      </c>
      <c r="AA56">
        <v>82</v>
      </c>
      <c r="AB56">
        <v>41</v>
      </c>
      <c r="AC56">
        <v>2.4700000000000002</v>
      </c>
      <c r="AD56">
        <v>4.46</v>
      </c>
      <c r="AE56">
        <v>4.46</v>
      </c>
      <c r="AF56">
        <v>1.74</v>
      </c>
    </row>
    <row r="57" spans="1:32">
      <c r="A57" t="s">
        <v>99</v>
      </c>
      <c r="B57" s="75">
        <v>227.09</v>
      </c>
      <c r="C57" s="75">
        <v>73.930000000000007</v>
      </c>
      <c r="D57" s="135">
        <f t="shared" si="0"/>
        <v>74.550000000000011</v>
      </c>
      <c r="E57" s="75"/>
      <c r="F57" s="78">
        <v>16.52</v>
      </c>
      <c r="G57" s="78">
        <v>16.52</v>
      </c>
      <c r="H57" s="78">
        <v>16.93</v>
      </c>
      <c r="I57">
        <v>35.229999999999997</v>
      </c>
      <c r="J57">
        <v>257.70999999999998</v>
      </c>
      <c r="K57">
        <v>46.75</v>
      </c>
      <c r="L57">
        <v>3.57</v>
      </c>
      <c r="M57">
        <v>9.31</v>
      </c>
      <c r="N57" s="135">
        <v>24.85</v>
      </c>
      <c r="O57" s="135">
        <v>24.85</v>
      </c>
      <c r="P57" s="135">
        <v>24.85</v>
      </c>
      <c r="Q57">
        <v>3.22</v>
      </c>
      <c r="R57">
        <v>112.37</v>
      </c>
      <c r="S57">
        <v>3.75</v>
      </c>
      <c r="T57">
        <v>12.83</v>
      </c>
      <c r="U57">
        <v>4.28</v>
      </c>
      <c r="V57">
        <v>4.26</v>
      </c>
      <c r="W57">
        <v>248.33</v>
      </c>
      <c r="X57">
        <v>49.67</v>
      </c>
      <c r="Y57">
        <v>87.28</v>
      </c>
      <c r="Z57">
        <v>46.44</v>
      </c>
      <c r="AA57">
        <v>82</v>
      </c>
      <c r="AB57">
        <v>41</v>
      </c>
      <c r="AC57">
        <v>2.44</v>
      </c>
      <c r="AD57">
        <v>4.46</v>
      </c>
      <c r="AE57">
        <v>4.46</v>
      </c>
      <c r="AF57">
        <v>1.74</v>
      </c>
    </row>
    <row r="58" spans="1:32">
      <c r="A58" t="s">
        <v>100</v>
      </c>
      <c r="B58" s="75">
        <v>227.09</v>
      </c>
      <c r="C58" s="75">
        <v>73.930000000000007</v>
      </c>
      <c r="D58" s="135">
        <f t="shared" si="0"/>
        <v>74.550000000000011</v>
      </c>
      <c r="E58" s="75"/>
      <c r="F58" s="78">
        <v>16.04</v>
      </c>
      <c r="G58" s="78">
        <v>16.04</v>
      </c>
      <c r="H58" s="78">
        <v>16.43</v>
      </c>
      <c r="I58">
        <v>35.229999999999997</v>
      </c>
      <c r="J58">
        <v>257.70999999999998</v>
      </c>
      <c r="K58">
        <v>46.75</v>
      </c>
      <c r="L58">
        <v>3.57</v>
      </c>
      <c r="M58">
        <v>8.98</v>
      </c>
      <c r="N58" s="135">
        <v>24.85</v>
      </c>
      <c r="O58" s="135">
        <v>24.85</v>
      </c>
      <c r="P58" s="135">
        <v>24.85</v>
      </c>
      <c r="Q58">
        <v>3.22</v>
      </c>
      <c r="R58">
        <v>109.35</v>
      </c>
      <c r="S58">
        <v>3.75</v>
      </c>
      <c r="T58">
        <v>12.51</v>
      </c>
      <c r="U58">
        <v>4.17</v>
      </c>
      <c r="V58">
        <v>4.17</v>
      </c>
      <c r="W58">
        <v>240.17</v>
      </c>
      <c r="X58">
        <v>48.03</v>
      </c>
      <c r="Y58">
        <v>85.25</v>
      </c>
      <c r="Z58">
        <v>46.18</v>
      </c>
      <c r="AA58">
        <v>82.67</v>
      </c>
      <c r="AB58">
        <v>41.33</v>
      </c>
      <c r="AC58">
        <v>2.4</v>
      </c>
      <c r="AD58">
        <v>4.46</v>
      </c>
      <c r="AE58">
        <v>4.46</v>
      </c>
      <c r="AF58">
        <v>1.74</v>
      </c>
    </row>
    <row r="59" spans="1:32">
      <c r="A59" t="s">
        <v>101</v>
      </c>
      <c r="B59" s="75">
        <v>227.09</v>
      </c>
      <c r="C59" s="75">
        <v>73.930000000000007</v>
      </c>
      <c r="D59" s="135">
        <f t="shared" si="0"/>
        <v>74.550000000000011</v>
      </c>
      <c r="E59" s="75"/>
      <c r="F59" s="78">
        <v>15.49</v>
      </c>
      <c r="G59" s="78">
        <v>15.49</v>
      </c>
      <c r="H59" s="78">
        <v>15.87</v>
      </c>
      <c r="I59">
        <v>35.229999999999997</v>
      </c>
      <c r="J59">
        <v>257.70999999999998</v>
      </c>
      <c r="K59">
        <v>46.75</v>
      </c>
      <c r="L59">
        <v>3.65</v>
      </c>
      <c r="M59">
        <v>7.29</v>
      </c>
      <c r="N59" s="135">
        <v>24.85</v>
      </c>
      <c r="O59" s="135">
        <v>24.85</v>
      </c>
      <c r="P59" s="135">
        <v>24.85</v>
      </c>
      <c r="Q59">
        <v>3.38</v>
      </c>
      <c r="R59">
        <v>106.06</v>
      </c>
      <c r="S59">
        <v>3.75</v>
      </c>
      <c r="T59">
        <v>12.07</v>
      </c>
      <c r="U59">
        <v>4.0199999999999996</v>
      </c>
      <c r="V59">
        <v>4.03</v>
      </c>
      <c r="W59">
        <v>225.53</v>
      </c>
      <c r="X59">
        <v>45.11</v>
      </c>
      <c r="Y59">
        <v>82.73</v>
      </c>
      <c r="Z59">
        <v>45.3</v>
      </c>
      <c r="AA59">
        <v>82.67</v>
      </c>
      <c r="AB59">
        <v>41.33</v>
      </c>
      <c r="AC59">
        <v>2.33</v>
      </c>
      <c r="AD59">
        <v>4.46</v>
      </c>
      <c r="AE59">
        <v>4.46</v>
      </c>
      <c r="AF59">
        <v>1.74</v>
      </c>
    </row>
    <row r="60" spans="1:32">
      <c r="A60" t="s">
        <v>102</v>
      </c>
      <c r="B60" s="75">
        <v>227.09</v>
      </c>
      <c r="C60" s="75">
        <v>73.930000000000007</v>
      </c>
      <c r="D60" s="135">
        <f t="shared" si="0"/>
        <v>74.550000000000011</v>
      </c>
      <c r="E60" s="75"/>
      <c r="F60" s="78">
        <v>14.81</v>
      </c>
      <c r="G60" s="78">
        <v>14.81</v>
      </c>
      <c r="H60" s="78">
        <v>15.19</v>
      </c>
      <c r="I60">
        <v>47.35</v>
      </c>
      <c r="J60">
        <v>257.70999999999998</v>
      </c>
      <c r="K60">
        <v>46.75</v>
      </c>
      <c r="L60">
        <v>3.65</v>
      </c>
      <c r="M60">
        <v>6.91</v>
      </c>
      <c r="N60" s="135">
        <v>24.85</v>
      </c>
      <c r="O60" s="135">
        <v>24.85</v>
      </c>
      <c r="P60" s="135">
        <v>24.85</v>
      </c>
      <c r="Q60">
        <v>3.38</v>
      </c>
      <c r="R60">
        <v>101.86</v>
      </c>
      <c r="S60">
        <v>3.75</v>
      </c>
      <c r="T60">
        <v>12.01</v>
      </c>
      <c r="U60">
        <v>4</v>
      </c>
      <c r="V60">
        <v>4.01</v>
      </c>
      <c r="W60">
        <v>214.59</v>
      </c>
      <c r="X60">
        <v>42.92</v>
      </c>
      <c r="Y60">
        <v>79.88</v>
      </c>
      <c r="Z60">
        <v>44.61</v>
      </c>
      <c r="AA60">
        <v>76.67</v>
      </c>
      <c r="AB60">
        <v>38.33</v>
      </c>
      <c r="AC60">
        <v>2.29</v>
      </c>
      <c r="AD60">
        <v>4.46</v>
      </c>
      <c r="AE60">
        <v>4.46</v>
      </c>
      <c r="AF60">
        <v>1.74</v>
      </c>
    </row>
    <row r="61" spans="1:32">
      <c r="A61" t="s">
        <v>103</v>
      </c>
      <c r="B61" s="75">
        <v>261.18</v>
      </c>
      <c r="C61" s="75">
        <v>73.930000000000007</v>
      </c>
      <c r="D61" s="135">
        <f t="shared" si="0"/>
        <v>74.550000000000011</v>
      </c>
      <c r="E61" s="75"/>
      <c r="F61" s="78">
        <v>14.2</v>
      </c>
      <c r="G61" s="78">
        <v>14.2</v>
      </c>
      <c r="H61" s="78">
        <v>14.56</v>
      </c>
      <c r="I61">
        <v>57.97</v>
      </c>
      <c r="J61">
        <v>257.70999999999998</v>
      </c>
      <c r="K61">
        <v>46.75</v>
      </c>
      <c r="L61">
        <v>3.65</v>
      </c>
      <c r="M61">
        <v>6.49</v>
      </c>
      <c r="N61" s="135">
        <v>24.85</v>
      </c>
      <c r="O61" s="135">
        <v>24.85</v>
      </c>
      <c r="P61" s="135">
        <v>24.85</v>
      </c>
      <c r="Q61">
        <v>3.38</v>
      </c>
      <c r="R61">
        <v>96.91</v>
      </c>
      <c r="S61">
        <v>3.75</v>
      </c>
      <c r="T61">
        <v>11.51</v>
      </c>
      <c r="U61">
        <v>3.84</v>
      </c>
      <c r="V61">
        <v>3.82</v>
      </c>
      <c r="W61">
        <v>204.52</v>
      </c>
      <c r="X61">
        <v>40.9</v>
      </c>
      <c r="Y61">
        <v>76.42</v>
      </c>
      <c r="Z61">
        <v>42.2</v>
      </c>
      <c r="AA61">
        <v>63.34</v>
      </c>
      <c r="AB61">
        <v>31.66</v>
      </c>
      <c r="AC61">
        <v>2.3199999999999998</v>
      </c>
      <c r="AD61">
        <v>4.46</v>
      </c>
      <c r="AE61">
        <v>4.46</v>
      </c>
      <c r="AF61">
        <v>1.74</v>
      </c>
    </row>
    <row r="62" spans="1:32">
      <c r="A62" t="s">
        <v>104</v>
      </c>
      <c r="B62" s="75">
        <v>261.18</v>
      </c>
      <c r="C62" s="75">
        <v>73.930000000000007</v>
      </c>
      <c r="D62" s="135">
        <f t="shared" si="0"/>
        <v>74.550000000000011</v>
      </c>
      <c r="E62" s="75"/>
      <c r="F62" s="78">
        <v>13.44</v>
      </c>
      <c r="G62" s="78">
        <v>13.44</v>
      </c>
      <c r="H62" s="78">
        <v>13.78</v>
      </c>
      <c r="I62">
        <v>57.97</v>
      </c>
      <c r="J62">
        <v>257.70999999999998</v>
      </c>
      <c r="K62">
        <v>46.75</v>
      </c>
      <c r="L62">
        <v>3.65</v>
      </c>
      <c r="M62">
        <v>6.02</v>
      </c>
      <c r="N62" s="135">
        <v>24.85</v>
      </c>
      <c r="O62" s="135">
        <v>24.85</v>
      </c>
      <c r="P62" s="135">
        <v>24.85</v>
      </c>
      <c r="Q62">
        <v>3.38</v>
      </c>
      <c r="R62">
        <v>91.22</v>
      </c>
      <c r="S62">
        <v>3.75</v>
      </c>
      <c r="T62">
        <v>11.28</v>
      </c>
      <c r="U62">
        <v>3.76</v>
      </c>
      <c r="V62">
        <v>3.76</v>
      </c>
      <c r="W62">
        <v>192.13</v>
      </c>
      <c r="X62">
        <v>38.42</v>
      </c>
      <c r="Y62">
        <v>72.25</v>
      </c>
      <c r="Z62">
        <v>39.659999999999997</v>
      </c>
      <c r="AA62">
        <v>60.67</v>
      </c>
      <c r="AB62">
        <v>30.33</v>
      </c>
      <c r="AC62">
        <v>2.35</v>
      </c>
      <c r="AD62">
        <v>4.46</v>
      </c>
      <c r="AE62">
        <v>4.46</v>
      </c>
      <c r="AF62">
        <v>1.74</v>
      </c>
    </row>
    <row r="63" spans="1:32">
      <c r="A63" t="s">
        <v>105</v>
      </c>
      <c r="B63" s="75">
        <v>261.18</v>
      </c>
      <c r="C63" s="75">
        <v>86.29</v>
      </c>
      <c r="D63" s="135">
        <f t="shared" si="0"/>
        <v>74.550000000000011</v>
      </c>
      <c r="E63" s="75"/>
      <c r="F63" s="78">
        <v>12.46</v>
      </c>
      <c r="G63" s="78">
        <v>12.46</v>
      </c>
      <c r="H63" s="78">
        <v>12.77</v>
      </c>
      <c r="I63">
        <v>57.97</v>
      </c>
      <c r="J63">
        <v>257.70999999999998</v>
      </c>
      <c r="K63">
        <v>47.18</v>
      </c>
      <c r="L63">
        <v>3.65</v>
      </c>
      <c r="M63">
        <v>6.08</v>
      </c>
      <c r="N63" s="135">
        <v>24.85</v>
      </c>
      <c r="O63" s="135">
        <v>24.85</v>
      </c>
      <c r="P63" s="135">
        <v>24.85</v>
      </c>
      <c r="Q63">
        <v>3.38</v>
      </c>
      <c r="R63">
        <v>74.2</v>
      </c>
      <c r="S63">
        <v>3.85</v>
      </c>
      <c r="T63">
        <v>10.73</v>
      </c>
      <c r="U63">
        <v>3.58</v>
      </c>
      <c r="V63">
        <v>3.56</v>
      </c>
      <c r="W63">
        <v>178.16</v>
      </c>
      <c r="X63">
        <v>35.630000000000003</v>
      </c>
      <c r="Y63">
        <v>68.430000000000007</v>
      </c>
      <c r="Z63">
        <v>36.92</v>
      </c>
      <c r="AA63">
        <v>54.67</v>
      </c>
      <c r="AB63">
        <v>27.33</v>
      </c>
      <c r="AC63">
        <v>2.4</v>
      </c>
      <c r="AD63">
        <v>6.19</v>
      </c>
      <c r="AE63">
        <v>6.19</v>
      </c>
      <c r="AF63">
        <v>1.74</v>
      </c>
    </row>
    <row r="64" spans="1:32">
      <c r="A64" t="s">
        <v>106</v>
      </c>
      <c r="B64" s="75">
        <v>261.18</v>
      </c>
      <c r="C64" s="75">
        <v>86.29</v>
      </c>
      <c r="D64" s="135">
        <f t="shared" si="0"/>
        <v>74.550000000000011</v>
      </c>
      <c r="E64" s="75"/>
      <c r="F64" s="78">
        <v>11.28</v>
      </c>
      <c r="G64" s="78">
        <v>11.28</v>
      </c>
      <c r="H64" s="78">
        <v>11.56</v>
      </c>
      <c r="I64">
        <v>57.97</v>
      </c>
      <c r="J64">
        <v>257.70999999999998</v>
      </c>
      <c r="K64">
        <v>47.18</v>
      </c>
      <c r="L64">
        <v>3.65</v>
      </c>
      <c r="M64">
        <v>6.08</v>
      </c>
      <c r="N64" s="135">
        <v>24.85</v>
      </c>
      <c r="O64" s="135">
        <v>24.85</v>
      </c>
      <c r="P64" s="135">
        <v>24.85</v>
      </c>
      <c r="Q64">
        <v>3.38</v>
      </c>
      <c r="R64">
        <v>68.81</v>
      </c>
      <c r="S64">
        <v>3.85</v>
      </c>
      <c r="T64">
        <v>10.82</v>
      </c>
      <c r="U64">
        <v>3.61</v>
      </c>
      <c r="V64">
        <v>3.61</v>
      </c>
      <c r="W64">
        <v>163.72999999999999</v>
      </c>
      <c r="X64">
        <v>32.75</v>
      </c>
      <c r="Y64">
        <v>63.52</v>
      </c>
      <c r="Z64">
        <v>33.99</v>
      </c>
      <c r="AA64">
        <v>48.67</v>
      </c>
      <c r="AB64">
        <v>24.33</v>
      </c>
      <c r="AC64">
        <v>2.4300000000000002</v>
      </c>
      <c r="AD64">
        <v>6.26</v>
      </c>
      <c r="AE64">
        <v>6.26</v>
      </c>
      <c r="AF64">
        <v>1.74</v>
      </c>
    </row>
    <row r="65" spans="1:32">
      <c r="A65" t="s">
        <v>107</v>
      </c>
      <c r="B65" s="75">
        <v>261.18</v>
      </c>
      <c r="C65" s="75">
        <v>86.29</v>
      </c>
      <c r="D65" s="135">
        <f t="shared" si="0"/>
        <v>74.550000000000011</v>
      </c>
      <c r="E65" s="75"/>
      <c r="F65" s="78">
        <v>10.130000000000001</v>
      </c>
      <c r="G65" s="78">
        <v>10.130000000000001</v>
      </c>
      <c r="H65" s="78">
        <v>10.39</v>
      </c>
      <c r="I65">
        <v>57.97</v>
      </c>
      <c r="J65">
        <v>257.70999999999998</v>
      </c>
      <c r="K65">
        <v>47.18</v>
      </c>
      <c r="L65">
        <v>3.65</v>
      </c>
      <c r="M65">
        <v>8.73</v>
      </c>
      <c r="N65" s="135">
        <v>24.85</v>
      </c>
      <c r="O65" s="135">
        <v>24.85</v>
      </c>
      <c r="P65" s="135">
        <v>24.85</v>
      </c>
      <c r="Q65">
        <v>3.38</v>
      </c>
      <c r="R65">
        <v>62.45</v>
      </c>
      <c r="S65">
        <v>3.85</v>
      </c>
      <c r="T65">
        <v>11.18</v>
      </c>
      <c r="U65">
        <v>3.73</v>
      </c>
      <c r="V65">
        <v>3.71</v>
      </c>
      <c r="W65">
        <v>146.91</v>
      </c>
      <c r="X65">
        <v>29.38</v>
      </c>
      <c r="Y65">
        <v>58.9</v>
      </c>
      <c r="Z65">
        <v>30.96</v>
      </c>
      <c r="AA65">
        <v>38</v>
      </c>
      <c r="AB65">
        <v>19</v>
      </c>
      <c r="AC65">
        <v>2.46</v>
      </c>
      <c r="AD65">
        <v>6.13</v>
      </c>
      <c r="AE65">
        <v>6.13</v>
      </c>
      <c r="AF65">
        <v>1.74</v>
      </c>
    </row>
    <row r="66" spans="1:32">
      <c r="A66" t="s">
        <v>108</v>
      </c>
      <c r="B66" s="75">
        <v>261.18</v>
      </c>
      <c r="C66" s="75">
        <v>86.29</v>
      </c>
      <c r="D66" s="135">
        <f t="shared" si="0"/>
        <v>74.550000000000011</v>
      </c>
      <c r="E66" s="75"/>
      <c r="F66" s="78">
        <v>8.8800000000000008</v>
      </c>
      <c r="G66" s="78">
        <v>8.8800000000000008</v>
      </c>
      <c r="H66" s="78">
        <v>9.1</v>
      </c>
      <c r="I66">
        <v>57.97</v>
      </c>
      <c r="J66">
        <v>257.70999999999998</v>
      </c>
      <c r="K66">
        <v>47.18</v>
      </c>
      <c r="L66">
        <v>3.65</v>
      </c>
      <c r="M66">
        <v>8.6199999999999992</v>
      </c>
      <c r="N66" s="135">
        <v>24.85</v>
      </c>
      <c r="O66" s="135">
        <v>24.85</v>
      </c>
      <c r="P66" s="135">
        <v>24.85</v>
      </c>
      <c r="Q66">
        <v>3.38</v>
      </c>
      <c r="R66">
        <v>55.5</v>
      </c>
      <c r="S66">
        <v>3.85</v>
      </c>
      <c r="T66">
        <v>12.32</v>
      </c>
      <c r="U66">
        <v>4.1100000000000003</v>
      </c>
      <c r="V66">
        <v>4.1100000000000003</v>
      </c>
      <c r="W66">
        <v>127.97</v>
      </c>
      <c r="X66">
        <v>25.59</v>
      </c>
      <c r="Y66">
        <v>53.11</v>
      </c>
      <c r="Z66">
        <v>27.85</v>
      </c>
      <c r="AA66">
        <v>32</v>
      </c>
      <c r="AB66">
        <v>16</v>
      </c>
      <c r="AC66">
        <v>2.5299999999999998</v>
      </c>
      <c r="AD66">
        <v>6.3</v>
      </c>
      <c r="AE66">
        <v>6.3</v>
      </c>
      <c r="AF66">
        <v>1.74</v>
      </c>
    </row>
    <row r="67" spans="1:32">
      <c r="A67" t="s">
        <v>109</v>
      </c>
      <c r="B67" s="75">
        <v>261.18</v>
      </c>
      <c r="C67" s="75">
        <v>86.29</v>
      </c>
      <c r="D67" s="135">
        <f t="shared" si="0"/>
        <v>74.550000000000011</v>
      </c>
      <c r="E67" s="75"/>
      <c r="F67" s="78">
        <v>7.65</v>
      </c>
      <c r="G67" s="78">
        <v>7.65</v>
      </c>
      <c r="H67" s="78">
        <v>7.83</v>
      </c>
      <c r="I67">
        <v>57.97</v>
      </c>
      <c r="J67">
        <v>257.70999999999998</v>
      </c>
      <c r="K67">
        <v>47.18</v>
      </c>
      <c r="L67">
        <v>3.73</v>
      </c>
      <c r="M67">
        <v>8.49</v>
      </c>
      <c r="N67" s="135">
        <v>24.85</v>
      </c>
      <c r="O67" s="135">
        <v>24.85</v>
      </c>
      <c r="P67" s="135">
        <v>24.85</v>
      </c>
      <c r="Q67">
        <v>3.53</v>
      </c>
      <c r="R67">
        <v>46.91</v>
      </c>
      <c r="S67">
        <v>3.85</v>
      </c>
      <c r="T67">
        <v>13.27</v>
      </c>
      <c r="U67">
        <v>4.42</v>
      </c>
      <c r="V67">
        <v>4.43</v>
      </c>
      <c r="W67">
        <v>108.98</v>
      </c>
      <c r="X67">
        <v>21.79</v>
      </c>
      <c r="Y67">
        <v>48.28</v>
      </c>
      <c r="Z67">
        <v>24.32</v>
      </c>
      <c r="AA67">
        <v>26</v>
      </c>
      <c r="AB67">
        <v>13</v>
      </c>
      <c r="AC67">
        <v>2.56</v>
      </c>
      <c r="AD67">
        <v>6.13</v>
      </c>
      <c r="AE67">
        <v>6.13</v>
      </c>
      <c r="AF67">
        <v>1.74</v>
      </c>
    </row>
    <row r="68" spans="1:32">
      <c r="A68" t="s">
        <v>110</v>
      </c>
      <c r="B68" s="75">
        <v>261.18</v>
      </c>
      <c r="C68" s="75">
        <v>86.29</v>
      </c>
      <c r="D68" s="135">
        <f t="shared" ref="D68:D98" si="1">N68+O68+P68</f>
        <v>74.550000000000011</v>
      </c>
      <c r="E68" s="75"/>
      <c r="F68" s="78">
        <v>6.43</v>
      </c>
      <c r="G68" s="78">
        <v>6.43</v>
      </c>
      <c r="H68" s="78">
        <v>6.59</v>
      </c>
      <c r="I68">
        <v>57.97</v>
      </c>
      <c r="J68">
        <v>257.70999999999998</v>
      </c>
      <c r="K68">
        <v>47.18</v>
      </c>
      <c r="L68">
        <v>3.73</v>
      </c>
      <c r="M68">
        <v>8.25</v>
      </c>
      <c r="N68" s="135">
        <v>24.85</v>
      </c>
      <c r="O68" s="135">
        <v>24.85</v>
      </c>
      <c r="P68" s="135">
        <v>24.85</v>
      </c>
      <c r="Q68">
        <v>3.53</v>
      </c>
      <c r="R68">
        <v>37.22</v>
      </c>
      <c r="S68">
        <v>3.85</v>
      </c>
      <c r="T68">
        <v>14.32</v>
      </c>
      <c r="U68">
        <v>4.78</v>
      </c>
      <c r="V68">
        <v>4.7699999999999996</v>
      </c>
      <c r="W68">
        <v>88.93</v>
      </c>
      <c r="X68">
        <v>17.79</v>
      </c>
      <c r="Y68">
        <v>42.62</v>
      </c>
      <c r="Z68">
        <v>20.46</v>
      </c>
      <c r="AA68">
        <v>23.33</v>
      </c>
      <c r="AB68">
        <v>11.67</v>
      </c>
      <c r="AC68">
        <v>2.61</v>
      </c>
      <c r="AD68">
        <v>6.11</v>
      </c>
      <c r="AE68">
        <v>6.11</v>
      </c>
      <c r="AF68">
        <v>1.74</v>
      </c>
    </row>
    <row r="69" spans="1:32">
      <c r="A69" t="s">
        <v>111</v>
      </c>
      <c r="B69" s="75">
        <v>261.18</v>
      </c>
      <c r="C69" s="75">
        <v>86.29</v>
      </c>
      <c r="D69" s="135">
        <f t="shared" si="1"/>
        <v>74.550000000000011</v>
      </c>
      <c r="E69" s="75"/>
      <c r="F69" s="78">
        <v>4.8499999999999996</v>
      </c>
      <c r="G69" s="78">
        <v>4.8499999999999996</v>
      </c>
      <c r="H69" s="78">
        <v>4.97</v>
      </c>
      <c r="I69">
        <v>57.97</v>
      </c>
      <c r="J69">
        <v>257.70999999999998</v>
      </c>
      <c r="K69">
        <v>101.1</v>
      </c>
      <c r="L69">
        <v>3.73</v>
      </c>
      <c r="M69">
        <v>5.77</v>
      </c>
      <c r="N69" s="135">
        <v>24.85</v>
      </c>
      <c r="O69" s="135">
        <v>24.85</v>
      </c>
      <c r="P69" s="135">
        <v>24.85</v>
      </c>
      <c r="Q69">
        <v>3.53</v>
      </c>
      <c r="R69">
        <v>25.68</v>
      </c>
      <c r="S69">
        <v>3.85</v>
      </c>
      <c r="T69">
        <v>9.48</v>
      </c>
      <c r="U69">
        <v>3.16</v>
      </c>
      <c r="V69">
        <v>3.15</v>
      </c>
      <c r="W69">
        <v>68.849999999999994</v>
      </c>
      <c r="X69">
        <v>13.77</v>
      </c>
      <c r="Y69">
        <v>36.229999999999997</v>
      </c>
      <c r="Z69">
        <v>16.670000000000002</v>
      </c>
      <c r="AA69">
        <v>18.670000000000002</v>
      </c>
      <c r="AB69">
        <v>9.33</v>
      </c>
      <c r="AC69">
        <v>2</v>
      </c>
      <c r="AD69">
        <v>6.32</v>
      </c>
      <c r="AE69">
        <v>6.32</v>
      </c>
      <c r="AF69">
        <v>1.74</v>
      </c>
    </row>
    <row r="70" spans="1:32">
      <c r="A70" t="s">
        <v>112</v>
      </c>
      <c r="B70" s="75">
        <v>261.18</v>
      </c>
      <c r="C70" s="75">
        <v>86.29</v>
      </c>
      <c r="D70" s="135">
        <f t="shared" si="1"/>
        <v>74.55</v>
      </c>
      <c r="E70" s="75"/>
      <c r="F70" s="78">
        <v>3.12</v>
      </c>
      <c r="G70" s="78">
        <v>3.12</v>
      </c>
      <c r="H70" s="78">
        <v>3.19</v>
      </c>
      <c r="I70">
        <v>57.97</v>
      </c>
      <c r="J70">
        <v>257.70999999999998</v>
      </c>
      <c r="K70">
        <v>101.1</v>
      </c>
      <c r="L70">
        <v>3.73</v>
      </c>
      <c r="M70">
        <v>5.77</v>
      </c>
      <c r="N70" s="135">
        <v>18.91</v>
      </c>
      <c r="O70" s="135">
        <v>27.4</v>
      </c>
      <c r="P70" s="135">
        <v>28.24</v>
      </c>
      <c r="Q70">
        <v>3.53</v>
      </c>
      <c r="R70">
        <v>17.53</v>
      </c>
      <c r="S70">
        <v>3.85</v>
      </c>
      <c r="T70">
        <v>9.4700000000000006</v>
      </c>
      <c r="U70">
        <v>3.16</v>
      </c>
      <c r="V70">
        <v>3.14</v>
      </c>
      <c r="W70">
        <v>48.56</v>
      </c>
      <c r="X70">
        <v>9.7100000000000009</v>
      </c>
      <c r="Y70">
        <v>29.17</v>
      </c>
      <c r="Z70">
        <v>13.01</v>
      </c>
      <c r="AA70">
        <v>12</v>
      </c>
      <c r="AB70">
        <v>6</v>
      </c>
      <c r="AC70">
        <v>2.02</v>
      </c>
      <c r="AD70">
        <v>6.17</v>
      </c>
      <c r="AE70">
        <v>6.17</v>
      </c>
      <c r="AF70">
        <v>1.74</v>
      </c>
    </row>
    <row r="71" spans="1:32">
      <c r="A71" t="s">
        <v>113</v>
      </c>
      <c r="B71" s="75">
        <v>261.18</v>
      </c>
      <c r="C71" s="75">
        <v>86.29</v>
      </c>
      <c r="D71" s="135">
        <f t="shared" si="1"/>
        <v>47.29</v>
      </c>
      <c r="E71" s="75"/>
      <c r="F71" s="78">
        <v>1.57</v>
      </c>
      <c r="G71" s="78">
        <v>1.57</v>
      </c>
      <c r="H71" s="78">
        <v>1.61</v>
      </c>
      <c r="I71">
        <v>57.97</v>
      </c>
      <c r="J71">
        <v>257.70999999999998</v>
      </c>
      <c r="K71">
        <v>101.1</v>
      </c>
      <c r="L71">
        <v>3.73</v>
      </c>
      <c r="M71">
        <v>5.76</v>
      </c>
      <c r="N71" s="135">
        <v>8.27</v>
      </c>
      <c r="O71" s="135">
        <v>19.02</v>
      </c>
      <c r="P71" s="135">
        <v>20</v>
      </c>
      <c r="Q71">
        <v>3.53</v>
      </c>
      <c r="R71">
        <v>10.38</v>
      </c>
      <c r="S71">
        <v>3.75</v>
      </c>
      <c r="T71">
        <v>9.4499999999999993</v>
      </c>
      <c r="U71">
        <v>3.15</v>
      </c>
      <c r="V71">
        <v>3.15</v>
      </c>
      <c r="W71">
        <v>28.22</v>
      </c>
      <c r="X71">
        <v>5.64</v>
      </c>
      <c r="Y71">
        <v>22.36</v>
      </c>
      <c r="Z71">
        <v>9.6</v>
      </c>
      <c r="AA71">
        <v>11.33</v>
      </c>
      <c r="AB71">
        <v>5.67</v>
      </c>
      <c r="AC71">
        <v>2.04</v>
      </c>
      <c r="AD71">
        <v>3.64</v>
      </c>
      <c r="AE71">
        <v>3.64</v>
      </c>
      <c r="AF71">
        <v>1.74</v>
      </c>
    </row>
    <row r="72" spans="1:32">
      <c r="A72" t="s">
        <v>114</v>
      </c>
      <c r="B72" s="75">
        <v>261.18</v>
      </c>
      <c r="C72" s="75">
        <v>86.29</v>
      </c>
      <c r="D72" s="135">
        <f t="shared" si="1"/>
        <v>26.05</v>
      </c>
      <c r="E72" s="75"/>
      <c r="F72" s="78">
        <v>0.63</v>
      </c>
      <c r="G72" s="78">
        <v>0.63</v>
      </c>
      <c r="H72" s="78">
        <v>0.64</v>
      </c>
      <c r="I72">
        <v>57.97</v>
      </c>
      <c r="J72">
        <v>257.70999999999998</v>
      </c>
      <c r="K72">
        <v>101.1</v>
      </c>
      <c r="L72">
        <v>3.73</v>
      </c>
      <c r="M72">
        <v>5.7</v>
      </c>
      <c r="N72" s="135">
        <v>1.95</v>
      </c>
      <c r="O72" s="135">
        <v>12.89</v>
      </c>
      <c r="P72" s="135">
        <v>11.21</v>
      </c>
      <c r="Q72">
        <v>3.53</v>
      </c>
      <c r="R72">
        <v>3.45</v>
      </c>
      <c r="S72">
        <v>3.75</v>
      </c>
      <c r="T72">
        <v>9.31</v>
      </c>
      <c r="U72">
        <v>3.1</v>
      </c>
      <c r="V72">
        <v>3.11</v>
      </c>
      <c r="W72">
        <v>18.05</v>
      </c>
      <c r="X72">
        <v>3.61</v>
      </c>
      <c r="Y72">
        <v>15.97</v>
      </c>
      <c r="Z72">
        <v>6.56</v>
      </c>
      <c r="AA72">
        <v>7.33</v>
      </c>
      <c r="AB72">
        <v>3.67</v>
      </c>
      <c r="AC72">
        <v>2.09</v>
      </c>
      <c r="AD72">
        <v>3.66</v>
      </c>
      <c r="AE72">
        <v>3.66</v>
      </c>
      <c r="AF72">
        <v>1.74</v>
      </c>
    </row>
    <row r="73" spans="1:32">
      <c r="A73" t="s">
        <v>115</v>
      </c>
      <c r="B73" s="75">
        <v>261.18</v>
      </c>
      <c r="C73" s="75">
        <v>86.29</v>
      </c>
      <c r="D73" s="135">
        <f t="shared" si="1"/>
        <v>11.690000000000001</v>
      </c>
      <c r="E73" s="75"/>
      <c r="F73" s="78">
        <v>0.18</v>
      </c>
      <c r="G73" s="78">
        <v>0.18</v>
      </c>
      <c r="H73" s="78">
        <v>0.18</v>
      </c>
      <c r="I73">
        <v>57.97</v>
      </c>
      <c r="J73">
        <v>257.70999999999998</v>
      </c>
      <c r="K73">
        <v>101.1</v>
      </c>
      <c r="L73">
        <v>3.73</v>
      </c>
      <c r="M73">
        <v>5.8</v>
      </c>
      <c r="N73" s="135">
        <v>0</v>
      </c>
      <c r="O73" s="135">
        <v>6.48</v>
      </c>
      <c r="P73" s="135">
        <v>5.21</v>
      </c>
      <c r="Q73">
        <v>3.53</v>
      </c>
      <c r="R73">
        <v>0.01</v>
      </c>
      <c r="S73">
        <v>3.75</v>
      </c>
      <c r="T73">
        <v>9.31</v>
      </c>
      <c r="U73">
        <v>3.1</v>
      </c>
      <c r="V73">
        <v>3.11</v>
      </c>
      <c r="W73">
        <v>10.16</v>
      </c>
      <c r="X73">
        <v>2.0299999999999998</v>
      </c>
      <c r="Y73">
        <v>10.48</v>
      </c>
      <c r="Z73">
        <v>6.5</v>
      </c>
      <c r="AA73">
        <v>4</v>
      </c>
      <c r="AB73">
        <v>2</v>
      </c>
      <c r="AC73">
        <v>2.1</v>
      </c>
      <c r="AD73">
        <v>3.76</v>
      </c>
      <c r="AE73">
        <v>3.76</v>
      </c>
      <c r="AF73">
        <v>1.74</v>
      </c>
    </row>
    <row r="74" spans="1:32">
      <c r="A74" t="s">
        <v>116</v>
      </c>
      <c r="B74" s="75">
        <v>261.18</v>
      </c>
      <c r="C74" s="75">
        <v>86.29</v>
      </c>
      <c r="D74" s="135">
        <f t="shared" si="1"/>
        <v>2.4900000000000002</v>
      </c>
      <c r="E74" s="75"/>
      <c r="F74" s="78">
        <v>0.01</v>
      </c>
      <c r="G74" s="78">
        <v>0.01</v>
      </c>
      <c r="H74" s="78">
        <v>0.01</v>
      </c>
      <c r="I74">
        <v>57.97</v>
      </c>
      <c r="J74">
        <v>257.70999999999998</v>
      </c>
      <c r="K74">
        <v>101.1</v>
      </c>
      <c r="L74">
        <v>3.73</v>
      </c>
      <c r="M74">
        <v>5.57</v>
      </c>
      <c r="N74" s="135">
        <v>0</v>
      </c>
      <c r="O74" s="135">
        <v>1.29</v>
      </c>
      <c r="P74" s="135">
        <v>1.2</v>
      </c>
      <c r="Q74">
        <v>3.53</v>
      </c>
      <c r="R74">
        <v>0</v>
      </c>
      <c r="S74">
        <v>3.75</v>
      </c>
      <c r="T74">
        <v>9.4499999999999993</v>
      </c>
      <c r="U74">
        <v>3.15</v>
      </c>
      <c r="V74">
        <v>3.15</v>
      </c>
      <c r="W74">
        <v>4.51</v>
      </c>
      <c r="X74">
        <v>0.9</v>
      </c>
      <c r="Y74">
        <v>5.88</v>
      </c>
      <c r="Z74">
        <v>6.5</v>
      </c>
      <c r="AA74">
        <v>3.33</v>
      </c>
      <c r="AB74">
        <v>1.67</v>
      </c>
      <c r="AC74">
        <v>2.12</v>
      </c>
      <c r="AD74">
        <v>3.87</v>
      </c>
      <c r="AE74">
        <v>3.87</v>
      </c>
      <c r="AF74">
        <v>1.74</v>
      </c>
    </row>
    <row r="75" spans="1:32">
      <c r="A75" t="s">
        <v>117</v>
      </c>
      <c r="B75" s="75">
        <v>261.18</v>
      </c>
      <c r="C75" s="75">
        <v>86.29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57.97</v>
      </c>
      <c r="J75">
        <v>257.70999999999998</v>
      </c>
      <c r="K75">
        <v>101.1</v>
      </c>
      <c r="L75">
        <v>3.73</v>
      </c>
      <c r="M75">
        <v>5.57</v>
      </c>
      <c r="N75" s="135">
        <v>0</v>
      </c>
      <c r="O75" s="135">
        <v>0</v>
      </c>
      <c r="P75" s="135">
        <v>0</v>
      </c>
      <c r="Q75">
        <v>3.53</v>
      </c>
      <c r="R75">
        <v>0</v>
      </c>
      <c r="S75">
        <v>3.75</v>
      </c>
      <c r="T75">
        <v>11.38</v>
      </c>
      <c r="U75">
        <v>3.79</v>
      </c>
      <c r="V75">
        <v>3.8</v>
      </c>
      <c r="W75">
        <v>0.76</v>
      </c>
      <c r="X75">
        <v>0.15</v>
      </c>
      <c r="Y75">
        <v>3.42</v>
      </c>
      <c r="Z75">
        <v>5.61</v>
      </c>
      <c r="AA75">
        <v>0.67</v>
      </c>
      <c r="AB75">
        <v>0.33</v>
      </c>
      <c r="AC75">
        <v>2.13</v>
      </c>
      <c r="AD75">
        <v>4.21</v>
      </c>
      <c r="AE75">
        <v>4.21</v>
      </c>
      <c r="AF75">
        <v>1.74</v>
      </c>
    </row>
    <row r="76" spans="1:32">
      <c r="A76" t="s">
        <v>118</v>
      </c>
      <c r="B76" s="75">
        <v>261.18</v>
      </c>
      <c r="C76" s="75">
        <v>86.29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57.97</v>
      </c>
      <c r="J76">
        <v>257.70999999999998</v>
      </c>
      <c r="K76">
        <v>101.1</v>
      </c>
      <c r="L76">
        <v>3.73</v>
      </c>
      <c r="M76">
        <v>5.8</v>
      </c>
      <c r="N76" s="135">
        <v>0</v>
      </c>
      <c r="O76" s="135">
        <v>0</v>
      </c>
      <c r="P76" s="135">
        <v>0</v>
      </c>
      <c r="Q76">
        <v>3.53</v>
      </c>
      <c r="R76">
        <v>0</v>
      </c>
      <c r="S76">
        <v>3.75</v>
      </c>
      <c r="T76">
        <v>11.74</v>
      </c>
      <c r="U76">
        <v>3.91</v>
      </c>
      <c r="V76">
        <v>3.92</v>
      </c>
      <c r="W76">
        <v>0</v>
      </c>
      <c r="X76">
        <v>0</v>
      </c>
      <c r="Y76">
        <v>1.47</v>
      </c>
      <c r="Z76">
        <v>2.5099999999999998</v>
      </c>
      <c r="AA76">
        <v>0</v>
      </c>
      <c r="AB76">
        <v>0</v>
      </c>
      <c r="AC76">
        <v>2.17</v>
      </c>
      <c r="AD76">
        <v>4.84</v>
      </c>
      <c r="AE76">
        <v>4.84</v>
      </c>
      <c r="AF76">
        <v>1.74</v>
      </c>
    </row>
    <row r="77" spans="1:32">
      <c r="A77" t="s">
        <v>119</v>
      </c>
      <c r="B77" s="75">
        <v>261.18</v>
      </c>
      <c r="C77" s="75">
        <v>86.29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57.97</v>
      </c>
      <c r="J77">
        <v>257.70999999999998</v>
      </c>
      <c r="K77">
        <v>101.1</v>
      </c>
      <c r="L77">
        <v>3.73</v>
      </c>
      <c r="M77">
        <v>13.65</v>
      </c>
      <c r="N77" s="135">
        <v>0</v>
      </c>
      <c r="O77" s="135">
        <v>0</v>
      </c>
      <c r="P77" s="135">
        <v>0</v>
      </c>
      <c r="Q77">
        <v>3.53</v>
      </c>
      <c r="R77">
        <v>0</v>
      </c>
      <c r="S77">
        <v>3.75</v>
      </c>
      <c r="T77">
        <v>11.89</v>
      </c>
      <c r="U77">
        <v>3.96</v>
      </c>
      <c r="V77">
        <v>3.96</v>
      </c>
      <c r="W77">
        <v>0</v>
      </c>
      <c r="X77">
        <v>0</v>
      </c>
      <c r="Y77">
        <v>0.26</v>
      </c>
      <c r="Z77">
        <v>0</v>
      </c>
      <c r="AA77">
        <v>0</v>
      </c>
      <c r="AB77">
        <v>0</v>
      </c>
      <c r="AC77">
        <v>2.19</v>
      </c>
      <c r="AD77">
        <v>5.7</v>
      </c>
      <c r="AE77">
        <v>5.7</v>
      </c>
      <c r="AF77">
        <v>1.74</v>
      </c>
    </row>
    <row r="78" spans="1:32">
      <c r="A78" t="s">
        <v>120</v>
      </c>
      <c r="B78" s="75">
        <v>261.18</v>
      </c>
      <c r="C78" s="75">
        <v>86.29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57.97</v>
      </c>
      <c r="J78">
        <v>257.70999999999998</v>
      </c>
      <c r="K78">
        <v>101.1</v>
      </c>
      <c r="L78">
        <v>3.73</v>
      </c>
      <c r="M78">
        <v>13.07</v>
      </c>
      <c r="N78" s="135">
        <v>0</v>
      </c>
      <c r="O78" s="135">
        <v>0</v>
      </c>
      <c r="P78" s="135">
        <v>0</v>
      </c>
      <c r="Q78">
        <v>3.53</v>
      </c>
      <c r="R78">
        <v>0</v>
      </c>
      <c r="S78">
        <v>3.75</v>
      </c>
      <c r="T78">
        <v>12.03</v>
      </c>
      <c r="U78">
        <v>4.01</v>
      </c>
      <c r="V78">
        <v>4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2.2000000000000002</v>
      </c>
      <c r="AD78">
        <v>7.03</v>
      </c>
      <c r="AE78">
        <v>7.03</v>
      </c>
      <c r="AF78">
        <v>1.74</v>
      </c>
    </row>
    <row r="79" spans="1:32">
      <c r="A79" t="s">
        <v>121</v>
      </c>
      <c r="B79" s="75">
        <v>261.18</v>
      </c>
      <c r="C79" s="75">
        <v>86.29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57.97</v>
      </c>
      <c r="J79">
        <v>257.70999999999998</v>
      </c>
      <c r="K79">
        <v>101.1</v>
      </c>
      <c r="L79">
        <v>3.49</v>
      </c>
      <c r="M79">
        <v>12.47</v>
      </c>
      <c r="N79" s="135">
        <v>0</v>
      </c>
      <c r="O79" s="135">
        <v>0</v>
      </c>
      <c r="P79" s="135">
        <v>0</v>
      </c>
      <c r="Q79">
        <v>3.46</v>
      </c>
      <c r="R79">
        <v>0</v>
      </c>
      <c r="S79">
        <v>3.75</v>
      </c>
      <c r="T79">
        <v>12.4</v>
      </c>
      <c r="U79">
        <v>4.13</v>
      </c>
      <c r="V79">
        <v>4.1399999999999997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2.2200000000000002</v>
      </c>
      <c r="AD79">
        <v>8.0399999999999991</v>
      </c>
      <c r="AE79">
        <v>8.0399999999999991</v>
      </c>
      <c r="AF79">
        <v>1.74</v>
      </c>
    </row>
    <row r="80" spans="1:32">
      <c r="A80" t="s">
        <v>122</v>
      </c>
      <c r="B80" s="75">
        <v>261.18</v>
      </c>
      <c r="C80" s="75">
        <v>86.29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57.97</v>
      </c>
      <c r="J80">
        <v>257.70999999999998</v>
      </c>
      <c r="K80">
        <v>101.1</v>
      </c>
      <c r="L80">
        <v>3.49</v>
      </c>
      <c r="M80">
        <v>12.03</v>
      </c>
      <c r="N80" s="135">
        <v>0</v>
      </c>
      <c r="O80" s="135">
        <v>0</v>
      </c>
      <c r="P80" s="135">
        <v>0</v>
      </c>
      <c r="Q80">
        <v>3.46</v>
      </c>
      <c r="R80">
        <v>0</v>
      </c>
      <c r="S80">
        <v>3.75</v>
      </c>
      <c r="T80">
        <v>12.6</v>
      </c>
      <c r="U80">
        <v>4.2</v>
      </c>
      <c r="V80">
        <v>4.2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2.2400000000000002</v>
      </c>
      <c r="AD80">
        <v>8.44</v>
      </c>
      <c r="AE80">
        <v>8.44</v>
      </c>
      <c r="AF80">
        <v>1.74</v>
      </c>
    </row>
    <row r="81" spans="1:32">
      <c r="A81" t="s">
        <v>123</v>
      </c>
      <c r="B81" s="75">
        <v>261.18</v>
      </c>
      <c r="C81" s="75">
        <v>86.29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57.97</v>
      </c>
      <c r="J81">
        <v>257.70999999999998</v>
      </c>
      <c r="K81">
        <v>101.1</v>
      </c>
      <c r="L81">
        <v>3.49</v>
      </c>
      <c r="M81">
        <v>11.21</v>
      </c>
      <c r="N81" s="135">
        <v>0</v>
      </c>
      <c r="O81" s="135">
        <v>0</v>
      </c>
      <c r="P81" s="135">
        <v>0</v>
      </c>
      <c r="Q81">
        <v>3.46</v>
      </c>
      <c r="R81">
        <v>0</v>
      </c>
      <c r="S81">
        <v>3.75</v>
      </c>
      <c r="T81">
        <v>12.93</v>
      </c>
      <c r="U81">
        <v>4.3099999999999996</v>
      </c>
      <c r="V81">
        <v>4.3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2.2400000000000002</v>
      </c>
      <c r="AD81">
        <v>8.77</v>
      </c>
      <c r="AE81">
        <v>8.77</v>
      </c>
      <c r="AF81">
        <v>1.74</v>
      </c>
    </row>
    <row r="82" spans="1:32">
      <c r="A82" t="s">
        <v>124</v>
      </c>
      <c r="B82" s="75">
        <v>261.18</v>
      </c>
      <c r="C82" s="75">
        <v>86.29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57.97</v>
      </c>
      <c r="J82">
        <v>257.70999999999998</v>
      </c>
      <c r="K82">
        <v>101.1</v>
      </c>
      <c r="L82">
        <v>3.49</v>
      </c>
      <c r="M82">
        <v>11.21</v>
      </c>
      <c r="N82" s="135">
        <v>0</v>
      </c>
      <c r="O82" s="135">
        <v>0</v>
      </c>
      <c r="P82" s="135">
        <v>0</v>
      </c>
      <c r="Q82">
        <v>3.46</v>
      </c>
      <c r="R82">
        <v>0</v>
      </c>
      <c r="S82">
        <v>3.75</v>
      </c>
      <c r="T82">
        <v>13.06</v>
      </c>
      <c r="U82">
        <v>4.3600000000000003</v>
      </c>
      <c r="V82">
        <v>4.3499999999999996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2.27</v>
      </c>
      <c r="AD82">
        <v>9.44</v>
      </c>
      <c r="AE82">
        <v>9.44</v>
      </c>
      <c r="AF82">
        <v>1.74</v>
      </c>
    </row>
    <row r="83" spans="1:32">
      <c r="A83" t="s">
        <v>125</v>
      </c>
      <c r="B83" s="75">
        <v>261.18</v>
      </c>
      <c r="C83" s="75">
        <v>86.29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57.97</v>
      </c>
      <c r="J83">
        <v>257.70999999999998</v>
      </c>
      <c r="K83">
        <v>101.1</v>
      </c>
      <c r="L83">
        <v>3.49</v>
      </c>
      <c r="M83">
        <v>10.31</v>
      </c>
      <c r="N83" s="135">
        <v>0</v>
      </c>
      <c r="O83" s="135">
        <v>0</v>
      </c>
      <c r="P83" s="135">
        <v>0</v>
      </c>
      <c r="Q83">
        <v>3.46</v>
      </c>
      <c r="R83">
        <v>0</v>
      </c>
      <c r="S83">
        <v>3.62</v>
      </c>
      <c r="T83">
        <v>13.24</v>
      </c>
      <c r="U83">
        <v>4.41</v>
      </c>
      <c r="V83">
        <v>4.42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2.2799999999999998</v>
      </c>
      <c r="AD83">
        <v>6.87</v>
      </c>
      <c r="AE83">
        <v>6.87</v>
      </c>
      <c r="AF83">
        <v>1.74</v>
      </c>
    </row>
    <row r="84" spans="1:32">
      <c r="A84" t="s">
        <v>126</v>
      </c>
      <c r="B84" s="75">
        <v>261.18</v>
      </c>
      <c r="C84" s="75">
        <v>86.29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57.97</v>
      </c>
      <c r="J84">
        <v>257.70999999999998</v>
      </c>
      <c r="K84">
        <v>101.1</v>
      </c>
      <c r="L84">
        <v>3.49</v>
      </c>
      <c r="M84">
        <v>10.26</v>
      </c>
      <c r="N84" s="135">
        <v>0</v>
      </c>
      <c r="O84" s="135">
        <v>0</v>
      </c>
      <c r="P84" s="135">
        <v>0</v>
      </c>
      <c r="Q84">
        <v>3.46</v>
      </c>
      <c r="R84">
        <v>0</v>
      </c>
      <c r="S84">
        <v>3.62</v>
      </c>
      <c r="T84">
        <v>13.61</v>
      </c>
      <c r="U84">
        <v>4.54</v>
      </c>
      <c r="V84">
        <v>4.54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2.2999999999999998</v>
      </c>
      <c r="AD84">
        <v>8.16</v>
      </c>
      <c r="AE84">
        <v>8.16</v>
      </c>
      <c r="AF84">
        <v>1.74</v>
      </c>
    </row>
    <row r="85" spans="1:32">
      <c r="A85" t="s">
        <v>127</v>
      </c>
      <c r="B85" s="75">
        <v>261.18</v>
      </c>
      <c r="C85" s="75">
        <v>86.29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35.229999999999997</v>
      </c>
      <c r="J85">
        <v>257.70999999999998</v>
      </c>
      <c r="K85">
        <v>101.1</v>
      </c>
      <c r="L85">
        <v>3.49</v>
      </c>
      <c r="M85">
        <v>9.3800000000000008</v>
      </c>
      <c r="N85" s="135">
        <v>0</v>
      </c>
      <c r="O85" s="135">
        <v>0</v>
      </c>
      <c r="P85" s="135">
        <v>0</v>
      </c>
      <c r="Q85">
        <v>3.46</v>
      </c>
      <c r="R85">
        <v>0</v>
      </c>
      <c r="S85">
        <v>3.62</v>
      </c>
      <c r="T85">
        <v>14.03</v>
      </c>
      <c r="U85">
        <v>4.68</v>
      </c>
      <c r="V85">
        <v>4.67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2.38</v>
      </c>
      <c r="AD85">
        <v>8.77</v>
      </c>
      <c r="AE85">
        <v>8.77</v>
      </c>
      <c r="AF85">
        <v>1.74</v>
      </c>
    </row>
    <row r="86" spans="1:32">
      <c r="A86" t="s">
        <v>128</v>
      </c>
      <c r="B86" s="75">
        <v>261.18</v>
      </c>
      <c r="C86" s="75">
        <v>86.29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35.229999999999997</v>
      </c>
      <c r="J86">
        <v>257.70999999999998</v>
      </c>
      <c r="K86">
        <v>101.1</v>
      </c>
      <c r="L86">
        <v>3.49</v>
      </c>
      <c r="M86">
        <v>8.6199999999999992</v>
      </c>
      <c r="N86" s="135">
        <v>0</v>
      </c>
      <c r="O86" s="135">
        <v>0</v>
      </c>
      <c r="P86" s="135">
        <v>0</v>
      </c>
      <c r="Q86">
        <v>3.46</v>
      </c>
      <c r="R86">
        <v>0</v>
      </c>
      <c r="S86">
        <v>3.62</v>
      </c>
      <c r="T86">
        <v>14.5</v>
      </c>
      <c r="U86">
        <v>4.83</v>
      </c>
      <c r="V86">
        <v>4.84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2.4500000000000002</v>
      </c>
      <c r="AD86">
        <v>9.44</v>
      </c>
      <c r="AE86">
        <v>9.44</v>
      </c>
      <c r="AF86">
        <v>1.74</v>
      </c>
    </row>
    <row r="87" spans="1:32">
      <c r="A87" t="s">
        <v>129</v>
      </c>
      <c r="B87" s="75">
        <v>261.18</v>
      </c>
      <c r="C87" s="75">
        <v>86.29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35.229999999999997</v>
      </c>
      <c r="J87">
        <v>271.45999999999998</v>
      </c>
      <c r="K87">
        <v>47.18</v>
      </c>
      <c r="L87">
        <v>3.73</v>
      </c>
      <c r="M87">
        <v>5.45</v>
      </c>
      <c r="N87" s="135">
        <v>0</v>
      </c>
      <c r="O87" s="135">
        <v>0</v>
      </c>
      <c r="P87" s="135">
        <v>0</v>
      </c>
      <c r="Q87">
        <v>3.3</v>
      </c>
      <c r="R87">
        <v>0</v>
      </c>
      <c r="S87">
        <v>3.62</v>
      </c>
      <c r="T87">
        <v>13.8</v>
      </c>
      <c r="U87">
        <v>4.5999999999999996</v>
      </c>
      <c r="V87">
        <v>4.5999999999999996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2.5499999999999998</v>
      </c>
      <c r="AD87">
        <v>10.08</v>
      </c>
      <c r="AE87">
        <v>10.08</v>
      </c>
      <c r="AF87">
        <v>1.74</v>
      </c>
    </row>
    <row r="88" spans="1:32">
      <c r="A88" t="s">
        <v>130</v>
      </c>
      <c r="B88" s="75">
        <v>261.18</v>
      </c>
      <c r="C88" s="75">
        <v>86.29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35.229999999999997</v>
      </c>
      <c r="J88">
        <v>271.45999999999998</v>
      </c>
      <c r="K88">
        <v>47.18</v>
      </c>
      <c r="L88">
        <v>3.73</v>
      </c>
      <c r="M88">
        <v>4.8899999999999997</v>
      </c>
      <c r="N88" s="135">
        <v>0</v>
      </c>
      <c r="O88" s="135">
        <v>0</v>
      </c>
      <c r="P88" s="135">
        <v>0</v>
      </c>
      <c r="Q88">
        <v>3.3</v>
      </c>
      <c r="R88">
        <v>0</v>
      </c>
      <c r="S88">
        <v>3.62</v>
      </c>
      <c r="T88">
        <v>27.67</v>
      </c>
      <c r="U88">
        <v>9.2200000000000006</v>
      </c>
      <c r="V88">
        <v>9.24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5.21</v>
      </c>
      <c r="AD88">
        <v>18.440000000000001</v>
      </c>
      <c r="AE88">
        <v>18.440000000000001</v>
      </c>
      <c r="AF88">
        <v>1.74</v>
      </c>
    </row>
    <row r="89" spans="1:32">
      <c r="A89" t="s">
        <v>131</v>
      </c>
      <c r="B89" s="75">
        <v>261.18</v>
      </c>
      <c r="C89" s="75">
        <v>86.29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35.229999999999997</v>
      </c>
      <c r="J89">
        <v>271.45999999999998</v>
      </c>
      <c r="K89">
        <v>47.18</v>
      </c>
      <c r="L89">
        <v>3.73</v>
      </c>
      <c r="M89">
        <v>4.84</v>
      </c>
      <c r="N89" s="135">
        <v>0</v>
      </c>
      <c r="O89" s="135">
        <v>0</v>
      </c>
      <c r="P89" s="135">
        <v>0</v>
      </c>
      <c r="Q89">
        <v>3.3</v>
      </c>
      <c r="R89">
        <v>0</v>
      </c>
      <c r="S89">
        <v>3.62</v>
      </c>
      <c r="T89">
        <v>28.39</v>
      </c>
      <c r="U89">
        <v>9.4600000000000009</v>
      </c>
      <c r="V89">
        <v>9.4700000000000006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5.59</v>
      </c>
      <c r="AD89">
        <v>19.079999999999998</v>
      </c>
      <c r="AE89">
        <v>19.079999999999998</v>
      </c>
      <c r="AF89">
        <v>1.74</v>
      </c>
    </row>
    <row r="90" spans="1:32">
      <c r="A90" t="s">
        <v>132</v>
      </c>
      <c r="B90" s="75">
        <v>261.18</v>
      </c>
      <c r="C90" s="75">
        <v>86.29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35.229999999999997</v>
      </c>
      <c r="J90">
        <v>271.45999999999998</v>
      </c>
      <c r="K90">
        <v>47.18</v>
      </c>
      <c r="L90">
        <v>3.73</v>
      </c>
      <c r="M90">
        <v>4.76</v>
      </c>
      <c r="N90" s="135">
        <v>0</v>
      </c>
      <c r="O90" s="135">
        <v>0</v>
      </c>
      <c r="P90" s="135">
        <v>0</v>
      </c>
      <c r="Q90">
        <v>3.3</v>
      </c>
      <c r="R90">
        <v>0</v>
      </c>
      <c r="S90">
        <v>3.62</v>
      </c>
      <c r="T90">
        <v>29.3</v>
      </c>
      <c r="U90">
        <v>9.77</v>
      </c>
      <c r="V90">
        <v>9.75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6.37</v>
      </c>
      <c r="AD90">
        <v>20.94</v>
      </c>
      <c r="AE90">
        <v>20.94</v>
      </c>
      <c r="AF90">
        <v>1.74</v>
      </c>
    </row>
    <row r="91" spans="1:32">
      <c r="A91" t="s">
        <v>133</v>
      </c>
      <c r="B91" s="75">
        <v>227.09</v>
      </c>
      <c r="C91" s="75">
        <v>86.29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35.229999999999997</v>
      </c>
      <c r="J91">
        <v>271.45999999999998</v>
      </c>
      <c r="K91">
        <v>47.18</v>
      </c>
      <c r="L91">
        <v>3.65</v>
      </c>
      <c r="M91">
        <v>4.87</v>
      </c>
      <c r="N91" s="135">
        <v>0</v>
      </c>
      <c r="O91" s="135">
        <v>0</v>
      </c>
      <c r="P91" s="135">
        <v>0</v>
      </c>
      <c r="Q91">
        <v>3.3</v>
      </c>
      <c r="R91">
        <v>0</v>
      </c>
      <c r="S91">
        <v>3.62</v>
      </c>
      <c r="T91">
        <v>30.4</v>
      </c>
      <c r="U91">
        <v>10.130000000000001</v>
      </c>
      <c r="V91">
        <v>10.130000000000001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6.93</v>
      </c>
      <c r="AD91">
        <v>22.44</v>
      </c>
      <c r="AE91">
        <v>22.44</v>
      </c>
      <c r="AF91">
        <v>1.74</v>
      </c>
    </row>
    <row r="92" spans="1:32">
      <c r="A92" t="s">
        <v>134</v>
      </c>
      <c r="B92" s="75">
        <v>227.09</v>
      </c>
      <c r="C92" s="75">
        <v>86.29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35.229999999999997</v>
      </c>
      <c r="J92">
        <v>271.45999999999998</v>
      </c>
      <c r="K92">
        <v>47.18</v>
      </c>
      <c r="L92">
        <v>3.65</v>
      </c>
      <c r="M92">
        <v>4.99</v>
      </c>
      <c r="N92" s="135">
        <v>0</v>
      </c>
      <c r="O92" s="135">
        <v>0</v>
      </c>
      <c r="P92" s="135">
        <v>0</v>
      </c>
      <c r="Q92">
        <v>3.3</v>
      </c>
      <c r="R92">
        <v>0</v>
      </c>
      <c r="S92">
        <v>3.62</v>
      </c>
      <c r="T92">
        <v>31.45</v>
      </c>
      <c r="U92">
        <v>10.48</v>
      </c>
      <c r="V92">
        <v>10.49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7.52</v>
      </c>
      <c r="AD92">
        <v>29.44</v>
      </c>
      <c r="AE92">
        <v>29.44</v>
      </c>
      <c r="AF92">
        <v>1.74</v>
      </c>
    </row>
    <row r="93" spans="1:32">
      <c r="A93" t="s">
        <v>135</v>
      </c>
      <c r="B93" s="75">
        <v>227.09</v>
      </c>
      <c r="C93" s="75">
        <v>86.29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35.229999999999997</v>
      </c>
      <c r="J93">
        <v>271.45999999999998</v>
      </c>
      <c r="K93">
        <v>47.18</v>
      </c>
      <c r="L93">
        <v>3.65</v>
      </c>
      <c r="M93">
        <v>4.99</v>
      </c>
      <c r="N93" s="135">
        <v>0</v>
      </c>
      <c r="O93" s="135">
        <v>0</v>
      </c>
      <c r="P93" s="135">
        <v>0</v>
      </c>
      <c r="Q93">
        <v>3.3</v>
      </c>
      <c r="R93">
        <v>0</v>
      </c>
      <c r="S93">
        <v>3.62</v>
      </c>
      <c r="T93">
        <v>47.85</v>
      </c>
      <c r="U93">
        <v>15.95</v>
      </c>
      <c r="V93">
        <v>15.96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8.18</v>
      </c>
      <c r="AD93">
        <v>29.03</v>
      </c>
      <c r="AE93">
        <v>29.03</v>
      </c>
      <c r="AF93">
        <v>1.74</v>
      </c>
    </row>
    <row r="94" spans="1:32">
      <c r="A94" t="s">
        <v>136</v>
      </c>
      <c r="B94" s="75">
        <v>227.09</v>
      </c>
      <c r="C94" s="75">
        <v>86.29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35.229999999999997</v>
      </c>
      <c r="J94">
        <v>271.45999999999998</v>
      </c>
      <c r="K94">
        <v>47.18</v>
      </c>
      <c r="L94">
        <v>3.65</v>
      </c>
      <c r="M94">
        <v>5.15</v>
      </c>
      <c r="N94" s="135">
        <v>0</v>
      </c>
      <c r="O94" s="135">
        <v>0</v>
      </c>
      <c r="P94" s="135">
        <v>0</v>
      </c>
      <c r="Q94">
        <v>3.3</v>
      </c>
      <c r="R94">
        <v>0</v>
      </c>
      <c r="S94">
        <v>3.62</v>
      </c>
      <c r="T94">
        <v>49.99</v>
      </c>
      <c r="U94">
        <v>16.66</v>
      </c>
      <c r="V94">
        <v>16.68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8.98</v>
      </c>
      <c r="AD94">
        <v>28.99</v>
      </c>
      <c r="AE94">
        <v>28.99</v>
      </c>
      <c r="AF94">
        <v>1.74</v>
      </c>
    </row>
    <row r="95" spans="1:32">
      <c r="A95" t="s">
        <v>137</v>
      </c>
      <c r="B95" s="75">
        <v>227.09</v>
      </c>
      <c r="C95" s="75">
        <v>86.29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35.229999999999997</v>
      </c>
      <c r="J95">
        <v>271.45999999999998</v>
      </c>
      <c r="K95">
        <v>46.75</v>
      </c>
      <c r="L95">
        <v>3.57</v>
      </c>
      <c r="M95">
        <v>5.35</v>
      </c>
      <c r="N95" s="135">
        <v>0</v>
      </c>
      <c r="O95" s="135">
        <v>0</v>
      </c>
      <c r="P95" s="135">
        <v>0</v>
      </c>
      <c r="Q95">
        <v>3.22</v>
      </c>
      <c r="R95">
        <v>0</v>
      </c>
      <c r="S95">
        <v>3.62</v>
      </c>
      <c r="T95">
        <v>49.58</v>
      </c>
      <c r="U95">
        <v>16.53</v>
      </c>
      <c r="V95">
        <v>16.52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8.8699999999999992</v>
      </c>
      <c r="AD95">
        <v>28.91</v>
      </c>
      <c r="AE95">
        <v>28.91</v>
      </c>
      <c r="AF95">
        <v>1.74</v>
      </c>
    </row>
    <row r="96" spans="1:32">
      <c r="A96" t="s">
        <v>138</v>
      </c>
      <c r="B96" s="75">
        <v>227.09</v>
      </c>
      <c r="C96" s="75">
        <v>86.29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35.229999999999997</v>
      </c>
      <c r="J96">
        <v>271.45999999999998</v>
      </c>
      <c r="K96">
        <v>46.75</v>
      </c>
      <c r="L96">
        <v>3.57</v>
      </c>
      <c r="M96">
        <v>5.55</v>
      </c>
      <c r="N96" s="135">
        <v>0</v>
      </c>
      <c r="O96" s="135">
        <v>0</v>
      </c>
      <c r="P96" s="135">
        <v>0</v>
      </c>
      <c r="Q96">
        <v>3.22</v>
      </c>
      <c r="R96">
        <v>0</v>
      </c>
      <c r="S96">
        <v>3.62</v>
      </c>
      <c r="T96">
        <v>49.03</v>
      </c>
      <c r="U96">
        <v>16.350000000000001</v>
      </c>
      <c r="V96">
        <v>16.34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8.73</v>
      </c>
      <c r="AD96">
        <v>28.82</v>
      </c>
      <c r="AE96">
        <v>28.82</v>
      </c>
      <c r="AF96">
        <v>1.74</v>
      </c>
    </row>
    <row r="97" spans="1:36">
      <c r="A97" t="s">
        <v>139</v>
      </c>
      <c r="B97" s="75">
        <v>227.09</v>
      </c>
      <c r="C97" s="75">
        <v>86.29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35.229999999999997</v>
      </c>
      <c r="J97">
        <v>271.45999999999998</v>
      </c>
      <c r="K97">
        <v>46.75</v>
      </c>
      <c r="L97">
        <v>3.57</v>
      </c>
      <c r="M97">
        <v>5.3</v>
      </c>
      <c r="N97" s="135">
        <v>0</v>
      </c>
      <c r="O97" s="135">
        <v>0</v>
      </c>
      <c r="P97" s="135">
        <v>0</v>
      </c>
      <c r="Q97">
        <v>3.22</v>
      </c>
      <c r="R97">
        <v>0</v>
      </c>
      <c r="S97">
        <v>3.62</v>
      </c>
      <c r="T97">
        <v>48.24</v>
      </c>
      <c r="U97">
        <v>16.079999999999998</v>
      </c>
      <c r="V97">
        <v>16.07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8.5299999999999994</v>
      </c>
      <c r="AD97">
        <v>28.5</v>
      </c>
      <c r="AE97">
        <v>28.5</v>
      </c>
      <c r="AF97">
        <v>1.74</v>
      </c>
    </row>
    <row r="98" spans="1:36">
      <c r="A98" t="s">
        <v>140</v>
      </c>
      <c r="B98" s="75">
        <v>227.09</v>
      </c>
      <c r="C98" s="75">
        <v>86.29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35.229999999999997</v>
      </c>
      <c r="J98">
        <v>271.45999999999998</v>
      </c>
      <c r="K98">
        <v>46.75</v>
      </c>
      <c r="L98">
        <v>3.57</v>
      </c>
      <c r="M98">
        <v>4.97</v>
      </c>
      <c r="N98" s="135">
        <v>0</v>
      </c>
      <c r="O98" s="135">
        <v>0</v>
      </c>
      <c r="P98" s="135">
        <v>0</v>
      </c>
      <c r="Q98">
        <v>3.22</v>
      </c>
      <c r="R98">
        <v>0</v>
      </c>
      <c r="S98">
        <v>3.62</v>
      </c>
      <c r="T98">
        <v>46.23</v>
      </c>
      <c r="U98">
        <v>15.41</v>
      </c>
      <c r="V98">
        <v>15.41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8.11</v>
      </c>
      <c r="AD98">
        <v>28.17</v>
      </c>
      <c r="AE98">
        <v>28.17</v>
      </c>
      <c r="AF98">
        <v>1.74</v>
      </c>
    </row>
    <row r="99" spans="1:36">
      <c r="A99" t="s">
        <v>141</v>
      </c>
      <c r="B99" s="75">
        <f>SUM(B3:B98)/4000</f>
        <v>5.7940550000000037</v>
      </c>
      <c r="C99" s="75">
        <f t="shared" ref="C99:L99" si="2">SUM(C3:C98)/4000</f>
        <v>1.8299549999999989</v>
      </c>
      <c r="D99" s="135">
        <f t="shared" ref="D99" si="3">SUM(D3:D98)/4000</f>
        <v>0.75949500000000036</v>
      </c>
      <c r="E99" s="75"/>
      <c r="F99" s="78">
        <f t="shared" si="2"/>
        <v>0.11737999999999998</v>
      </c>
      <c r="G99" s="78">
        <f t="shared" si="2"/>
        <v>0.11737999999999998</v>
      </c>
      <c r="H99" s="78">
        <f t="shared" si="2"/>
        <v>0.11966999999999997</v>
      </c>
      <c r="I99">
        <f t="shared" si="2"/>
        <v>1.084054999999998</v>
      </c>
      <c r="J99">
        <f t="shared" si="2"/>
        <v>6.2262899999999863</v>
      </c>
      <c r="K99">
        <f t="shared" si="2"/>
        <v>1.6198700000000015</v>
      </c>
      <c r="L99">
        <f t="shared" si="2"/>
        <v>8.5914999999999991E-2</v>
      </c>
      <c r="M99">
        <f t="shared" ref="M99:AB99" si="4">SUM(M3:M98)/4000</f>
        <v>0.23759250000000004</v>
      </c>
      <c r="N99" s="135">
        <f t="shared" si="4"/>
        <v>0.24463250000000014</v>
      </c>
      <c r="O99" s="135">
        <f t="shared" si="4"/>
        <v>0.25937750000000015</v>
      </c>
      <c r="P99" s="135">
        <f t="shared" si="4"/>
        <v>0.25548500000000018</v>
      </c>
      <c r="Q99">
        <f t="shared" si="4"/>
        <v>7.8690000000000024E-2</v>
      </c>
      <c r="R99">
        <f t="shared" si="4"/>
        <v>0.89897249999999984</v>
      </c>
      <c r="S99">
        <f t="shared" si="4"/>
        <v>8.8290000000000049E-2</v>
      </c>
      <c r="T99">
        <f t="shared" si="4"/>
        <v>0.6283424999999998</v>
      </c>
      <c r="U99">
        <f t="shared" si="4"/>
        <v>0.20943500000000004</v>
      </c>
      <c r="V99">
        <f t="shared" si="4"/>
        <v>0.209425</v>
      </c>
      <c r="W99">
        <f t="shared" si="4"/>
        <v>1.7142250000000003</v>
      </c>
      <c r="X99">
        <f t="shared" si="4"/>
        <v>0.34284000000000014</v>
      </c>
      <c r="Y99">
        <f t="shared" si="4"/>
        <v>0.6182175000000002</v>
      </c>
      <c r="Z99">
        <f t="shared" si="4"/>
        <v>0.34646749999999998</v>
      </c>
      <c r="AA99">
        <f t="shared" si="4"/>
        <v>0.59353</v>
      </c>
      <c r="AB99">
        <f t="shared" si="4"/>
        <v>0.2967475</v>
      </c>
      <c r="AC99">
        <f t="shared" ref="AC99:AJ99" si="5">SUM(AC3:AC98)/4000</f>
        <v>0.10276500000000001</v>
      </c>
      <c r="AD99">
        <f t="shared" si="5"/>
        <v>0.33230750000000026</v>
      </c>
      <c r="AE99">
        <f t="shared" si="5"/>
        <v>0.33230750000000026</v>
      </c>
      <c r="AF99">
        <f t="shared" si="5"/>
        <v>4.1760000000000012E-2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301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304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44864</v>
      </c>
      <c r="B1" t="s">
        <v>382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304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44864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</v>
      </c>
      <c r="C99" s="152">
        <f>SUM(C3:C98)/4000</f>
        <v>0</v>
      </c>
      <c r="D99" s="152">
        <f>SUM(D3:D98)/4000</f>
        <v>0</v>
      </c>
      <c r="E99" s="152">
        <f>SUM(E3:E98)/4000</f>
        <v>0</v>
      </c>
      <c r="F99" s="152">
        <f>SUM(F3:F98)/4000</f>
        <v>0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223.65679476241704</v>
      </c>
      <c r="L3">
        <v>7.9122478593874864E-4</v>
      </c>
      <c r="M3">
        <v>63.76582702228076</v>
      </c>
      <c r="N3">
        <v>51.874106452859344</v>
      </c>
      <c r="O3">
        <v>73.283955187499998</v>
      </c>
      <c r="P3">
        <v>20.854419161676645</v>
      </c>
      <c r="Q3">
        <v>0</v>
      </c>
      <c r="R3">
        <v>19.041466572956455</v>
      </c>
      <c r="S3">
        <v>11.581189460476788</v>
      </c>
      <c r="T3">
        <v>0</v>
      </c>
      <c r="U3">
        <v>51.759859280370513</v>
      </c>
      <c r="V3">
        <v>9.3141321682252531</v>
      </c>
      <c r="W3">
        <v>11.99308834649959</v>
      </c>
      <c r="X3">
        <v>22.003017062314537</v>
      </c>
      <c r="Y3">
        <v>0</v>
      </c>
      <c r="Z3">
        <v>0</v>
      </c>
      <c r="AA3">
        <v>0</v>
      </c>
      <c r="AB3">
        <v>0</v>
      </c>
      <c r="AC3">
        <v>0</v>
      </c>
      <c r="AD3">
        <v>4.0037560500000007</v>
      </c>
      <c r="AE3">
        <v>6.7624751999999999</v>
      </c>
      <c r="AF3">
        <v>4.44243085</v>
      </c>
      <c r="AG3">
        <v>28.208531339999997</v>
      </c>
      <c r="AH3">
        <v>20.54579098</v>
      </c>
      <c r="AI3">
        <v>0</v>
      </c>
      <c r="AJ3">
        <v>0</v>
      </c>
      <c r="AK3">
        <v>22.574736450000003</v>
      </c>
      <c r="AL3">
        <v>8.6689999999999987</v>
      </c>
      <c r="AM3">
        <v>0</v>
      </c>
      <c r="AN3">
        <v>0</v>
      </c>
      <c r="AO3">
        <v>2.9698704</v>
      </c>
      <c r="AP3">
        <v>5.7386750400000004</v>
      </c>
      <c r="AQ3">
        <v>0</v>
      </c>
      <c r="AR3">
        <v>23.274086399999995</v>
      </c>
      <c r="AS3">
        <v>10.811856671999999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24.260120328734203</v>
      </c>
      <c r="BB3">
        <f>SUM(B3:AZ3)-BA3</f>
        <v>672.86973575562865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223.65679476241704</v>
      </c>
      <c r="L4">
        <v>7.9122478593874864E-4</v>
      </c>
      <c r="M4">
        <v>63.76582702228076</v>
      </c>
      <c r="N4">
        <v>51.874106452859344</v>
      </c>
      <c r="O4">
        <v>73.283955187499998</v>
      </c>
      <c r="P4">
        <v>20.855781226195127</v>
      </c>
      <c r="Q4">
        <v>0</v>
      </c>
      <c r="R4">
        <v>18.61790270522178</v>
      </c>
      <c r="S4">
        <v>11.581189460476788</v>
      </c>
      <c r="T4">
        <v>0</v>
      </c>
      <c r="U4">
        <v>51.759859280370513</v>
      </c>
      <c r="V4">
        <v>9.3141321682252531</v>
      </c>
      <c r="W4">
        <v>11.99308834649959</v>
      </c>
      <c r="X4">
        <v>22.003017062314537</v>
      </c>
      <c r="Y4">
        <v>0</v>
      </c>
      <c r="Z4">
        <v>0</v>
      </c>
      <c r="AA4">
        <v>0</v>
      </c>
      <c r="AB4">
        <v>0</v>
      </c>
      <c r="AC4">
        <v>0</v>
      </c>
      <c r="AD4">
        <v>4.0037560500000007</v>
      </c>
      <c r="AE4">
        <v>6.7624751999999999</v>
      </c>
      <c r="AF4">
        <v>4.44243085</v>
      </c>
      <c r="AG4">
        <v>28.208531339999997</v>
      </c>
      <c r="AH4">
        <v>10.27289549</v>
      </c>
      <c r="AI4">
        <v>0</v>
      </c>
      <c r="AJ4">
        <v>0</v>
      </c>
      <c r="AK4">
        <v>22.574736450000003</v>
      </c>
      <c r="AL4">
        <v>8.6689999999999987</v>
      </c>
      <c r="AM4">
        <v>0</v>
      </c>
      <c r="AN4">
        <v>0</v>
      </c>
      <c r="AO4">
        <v>2.9698704</v>
      </c>
      <c r="AP4">
        <v>5.7386750400000004</v>
      </c>
      <c r="AQ4">
        <v>0</v>
      </c>
      <c r="AR4">
        <v>23.274086399999995</v>
      </c>
      <c r="AS4">
        <v>10.811856671999999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23.887930664457279</v>
      </c>
      <c r="BB4">
        <f t="shared" ref="BB4:BB67" si="0">SUM(B4:AZ4)-BA4</f>
        <v>662.54682812668943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223.65679476241704</v>
      </c>
      <c r="L5">
        <v>7.9122478593874864E-4</v>
      </c>
      <c r="M5">
        <v>63.76582702228076</v>
      </c>
      <c r="N5">
        <v>51.874106452859344</v>
      </c>
      <c r="O5">
        <v>73.283955187499998</v>
      </c>
      <c r="P5">
        <v>20.854419161676645</v>
      </c>
      <c r="Q5">
        <v>0</v>
      </c>
      <c r="R5">
        <v>18.61790270522178</v>
      </c>
      <c r="S5">
        <v>11.581189460476788</v>
      </c>
      <c r="T5">
        <v>0</v>
      </c>
      <c r="U5">
        <v>51.759859280370513</v>
      </c>
      <c r="V5">
        <v>9.3141321682252531</v>
      </c>
      <c r="W5">
        <v>11.99308834649959</v>
      </c>
      <c r="X5">
        <v>22.003017062314537</v>
      </c>
      <c r="Y5">
        <v>0</v>
      </c>
      <c r="Z5">
        <v>0</v>
      </c>
      <c r="AA5">
        <v>0</v>
      </c>
      <c r="AB5">
        <v>0</v>
      </c>
      <c r="AC5">
        <v>0</v>
      </c>
      <c r="AD5">
        <v>4.0037560500000007</v>
      </c>
      <c r="AE5">
        <v>6.7624751999999999</v>
      </c>
      <c r="AF5">
        <v>4.44243085</v>
      </c>
      <c r="AG5">
        <v>28.208531339999997</v>
      </c>
      <c r="AH5">
        <v>10.27289549</v>
      </c>
      <c r="AI5">
        <v>0</v>
      </c>
      <c r="AJ5">
        <v>0</v>
      </c>
      <c r="AK5">
        <v>22.574736450000003</v>
      </c>
      <c r="AL5">
        <v>8.6689999999999987</v>
      </c>
      <c r="AM5">
        <v>0</v>
      </c>
      <c r="AN5">
        <v>0</v>
      </c>
      <c r="AO5">
        <v>2.9698704</v>
      </c>
      <c r="AP5">
        <v>5.7386750400000004</v>
      </c>
      <c r="AQ5">
        <v>0</v>
      </c>
      <c r="AR5">
        <v>1.4546304000000001</v>
      </c>
      <c r="AS5">
        <v>10.811856671999999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23.128566195809462</v>
      </c>
      <c r="BB5">
        <f t="shared" si="0"/>
        <v>641.48537453081883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223.65679476241704</v>
      </c>
      <c r="L6">
        <v>7.9122478593874864E-4</v>
      </c>
      <c r="M6">
        <v>63.76582702228076</v>
      </c>
      <c r="N6">
        <v>51.874106452859344</v>
      </c>
      <c r="O6">
        <v>73.283955187499998</v>
      </c>
      <c r="P6">
        <v>20.854419161676645</v>
      </c>
      <c r="Q6">
        <v>0</v>
      </c>
      <c r="R6">
        <v>18.61790270522178</v>
      </c>
      <c r="S6">
        <v>11.581189460476788</v>
      </c>
      <c r="T6">
        <v>0</v>
      </c>
      <c r="U6">
        <v>51.759859280370513</v>
      </c>
      <c r="V6">
        <v>9.3141321682252531</v>
      </c>
      <c r="W6">
        <v>11.99308834649959</v>
      </c>
      <c r="X6">
        <v>22.003017062314537</v>
      </c>
      <c r="Y6">
        <v>0</v>
      </c>
      <c r="Z6">
        <v>0</v>
      </c>
      <c r="AA6">
        <v>0</v>
      </c>
      <c r="AB6">
        <v>0</v>
      </c>
      <c r="AC6">
        <v>0</v>
      </c>
      <c r="AD6">
        <v>4.0037560500000007</v>
      </c>
      <c r="AE6">
        <v>6.7624751999999999</v>
      </c>
      <c r="AF6">
        <v>4.44243085</v>
      </c>
      <c r="AG6">
        <v>28.208531339999997</v>
      </c>
      <c r="AH6">
        <v>10.27289549</v>
      </c>
      <c r="AI6">
        <v>0</v>
      </c>
      <c r="AJ6">
        <v>0</v>
      </c>
      <c r="AK6">
        <v>22.574736450000003</v>
      </c>
      <c r="AL6">
        <v>8.6689999999999987</v>
      </c>
      <c r="AM6">
        <v>0</v>
      </c>
      <c r="AN6">
        <v>0</v>
      </c>
      <c r="AO6">
        <v>2.9698704</v>
      </c>
      <c r="AP6">
        <v>5.7386750400000004</v>
      </c>
      <c r="AQ6">
        <v>0</v>
      </c>
      <c r="AR6">
        <v>1.4546304000000001</v>
      </c>
      <c r="AS6">
        <v>10.811856671999999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23.128566195809462</v>
      </c>
      <c r="BB6">
        <f t="shared" si="0"/>
        <v>641.48537453081883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223.65679476241704</v>
      </c>
      <c r="L7">
        <v>7.9122478593874864E-4</v>
      </c>
      <c r="M7">
        <v>63.76582702228076</v>
      </c>
      <c r="N7">
        <v>51.874106452859344</v>
      </c>
      <c r="O7">
        <v>73.283955187499998</v>
      </c>
      <c r="P7">
        <v>20.855781226195127</v>
      </c>
      <c r="Q7">
        <v>0</v>
      </c>
      <c r="R7">
        <v>18.61790270522178</v>
      </c>
      <c r="S7">
        <v>11.581189460476788</v>
      </c>
      <c r="T7">
        <v>0</v>
      </c>
      <c r="U7">
        <v>51.759859280370513</v>
      </c>
      <c r="V7">
        <v>9.3141321682252531</v>
      </c>
      <c r="W7">
        <v>11.99308834649959</v>
      </c>
      <c r="X7">
        <v>22.003017062314537</v>
      </c>
      <c r="Y7">
        <v>0</v>
      </c>
      <c r="Z7">
        <v>0</v>
      </c>
      <c r="AA7">
        <v>0</v>
      </c>
      <c r="AB7">
        <v>0</v>
      </c>
      <c r="AC7">
        <v>0</v>
      </c>
      <c r="AD7">
        <v>4.0037560500000007</v>
      </c>
      <c r="AE7">
        <v>6.7624751999999999</v>
      </c>
      <c r="AF7">
        <v>4.44243085</v>
      </c>
      <c r="AG7">
        <v>28.208531339999997</v>
      </c>
      <c r="AH7">
        <v>0</v>
      </c>
      <c r="AI7">
        <v>0</v>
      </c>
      <c r="AJ7">
        <v>0</v>
      </c>
      <c r="AK7">
        <v>22.574736450000003</v>
      </c>
      <c r="AL7">
        <v>8.6689999999999987</v>
      </c>
      <c r="AM7">
        <v>0</v>
      </c>
      <c r="AN7">
        <v>0</v>
      </c>
      <c r="AO7">
        <v>2.9698704</v>
      </c>
      <c r="AP7">
        <v>5.7386750400000004</v>
      </c>
      <c r="AQ7">
        <v>0</v>
      </c>
      <c r="AR7">
        <v>1.4546304000000001</v>
      </c>
      <c r="AS7">
        <v>10.811856671999999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22.771116626157287</v>
      </c>
      <c r="BB7">
        <f t="shared" si="0"/>
        <v>631.57129067498943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223.65679476241704</v>
      </c>
      <c r="L8">
        <v>7.9122478593874864E-4</v>
      </c>
      <c r="M8">
        <v>63.76582702228076</v>
      </c>
      <c r="N8">
        <v>51.874106452859344</v>
      </c>
      <c r="O8">
        <v>73.283955187499998</v>
      </c>
      <c r="P8">
        <v>20.855781226195127</v>
      </c>
      <c r="Q8">
        <v>0</v>
      </c>
      <c r="R8">
        <v>18.61790270522178</v>
      </c>
      <c r="S8">
        <v>11.581189460476788</v>
      </c>
      <c r="T8">
        <v>0</v>
      </c>
      <c r="U8">
        <v>51.759859280370513</v>
      </c>
      <c r="V8">
        <v>9.3141321682252531</v>
      </c>
      <c r="W8">
        <v>11.99308834649959</v>
      </c>
      <c r="X8">
        <v>22.003017062314537</v>
      </c>
      <c r="Y8">
        <v>0</v>
      </c>
      <c r="Z8">
        <v>0</v>
      </c>
      <c r="AA8">
        <v>0</v>
      </c>
      <c r="AB8">
        <v>0</v>
      </c>
      <c r="AC8">
        <v>0</v>
      </c>
      <c r="AD8">
        <v>4.0037560500000007</v>
      </c>
      <c r="AE8">
        <v>6.7624751999999999</v>
      </c>
      <c r="AF8">
        <v>4.44243085</v>
      </c>
      <c r="AG8">
        <v>28.208531339999997</v>
      </c>
      <c r="AH8">
        <v>0</v>
      </c>
      <c r="AI8">
        <v>0</v>
      </c>
      <c r="AJ8">
        <v>0</v>
      </c>
      <c r="AK8">
        <v>22.574736450000003</v>
      </c>
      <c r="AL8">
        <v>8.6689999999999987</v>
      </c>
      <c r="AM8">
        <v>0</v>
      </c>
      <c r="AN8">
        <v>0</v>
      </c>
      <c r="AO8">
        <v>2.9698704</v>
      </c>
      <c r="AP8">
        <v>5.7386750400000004</v>
      </c>
      <c r="AQ8">
        <v>0</v>
      </c>
      <c r="AR8">
        <v>1.4546304000000001</v>
      </c>
      <c r="AS8">
        <v>10.811856671999999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22.771116626157287</v>
      </c>
      <c r="BB8">
        <f t="shared" si="0"/>
        <v>631.57129067498943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223.65679476241704</v>
      </c>
      <c r="L9">
        <v>7.9122478593874864E-4</v>
      </c>
      <c r="M9">
        <v>63.76582702228076</v>
      </c>
      <c r="N9">
        <v>51.874106452859344</v>
      </c>
      <c r="O9">
        <v>73.283955187499998</v>
      </c>
      <c r="P9">
        <v>20.855781226195127</v>
      </c>
      <c r="Q9">
        <v>0</v>
      </c>
      <c r="R9">
        <v>18.61790270522178</v>
      </c>
      <c r="S9">
        <v>11.581189460476788</v>
      </c>
      <c r="T9">
        <v>0</v>
      </c>
      <c r="U9">
        <v>51.759859280370513</v>
      </c>
      <c r="V9">
        <v>9.4280979378905627</v>
      </c>
      <c r="W9">
        <v>11.99308834649959</v>
      </c>
      <c r="X9">
        <v>22.003017062314537</v>
      </c>
      <c r="Y9">
        <v>0</v>
      </c>
      <c r="Z9">
        <v>0</v>
      </c>
      <c r="AA9">
        <v>0</v>
      </c>
      <c r="AB9">
        <v>0</v>
      </c>
      <c r="AC9">
        <v>0</v>
      </c>
      <c r="AD9">
        <v>4.0037560500000007</v>
      </c>
      <c r="AE9">
        <v>6.7624751999999999</v>
      </c>
      <c r="AF9">
        <v>4.44243085</v>
      </c>
      <c r="AG9">
        <v>28.208531339999997</v>
      </c>
      <c r="AH9">
        <v>0</v>
      </c>
      <c r="AI9">
        <v>0</v>
      </c>
      <c r="AJ9">
        <v>0</v>
      </c>
      <c r="AK9">
        <v>22.574736450000003</v>
      </c>
      <c r="AL9">
        <v>8.6689999999999987</v>
      </c>
      <c r="AM9">
        <v>0</v>
      </c>
      <c r="AN9">
        <v>0</v>
      </c>
      <c r="AO9">
        <v>2.9698704</v>
      </c>
      <c r="AP9">
        <v>4.219614</v>
      </c>
      <c r="AQ9">
        <v>0</v>
      </c>
      <c r="AR9">
        <v>1.4546304000000001</v>
      </c>
      <c r="AS9">
        <v>4.6083323519999997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22.506336355022597</v>
      </c>
      <c r="BB9">
        <f t="shared" si="0"/>
        <v>624.22745135578953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223.65679476241704</v>
      </c>
      <c r="L10">
        <v>7.9122478593874864E-4</v>
      </c>
      <c r="M10">
        <v>63.76582702228076</v>
      </c>
      <c r="N10">
        <v>51.874106452859344</v>
      </c>
      <c r="O10">
        <v>73.283955187499998</v>
      </c>
      <c r="P10">
        <v>20.855781226195127</v>
      </c>
      <c r="Q10">
        <v>0</v>
      </c>
      <c r="R10">
        <v>18.61790270522178</v>
      </c>
      <c r="S10">
        <v>11.581189460476788</v>
      </c>
      <c r="T10">
        <v>0</v>
      </c>
      <c r="U10">
        <v>51.759859280370513</v>
      </c>
      <c r="V10">
        <v>9.4280979378905627</v>
      </c>
      <c r="W10">
        <v>11.996504973011874</v>
      </c>
      <c r="X10">
        <v>22.003017062314537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4.0037560500000007</v>
      </c>
      <c r="AE10">
        <v>0</v>
      </c>
      <c r="AF10">
        <v>4.44243085</v>
      </c>
      <c r="AG10">
        <v>28.208531339999997</v>
      </c>
      <c r="AH10">
        <v>0</v>
      </c>
      <c r="AI10">
        <v>0</v>
      </c>
      <c r="AJ10">
        <v>0</v>
      </c>
      <c r="AK10">
        <v>22.574736450000003</v>
      </c>
      <c r="AL10">
        <v>8.6689999999999987</v>
      </c>
      <c r="AM10">
        <v>0</v>
      </c>
      <c r="AN10">
        <v>0</v>
      </c>
      <c r="AO10">
        <v>2.9698704</v>
      </c>
      <c r="AP10">
        <v>4.219614</v>
      </c>
      <c r="AQ10">
        <v>0</v>
      </c>
      <c r="AR10">
        <v>1.4546304000000001</v>
      </c>
      <c r="AS10">
        <v>2.3632473600000004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22.192992182835237</v>
      </c>
      <c r="BB10">
        <f t="shared" si="0"/>
        <v>615.53665196248903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223.65679476241704</v>
      </c>
      <c r="L11">
        <v>7.9122478593874864E-4</v>
      </c>
      <c r="M11">
        <v>63.76582702228076</v>
      </c>
      <c r="N11">
        <v>51.874106452859344</v>
      </c>
      <c r="O11">
        <v>73.283955187499998</v>
      </c>
      <c r="P11">
        <v>20.855781226195127</v>
      </c>
      <c r="Q11">
        <v>0</v>
      </c>
      <c r="R11">
        <v>18.61790270522178</v>
      </c>
      <c r="S11">
        <v>11.581189460476788</v>
      </c>
      <c r="T11">
        <v>0</v>
      </c>
      <c r="U11">
        <v>51.759859280370513</v>
      </c>
      <c r="V11">
        <v>9.4280979378905627</v>
      </c>
      <c r="W11">
        <v>11.996504973011874</v>
      </c>
      <c r="X11">
        <v>22.003017062314537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4.0037560500000007</v>
      </c>
      <c r="AE11">
        <v>0</v>
      </c>
      <c r="AF11">
        <v>4.44243085</v>
      </c>
      <c r="AG11">
        <v>28.208531339999997</v>
      </c>
      <c r="AH11">
        <v>0</v>
      </c>
      <c r="AI11">
        <v>0</v>
      </c>
      <c r="AJ11">
        <v>0</v>
      </c>
      <c r="AK11">
        <v>22.574736450000003</v>
      </c>
      <c r="AL11">
        <v>8.6689999999999987</v>
      </c>
      <c r="AM11">
        <v>0</v>
      </c>
      <c r="AN11">
        <v>0</v>
      </c>
      <c r="AO11">
        <v>2.9698704</v>
      </c>
      <c r="AP11">
        <v>4.219614</v>
      </c>
      <c r="AQ11">
        <v>0</v>
      </c>
      <c r="AR11">
        <v>1.4546304000000001</v>
      </c>
      <c r="AS11">
        <v>4.6083323519999997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22.271121031635239</v>
      </c>
      <c r="BB11">
        <f t="shared" si="0"/>
        <v>617.70360810568911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223.65679476241704</v>
      </c>
      <c r="L12">
        <v>7.9122478593874864E-4</v>
      </c>
      <c r="M12">
        <v>63.76582702228076</v>
      </c>
      <c r="N12">
        <v>51.874106452859344</v>
      </c>
      <c r="O12">
        <v>73.283955187499998</v>
      </c>
      <c r="P12">
        <v>20.855781226195127</v>
      </c>
      <c r="Q12">
        <v>0</v>
      </c>
      <c r="R12">
        <v>18.61790270522178</v>
      </c>
      <c r="S12">
        <v>11.581189460476788</v>
      </c>
      <c r="T12">
        <v>0</v>
      </c>
      <c r="U12">
        <v>51.759859280370513</v>
      </c>
      <c r="V12">
        <v>9.4280979378905627</v>
      </c>
      <c r="W12">
        <v>11.996504973011874</v>
      </c>
      <c r="X12">
        <v>22.002809135116358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4.0037560500000007</v>
      </c>
      <c r="AE12">
        <v>0</v>
      </c>
      <c r="AF12">
        <v>4.44243085</v>
      </c>
      <c r="AG12">
        <v>28.208531339999997</v>
      </c>
      <c r="AH12">
        <v>0</v>
      </c>
      <c r="AI12">
        <v>0</v>
      </c>
      <c r="AJ12">
        <v>0</v>
      </c>
      <c r="AK12">
        <v>22.574736450000003</v>
      </c>
      <c r="AL12">
        <v>8.6689999999999987</v>
      </c>
      <c r="AM12">
        <v>0</v>
      </c>
      <c r="AN12">
        <v>0</v>
      </c>
      <c r="AO12">
        <v>2.9698704</v>
      </c>
      <c r="AP12">
        <v>4.219614</v>
      </c>
      <c r="AQ12">
        <v>0</v>
      </c>
      <c r="AR12">
        <v>1.4546304000000001</v>
      </c>
      <c r="AS12">
        <v>4.6083323519999997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22.271113786811313</v>
      </c>
      <c r="BB12">
        <f t="shared" si="0"/>
        <v>617.70340742331496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223.65679476241704</v>
      </c>
      <c r="L13">
        <v>7.9122478593874864E-4</v>
      </c>
      <c r="M13">
        <v>63.76582702228076</v>
      </c>
      <c r="N13">
        <v>51.874106452859344</v>
      </c>
      <c r="O13">
        <v>73.283955187499998</v>
      </c>
      <c r="P13">
        <v>24.015748080645483</v>
      </c>
      <c r="Q13">
        <v>0</v>
      </c>
      <c r="R13">
        <v>9.4257487828947379</v>
      </c>
      <c r="S13">
        <v>5.7526000416000009</v>
      </c>
      <c r="T13">
        <v>0</v>
      </c>
      <c r="U13">
        <v>51.759859280370513</v>
      </c>
      <c r="V13">
        <v>2.6258905930531226E-4</v>
      </c>
      <c r="W13">
        <v>11.997513468711148</v>
      </c>
      <c r="X13">
        <v>22.422910156402462</v>
      </c>
      <c r="Y13">
        <v>0</v>
      </c>
      <c r="Z13">
        <v>2.8784289600000004</v>
      </c>
      <c r="AA13">
        <v>0</v>
      </c>
      <c r="AB13">
        <v>0</v>
      </c>
      <c r="AC13">
        <v>0</v>
      </c>
      <c r="AD13">
        <v>4.0037560500000007</v>
      </c>
      <c r="AE13">
        <v>0</v>
      </c>
      <c r="AF13">
        <v>4.44243085</v>
      </c>
      <c r="AG13">
        <v>28.208531339999997</v>
      </c>
      <c r="AH13">
        <v>0</v>
      </c>
      <c r="AI13">
        <v>0</v>
      </c>
      <c r="AJ13">
        <v>0</v>
      </c>
      <c r="AK13">
        <v>22.574736450000003</v>
      </c>
      <c r="AL13">
        <v>8.6689999999999987</v>
      </c>
      <c r="AM13">
        <v>0</v>
      </c>
      <c r="AN13">
        <v>0</v>
      </c>
      <c r="AO13">
        <v>2.9698704</v>
      </c>
      <c r="AP13">
        <v>4.219614</v>
      </c>
      <c r="AQ13">
        <v>0</v>
      </c>
      <c r="AR13">
        <v>1.4546304000000001</v>
      </c>
      <c r="AS13">
        <v>4.6083323519999997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21.645093915495096</v>
      </c>
      <c r="BB13">
        <f t="shared" si="0"/>
        <v>600.34035393603187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223.65679476241704</v>
      </c>
      <c r="L14">
        <v>7.9122478593874864E-4</v>
      </c>
      <c r="M14">
        <v>63.76582702228076</v>
      </c>
      <c r="N14">
        <v>51.874106452859344</v>
      </c>
      <c r="O14">
        <v>73.283955187499998</v>
      </c>
      <c r="P14">
        <v>24.461251480356815</v>
      </c>
      <c r="Q14">
        <v>0</v>
      </c>
      <c r="R14">
        <v>9.4257487828947379</v>
      </c>
      <c r="S14">
        <v>5.7526000416000009</v>
      </c>
      <c r="T14">
        <v>0</v>
      </c>
      <c r="U14">
        <v>51.759859280370513</v>
      </c>
      <c r="V14">
        <v>2.6258905930531226E-4</v>
      </c>
      <c r="W14">
        <v>11.997513468711148</v>
      </c>
      <c r="X14">
        <v>22.009749179750905</v>
      </c>
      <c r="Y14">
        <v>0</v>
      </c>
      <c r="Z14">
        <v>2.8784289600000004</v>
      </c>
      <c r="AA14">
        <v>0</v>
      </c>
      <c r="AB14">
        <v>0</v>
      </c>
      <c r="AC14">
        <v>0</v>
      </c>
      <c r="AD14">
        <v>4.0037560500000007</v>
      </c>
      <c r="AE14">
        <v>0</v>
      </c>
      <c r="AF14">
        <v>4.44243085</v>
      </c>
      <c r="AG14">
        <v>28.208531339999997</v>
      </c>
      <c r="AH14">
        <v>0</v>
      </c>
      <c r="AI14">
        <v>0</v>
      </c>
      <c r="AJ14">
        <v>0</v>
      </c>
      <c r="AK14">
        <v>22.574736450000003</v>
      </c>
      <c r="AL14">
        <v>8.6689999999999987</v>
      </c>
      <c r="AM14">
        <v>0</v>
      </c>
      <c r="AN14">
        <v>0</v>
      </c>
      <c r="AO14">
        <v>2.9698704</v>
      </c>
      <c r="AP14">
        <v>4.219614</v>
      </c>
      <c r="AQ14">
        <v>0</v>
      </c>
      <c r="AR14">
        <v>1.4546304000000001</v>
      </c>
      <c r="AS14">
        <v>4.6083323519999997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21.646219338554879</v>
      </c>
      <c r="BB14">
        <f t="shared" si="0"/>
        <v>600.37157093603173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223.65679476241704</v>
      </c>
      <c r="L15">
        <v>7.9122478593874864E-4</v>
      </c>
      <c r="M15">
        <v>63.76582702228076</v>
      </c>
      <c r="N15">
        <v>51.874106452859344</v>
      </c>
      <c r="O15">
        <v>73.283955187499998</v>
      </c>
      <c r="P15">
        <v>24.904238296472908</v>
      </c>
      <c r="Q15">
        <v>0</v>
      </c>
      <c r="R15">
        <v>9.3644067960246087</v>
      </c>
      <c r="S15">
        <v>5.7526000416000009</v>
      </c>
      <c r="T15">
        <v>0</v>
      </c>
      <c r="U15">
        <v>51.759859280370513</v>
      </c>
      <c r="V15">
        <v>2.6258905930531226E-4</v>
      </c>
      <c r="W15">
        <v>11.997513468711148</v>
      </c>
      <c r="X15">
        <v>22.009749179750905</v>
      </c>
      <c r="Y15">
        <v>0</v>
      </c>
      <c r="Z15">
        <v>2.8784289600000004</v>
      </c>
      <c r="AA15">
        <v>0</v>
      </c>
      <c r="AB15">
        <v>0</v>
      </c>
      <c r="AC15">
        <v>0</v>
      </c>
      <c r="AD15">
        <v>4.0037560500000007</v>
      </c>
      <c r="AE15">
        <v>0</v>
      </c>
      <c r="AF15">
        <v>4.44243085</v>
      </c>
      <c r="AG15">
        <v>28.208531339999997</v>
      </c>
      <c r="AH15">
        <v>0</v>
      </c>
      <c r="AI15">
        <v>0</v>
      </c>
      <c r="AJ15">
        <v>0</v>
      </c>
      <c r="AK15">
        <v>22.574736450000003</v>
      </c>
      <c r="AL15">
        <v>8.6689999999999987</v>
      </c>
      <c r="AM15">
        <v>0</v>
      </c>
      <c r="AN15">
        <v>0</v>
      </c>
      <c r="AO15">
        <v>2.9698704</v>
      </c>
      <c r="AP15">
        <v>4.219614</v>
      </c>
      <c r="AQ15">
        <v>0</v>
      </c>
      <c r="AR15">
        <v>1.4546304000000001</v>
      </c>
      <c r="AS15">
        <v>4.6083323519999997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21.659500688738206</v>
      </c>
      <c r="BB15">
        <f t="shared" si="0"/>
        <v>600.73993441509424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223.65679476241704</v>
      </c>
      <c r="L16">
        <v>7.9122478593874864E-4</v>
      </c>
      <c r="M16">
        <v>63.76582702228076</v>
      </c>
      <c r="N16">
        <v>51.874106452859344</v>
      </c>
      <c r="O16">
        <v>73.283955187499998</v>
      </c>
      <c r="P16">
        <v>25.196850319992066</v>
      </c>
      <c r="Q16">
        <v>0</v>
      </c>
      <c r="R16">
        <v>9.3644067960246087</v>
      </c>
      <c r="S16">
        <v>5.7526000416000009</v>
      </c>
      <c r="T16">
        <v>0</v>
      </c>
      <c r="U16">
        <v>51.759859280370513</v>
      </c>
      <c r="V16">
        <v>2.6258905930531226E-4</v>
      </c>
      <c r="W16">
        <v>11.997513468711148</v>
      </c>
      <c r="X16">
        <v>22.009749179750905</v>
      </c>
      <c r="Y16">
        <v>0</v>
      </c>
      <c r="Z16">
        <v>2.8784289600000004</v>
      </c>
      <c r="AA16">
        <v>0</v>
      </c>
      <c r="AB16">
        <v>0</v>
      </c>
      <c r="AC16">
        <v>0</v>
      </c>
      <c r="AD16">
        <v>4.0037560500000007</v>
      </c>
      <c r="AE16">
        <v>0</v>
      </c>
      <c r="AF16">
        <v>4.44243085</v>
      </c>
      <c r="AG16">
        <v>28.208531339999997</v>
      </c>
      <c r="AH16">
        <v>0</v>
      </c>
      <c r="AI16">
        <v>0</v>
      </c>
      <c r="AJ16">
        <v>0</v>
      </c>
      <c r="AK16">
        <v>22.574736450000003</v>
      </c>
      <c r="AL16">
        <v>8.6689999999999987</v>
      </c>
      <c r="AM16">
        <v>0</v>
      </c>
      <c r="AN16">
        <v>0</v>
      </c>
      <c r="AO16">
        <v>2.9698704</v>
      </c>
      <c r="AP16">
        <v>4.219614</v>
      </c>
      <c r="AQ16">
        <v>0</v>
      </c>
      <c r="AR16">
        <v>1.4546304000000001</v>
      </c>
      <c r="AS16">
        <v>4.6083323519999997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21.669683610884348</v>
      </c>
      <c r="BB16">
        <f t="shared" si="0"/>
        <v>601.02236351646729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223.65679476241704</v>
      </c>
      <c r="L17">
        <v>7.9122478593874864E-4</v>
      </c>
      <c r="M17">
        <v>63.76582702228076</v>
      </c>
      <c r="N17">
        <v>51.874106452859344</v>
      </c>
      <c r="O17">
        <v>73.283955187499998</v>
      </c>
      <c r="P17">
        <v>25.641802339508143</v>
      </c>
      <c r="Q17">
        <v>0</v>
      </c>
      <c r="R17">
        <v>9.3644067960246087</v>
      </c>
      <c r="S17">
        <v>5.7526000416000009</v>
      </c>
      <c r="T17">
        <v>0</v>
      </c>
      <c r="U17">
        <v>51.759859280370513</v>
      </c>
      <c r="V17">
        <v>2.6258905930531226E-4</v>
      </c>
      <c r="W17">
        <v>11.997513468711148</v>
      </c>
      <c r="X17">
        <v>22.009749179750905</v>
      </c>
      <c r="Y17">
        <v>0</v>
      </c>
      <c r="Z17">
        <v>2.8784289600000004</v>
      </c>
      <c r="AA17">
        <v>0</v>
      </c>
      <c r="AB17">
        <v>0</v>
      </c>
      <c r="AC17">
        <v>0</v>
      </c>
      <c r="AD17">
        <v>4.0037560500000007</v>
      </c>
      <c r="AE17">
        <v>0</v>
      </c>
      <c r="AF17">
        <v>4.44243085</v>
      </c>
      <c r="AG17">
        <v>28.208531339999997</v>
      </c>
      <c r="AH17">
        <v>0</v>
      </c>
      <c r="AI17">
        <v>0</v>
      </c>
      <c r="AJ17">
        <v>0</v>
      </c>
      <c r="AK17">
        <v>22.574736450000003</v>
      </c>
      <c r="AL17">
        <v>8.6689999999999987</v>
      </c>
      <c r="AM17">
        <v>0</v>
      </c>
      <c r="AN17">
        <v>0</v>
      </c>
      <c r="AO17">
        <v>2.9698704</v>
      </c>
      <c r="AP17">
        <v>4.219614</v>
      </c>
      <c r="AQ17">
        <v>0</v>
      </c>
      <c r="AR17">
        <v>1.4546304000000001</v>
      </c>
      <c r="AS17">
        <v>4.6083323519999997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21.685168020211989</v>
      </c>
      <c r="BB17">
        <f t="shared" si="0"/>
        <v>601.45183112665575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223.65679476241704</v>
      </c>
      <c r="L18">
        <v>7.9122478593874864E-4</v>
      </c>
      <c r="M18">
        <v>63.76582702228076</v>
      </c>
      <c r="N18">
        <v>51.874106452859344</v>
      </c>
      <c r="O18">
        <v>73.283955187499998</v>
      </c>
      <c r="P18">
        <v>25.939364861878452</v>
      </c>
      <c r="Q18">
        <v>0</v>
      </c>
      <c r="R18">
        <v>9.3644067960246087</v>
      </c>
      <c r="S18">
        <v>5.7526000416000009</v>
      </c>
      <c r="T18">
        <v>0</v>
      </c>
      <c r="U18">
        <v>51.759859280370513</v>
      </c>
      <c r="V18">
        <v>2.6258905930531226E-4</v>
      </c>
      <c r="W18">
        <v>11.997513468711148</v>
      </c>
      <c r="X18">
        <v>22.004894047843283</v>
      </c>
      <c r="Y18">
        <v>0</v>
      </c>
      <c r="Z18">
        <v>2.8784289600000004</v>
      </c>
      <c r="AA18">
        <v>0</v>
      </c>
      <c r="AB18">
        <v>0</v>
      </c>
      <c r="AC18">
        <v>0</v>
      </c>
      <c r="AD18">
        <v>4.0037560500000007</v>
      </c>
      <c r="AE18">
        <v>0</v>
      </c>
      <c r="AF18">
        <v>4.44243085</v>
      </c>
      <c r="AG18">
        <v>28.208531339999997</v>
      </c>
      <c r="AH18">
        <v>8.3181340000000024</v>
      </c>
      <c r="AI18">
        <v>0</v>
      </c>
      <c r="AJ18">
        <v>0</v>
      </c>
      <c r="AK18">
        <v>22.574736450000003</v>
      </c>
      <c r="AL18">
        <v>8.6689999999999987</v>
      </c>
      <c r="AM18">
        <v>0</v>
      </c>
      <c r="AN18">
        <v>0</v>
      </c>
      <c r="AO18">
        <v>2.9698704</v>
      </c>
      <c r="AP18">
        <v>4.219614</v>
      </c>
      <c r="AQ18">
        <v>0</v>
      </c>
      <c r="AR18">
        <v>1.4546304000000001</v>
      </c>
      <c r="AS18">
        <v>4.6083323519999997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21.984825213233272</v>
      </c>
      <c r="BB18">
        <f t="shared" si="0"/>
        <v>609.76301532409718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223.65679476241704</v>
      </c>
      <c r="L19">
        <v>7.9122478593874864E-4</v>
      </c>
      <c r="M19">
        <v>63.76582702228076</v>
      </c>
      <c r="N19">
        <v>51.874106452859344</v>
      </c>
      <c r="O19">
        <v>73.283955187499998</v>
      </c>
      <c r="P19">
        <v>25.932449159626376</v>
      </c>
      <c r="Q19">
        <v>0</v>
      </c>
      <c r="R19">
        <v>9.3644067960246087</v>
      </c>
      <c r="S19">
        <v>5.7526000416000009</v>
      </c>
      <c r="T19">
        <v>0</v>
      </c>
      <c r="U19">
        <v>51.759859280370513</v>
      </c>
      <c r="V19">
        <v>2.6258905930531226E-4</v>
      </c>
      <c r="W19">
        <v>11.996504973011874</v>
      </c>
      <c r="X19">
        <v>21.57171142162391</v>
      </c>
      <c r="Y19">
        <v>0</v>
      </c>
      <c r="Z19">
        <v>2.8784289600000004</v>
      </c>
      <c r="AA19">
        <v>0</v>
      </c>
      <c r="AB19">
        <v>0</v>
      </c>
      <c r="AC19">
        <v>0</v>
      </c>
      <c r="AD19">
        <v>4.0037560500000007</v>
      </c>
      <c r="AE19">
        <v>0</v>
      </c>
      <c r="AF19">
        <v>4.44243085</v>
      </c>
      <c r="AG19">
        <v>28.208531339999997</v>
      </c>
      <c r="AH19">
        <v>8.3181340000000024</v>
      </c>
      <c r="AI19">
        <v>0</v>
      </c>
      <c r="AJ19">
        <v>0</v>
      </c>
      <c r="AK19">
        <v>22.574736450000003</v>
      </c>
      <c r="AL19">
        <v>8.6689999999999987</v>
      </c>
      <c r="AM19">
        <v>0</v>
      </c>
      <c r="AN19">
        <v>0</v>
      </c>
      <c r="AO19">
        <v>2.5824959999999999</v>
      </c>
      <c r="AP19">
        <v>4.219614</v>
      </c>
      <c r="AQ19">
        <v>0</v>
      </c>
      <c r="AR19">
        <v>1.4546304000000001</v>
      </c>
      <c r="AS19">
        <v>4.6083323519999997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21.955994113534111</v>
      </c>
      <c r="BB19">
        <f t="shared" si="0"/>
        <v>608.96336519962574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223.65679476241704</v>
      </c>
      <c r="L20">
        <v>7.9122478593874864E-4</v>
      </c>
      <c r="M20">
        <v>63.76582702228076</v>
      </c>
      <c r="N20">
        <v>51.874106452859344</v>
      </c>
      <c r="O20">
        <v>73.283955187499998</v>
      </c>
      <c r="P20">
        <v>25.932449159626376</v>
      </c>
      <c r="Q20">
        <v>0</v>
      </c>
      <c r="R20">
        <v>9.3644067960246087</v>
      </c>
      <c r="S20">
        <v>5.7526000416000009</v>
      </c>
      <c r="T20">
        <v>0</v>
      </c>
      <c r="U20">
        <v>51.759859280370513</v>
      </c>
      <c r="V20">
        <v>2.6258905930531226E-4</v>
      </c>
      <c r="W20">
        <v>11.996504973011874</v>
      </c>
      <c r="X20">
        <v>21.995595436647925</v>
      </c>
      <c r="Y20">
        <v>0</v>
      </c>
      <c r="Z20">
        <v>2.8784289600000004</v>
      </c>
      <c r="AA20">
        <v>0</v>
      </c>
      <c r="AB20">
        <v>0</v>
      </c>
      <c r="AC20">
        <v>0</v>
      </c>
      <c r="AD20">
        <v>4.0037560500000007</v>
      </c>
      <c r="AE20">
        <v>0</v>
      </c>
      <c r="AF20">
        <v>4.44243085</v>
      </c>
      <c r="AG20">
        <v>28.208531339999997</v>
      </c>
      <c r="AH20">
        <v>8.3181340000000024</v>
      </c>
      <c r="AI20">
        <v>0</v>
      </c>
      <c r="AJ20">
        <v>0</v>
      </c>
      <c r="AK20">
        <v>22.574736450000003</v>
      </c>
      <c r="AL20">
        <v>8.6689999999999987</v>
      </c>
      <c r="AM20">
        <v>0</v>
      </c>
      <c r="AN20">
        <v>0</v>
      </c>
      <c r="AO20">
        <v>2.5824959999999999</v>
      </c>
      <c r="AP20">
        <v>4.219614</v>
      </c>
      <c r="AQ20">
        <v>0</v>
      </c>
      <c r="AR20">
        <v>1.4546304000000001</v>
      </c>
      <c r="AS20">
        <v>4.6083323519999997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21.970745084207749</v>
      </c>
      <c r="BB20">
        <f t="shared" si="0"/>
        <v>609.372498243976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223.65679476241704</v>
      </c>
      <c r="L21">
        <v>7.9122478593874864E-4</v>
      </c>
      <c r="M21">
        <v>63.76582702228076</v>
      </c>
      <c r="N21">
        <v>51.874106452859344</v>
      </c>
      <c r="O21">
        <v>73.283955187499998</v>
      </c>
      <c r="P21">
        <v>25.932449159626376</v>
      </c>
      <c r="Q21">
        <v>0</v>
      </c>
      <c r="R21">
        <v>9.3644067960246087</v>
      </c>
      <c r="S21">
        <v>5.7526000416000009</v>
      </c>
      <c r="T21">
        <v>0</v>
      </c>
      <c r="U21">
        <v>51.759859280370513</v>
      </c>
      <c r="V21">
        <v>2.6258905930531226E-4</v>
      </c>
      <c r="W21">
        <v>11.996504973011874</v>
      </c>
      <c r="X21">
        <v>21.995595436647925</v>
      </c>
      <c r="Y21">
        <v>0</v>
      </c>
      <c r="Z21">
        <v>0</v>
      </c>
      <c r="AA21">
        <v>0</v>
      </c>
      <c r="AB21">
        <v>0</v>
      </c>
      <c r="AC21">
        <v>4.2505959439999996</v>
      </c>
      <c r="AD21">
        <v>4.0037560500000007</v>
      </c>
      <c r="AE21">
        <v>0</v>
      </c>
      <c r="AF21">
        <v>4.44243085</v>
      </c>
      <c r="AG21">
        <v>28.208531339999997</v>
      </c>
      <c r="AH21">
        <v>20.54579098</v>
      </c>
      <c r="AI21">
        <v>0</v>
      </c>
      <c r="AJ21">
        <v>0</v>
      </c>
      <c r="AK21">
        <v>22.574736450000003</v>
      </c>
      <c r="AL21">
        <v>8.6689999999999987</v>
      </c>
      <c r="AM21">
        <v>0</v>
      </c>
      <c r="AN21">
        <v>0</v>
      </c>
      <c r="AO21">
        <v>2.5824959999999999</v>
      </c>
      <c r="AP21">
        <v>4.219614</v>
      </c>
      <c r="AQ21">
        <v>0</v>
      </c>
      <c r="AR21">
        <v>3.8790144000000004</v>
      </c>
      <c r="AS21">
        <v>4.6083323519999997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22.52838751000774</v>
      </c>
      <c r="BB21">
        <f t="shared" si="0"/>
        <v>624.83906378217603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223.65679476241704</v>
      </c>
      <c r="L22">
        <v>7.9122478593874864E-4</v>
      </c>
      <c r="M22">
        <v>63.76582702228076</v>
      </c>
      <c r="N22">
        <v>51.874106452859344</v>
      </c>
      <c r="O22">
        <v>73.283955187499998</v>
      </c>
      <c r="P22">
        <v>25.932449159626376</v>
      </c>
      <c r="Q22">
        <v>0</v>
      </c>
      <c r="R22">
        <v>9.3644067960246087</v>
      </c>
      <c r="S22">
        <v>5.7526000416000009</v>
      </c>
      <c r="T22">
        <v>0</v>
      </c>
      <c r="U22">
        <v>51.759859280370513</v>
      </c>
      <c r="V22">
        <v>2.6258905930531226E-4</v>
      </c>
      <c r="W22">
        <v>11.996504973011874</v>
      </c>
      <c r="X22">
        <v>22.001859032846713</v>
      </c>
      <c r="Y22">
        <v>0</v>
      </c>
      <c r="Z22">
        <v>0</v>
      </c>
      <c r="AA22">
        <v>0</v>
      </c>
      <c r="AB22">
        <v>5.7369297999999995</v>
      </c>
      <c r="AC22">
        <v>4.2505959439999996</v>
      </c>
      <c r="AD22">
        <v>4.0037560500000007</v>
      </c>
      <c r="AE22">
        <v>0</v>
      </c>
      <c r="AF22">
        <v>4.44243085</v>
      </c>
      <c r="AG22">
        <v>28.208531339999997</v>
      </c>
      <c r="AH22">
        <v>20.54579098</v>
      </c>
      <c r="AI22">
        <v>0</v>
      </c>
      <c r="AJ22">
        <v>0</v>
      </c>
      <c r="AK22">
        <v>22.574736450000003</v>
      </c>
      <c r="AL22">
        <v>8.6689999999999987</v>
      </c>
      <c r="AM22">
        <v>0</v>
      </c>
      <c r="AN22">
        <v>0</v>
      </c>
      <c r="AO22">
        <v>2.5824959999999999</v>
      </c>
      <c r="AP22">
        <v>4.219614</v>
      </c>
      <c r="AQ22">
        <v>0</v>
      </c>
      <c r="AR22">
        <v>3.8790144000000004</v>
      </c>
      <c r="AS22">
        <v>4.6083323519999997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22.728250730281331</v>
      </c>
      <c r="BB22">
        <f t="shared" si="0"/>
        <v>630.38239395810115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223.65679476241704</v>
      </c>
      <c r="L23">
        <v>7.9122478593874864E-4</v>
      </c>
      <c r="M23">
        <v>63.76582702228076</v>
      </c>
      <c r="N23">
        <v>51.874106452859344</v>
      </c>
      <c r="O23">
        <v>73.283955187499998</v>
      </c>
      <c r="P23">
        <v>25.932449159626376</v>
      </c>
      <c r="Q23">
        <v>0</v>
      </c>
      <c r="R23">
        <v>3.8044800609759899</v>
      </c>
      <c r="S23">
        <v>3.2525978055893066</v>
      </c>
      <c r="T23">
        <v>0</v>
      </c>
      <c r="U23">
        <v>51.759859280370513</v>
      </c>
      <c r="V23">
        <v>2.6258905930531226E-4</v>
      </c>
      <c r="W23">
        <v>11.996504973011874</v>
      </c>
      <c r="X23">
        <v>22.001859032846713</v>
      </c>
      <c r="Y23">
        <v>0</v>
      </c>
      <c r="Z23">
        <v>0</v>
      </c>
      <c r="AA23">
        <v>0</v>
      </c>
      <c r="AB23">
        <v>5.7369297999999995</v>
      </c>
      <c r="AC23">
        <v>8.5011918879999993</v>
      </c>
      <c r="AD23">
        <v>8.0075121000000014</v>
      </c>
      <c r="AE23">
        <v>0</v>
      </c>
      <c r="AF23">
        <v>4.44243085</v>
      </c>
      <c r="AG23">
        <v>28.208531339999997</v>
      </c>
      <c r="AH23">
        <v>30.818686470000003</v>
      </c>
      <c r="AI23">
        <v>0</v>
      </c>
      <c r="AJ23">
        <v>0</v>
      </c>
      <c r="AK23">
        <v>22.574736450000003</v>
      </c>
      <c r="AL23">
        <v>21.672499999999999</v>
      </c>
      <c r="AM23">
        <v>0</v>
      </c>
      <c r="AN23">
        <v>0</v>
      </c>
      <c r="AO23">
        <v>2.5824959999999999</v>
      </c>
      <c r="AP23">
        <v>4.219614</v>
      </c>
      <c r="AQ23">
        <v>10.785749000000001</v>
      </c>
      <c r="AR23">
        <v>3.8790144000000004</v>
      </c>
      <c r="AS23">
        <v>4.6083323519999997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23.920378831879276</v>
      </c>
      <c r="BB23">
        <f t="shared" si="0"/>
        <v>663.44683336944411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223.65679476241704</v>
      </c>
      <c r="L24">
        <v>7.9122478593874864E-4</v>
      </c>
      <c r="M24">
        <v>63.76582702228076</v>
      </c>
      <c r="N24">
        <v>51.874106452859344</v>
      </c>
      <c r="O24">
        <v>73.283955187499998</v>
      </c>
      <c r="P24">
        <v>25.932449159626376</v>
      </c>
      <c r="Q24">
        <v>0</v>
      </c>
      <c r="R24">
        <v>18.61790270522178</v>
      </c>
      <c r="S24">
        <v>11.581189460476788</v>
      </c>
      <c r="T24">
        <v>0</v>
      </c>
      <c r="U24">
        <v>51.759859280370513</v>
      </c>
      <c r="V24">
        <v>8.2262740543021735</v>
      </c>
      <c r="W24">
        <v>11.996504973011874</v>
      </c>
      <c r="X24">
        <v>22.001859032846713</v>
      </c>
      <c r="Y24">
        <v>0</v>
      </c>
      <c r="Z24">
        <v>0</v>
      </c>
      <c r="AA24">
        <v>0</v>
      </c>
      <c r="AB24">
        <v>11.532399700000003</v>
      </c>
      <c r="AC24">
        <v>8.5011918879999993</v>
      </c>
      <c r="AD24">
        <v>12.011268150000001</v>
      </c>
      <c r="AE24">
        <v>0</v>
      </c>
      <c r="AF24">
        <v>4.44243085</v>
      </c>
      <c r="AG24">
        <v>28.208531339999997</v>
      </c>
      <c r="AH24">
        <v>35.352069499999999</v>
      </c>
      <c r="AI24">
        <v>0</v>
      </c>
      <c r="AJ24">
        <v>0</v>
      </c>
      <c r="AK24">
        <v>22.574736450000003</v>
      </c>
      <c r="AL24">
        <v>52.013999999999996</v>
      </c>
      <c r="AM24">
        <v>0</v>
      </c>
      <c r="AN24">
        <v>0</v>
      </c>
      <c r="AO24">
        <v>2.5824959999999999</v>
      </c>
      <c r="AP24">
        <v>4.219614</v>
      </c>
      <c r="AQ24">
        <v>10.785749000000001</v>
      </c>
      <c r="AR24">
        <v>3.8790144000000004</v>
      </c>
      <c r="AS24">
        <v>4.6083323519999997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26.566644628262139</v>
      </c>
      <c r="BB24">
        <f t="shared" si="0"/>
        <v>736.84270231743733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223.65679476241704</v>
      </c>
      <c r="L25">
        <v>7.9122478593874864E-4</v>
      </c>
      <c r="M25">
        <v>63.76582702228076</v>
      </c>
      <c r="N25">
        <v>51.874106452859344</v>
      </c>
      <c r="O25">
        <v>73.283955187499998</v>
      </c>
      <c r="P25">
        <v>25.932449159626376</v>
      </c>
      <c r="Q25">
        <v>0</v>
      </c>
      <c r="R25">
        <v>18.61790270522178</v>
      </c>
      <c r="S25">
        <v>11.581189460476788</v>
      </c>
      <c r="T25">
        <v>0</v>
      </c>
      <c r="U25">
        <v>51.759859280370513</v>
      </c>
      <c r="V25">
        <v>8.2159135057234511</v>
      </c>
      <c r="W25">
        <v>11.996504973011874</v>
      </c>
      <c r="X25">
        <v>22.003017062314537</v>
      </c>
      <c r="Y25">
        <v>0</v>
      </c>
      <c r="Z25">
        <v>5.7568579200000007</v>
      </c>
      <c r="AA25">
        <v>0</v>
      </c>
      <c r="AB25">
        <v>11.532399700000003</v>
      </c>
      <c r="AC25">
        <v>8.5011918879999993</v>
      </c>
      <c r="AD25">
        <v>12.011268150000001</v>
      </c>
      <c r="AE25">
        <v>6.7624751999999999</v>
      </c>
      <c r="AF25">
        <v>4.44243085</v>
      </c>
      <c r="AG25">
        <v>28.208531339999997</v>
      </c>
      <c r="AH25">
        <v>35.352069499999999</v>
      </c>
      <c r="AI25">
        <v>1.3977932499999999</v>
      </c>
      <c r="AJ25">
        <v>0</v>
      </c>
      <c r="AK25">
        <v>22.574736450000003</v>
      </c>
      <c r="AL25">
        <v>52.013999999999996</v>
      </c>
      <c r="AM25">
        <v>2.3182980479999999</v>
      </c>
      <c r="AN25">
        <v>0</v>
      </c>
      <c r="AO25">
        <v>2.5824959999999999</v>
      </c>
      <c r="AP25">
        <v>4.219614</v>
      </c>
      <c r="AQ25">
        <v>21.571498000000002</v>
      </c>
      <c r="AR25">
        <v>3.8790144000000004</v>
      </c>
      <c r="AS25">
        <v>4.6083323519999997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27.506661057699368</v>
      </c>
      <c r="BB25">
        <f t="shared" si="0"/>
        <v>762.91465678688917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223.65679476241704</v>
      </c>
      <c r="L26">
        <v>7.9122478593874864E-4</v>
      </c>
      <c r="M26">
        <v>63.76582702228076</v>
      </c>
      <c r="N26">
        <v>51.874106452859344</v>
      </c>
      <c r="O26">
        <v>73.283955187499998</v>
      </c>
      <c r="P26">
        <v>25.932449159626376</v>
      </c>
      <c r="Q26">
        <v>0</v>
      </c>
      <c r="R26">
        <v>18.61790270522178</v>
      </c>
      <c r="S26">
        <v>11.581189460476788</v>
      </c>
      <c r="T26">
        <v>0</v>
      </c>
      <c r="U26">
        <v>51.759859280370513</v>
      </c>
      <c r="V26">
        <v>8.2159135057234511</v>
      </c>
      <c r="W26">
        <v>11.99308834649959</v>
      </c>
      <c r="X26">
        <v>22.003017062314537</v>
      </c>
      <c r="Y26">
        <v>0</v>
      </c>
      <c r="Z26">
        <v>5.7568579200000007</v>
      </c>
      <c r="AA26">
        <v>6.1066367999999995</v>
      </c>
      <c r="AB26">
        <v>11.532399700000003</v>
      </c>
      <c r="AC26">
        <v>8.5011918879999993</v>
      </c>
      <c r="AD26">
        <v>12.011268150000001</v>
      </c>
      <c r="AE26">
        <v>14.426613759999999</v>
      </c>
      <c r="AF26">
        <v>4.44243085</v>
      </c>
      <c r="AG26">
        <v>28.208531339999997</v>
      </c>
      <c r="AH26">
        <v>35.352069499999999</v>
      </c>
      <c r="AI26">
        <v>3.3547037999999998</v>
      </c>
      <c r="AJ26">
        <v>0</v>
      </c>
      <c r="AK26">
        <v>22.574736450000003</v>
      </c>
      <c r="AL26">
        <v>52.013999999999996</v>
      </c>
      <c r="AM26">
        <v>2.3182980479999999</v>
      </c>
      <c r="AN26">
        <v>0</v>
      </c>
      <c r="AO26">
        <v>2.5824959999999999</v>
      </c>
      <c r="AP26">
        <v>4.219614</v>
      </c>
      <c r="AQ26">
        <v>21.571498000000002</v>
      </c>
      <c r="AR26">
        <v>3.8790144000000004</v>
      </c>
      <c r="AS26">
        <v>4.6083323519999997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28.053865093786726</v>
      </c>
      <c r="BB26">
        <f t="shared" si="0"/>
        <v>778.09172203428966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223.65679476241704</v>
      </c>
      <c r="L27">
        <v>7.9122478593874864E-4</v>
      </c>
      <c r="M27">
        <v>63.76582702228076</v>
      </c>
      <c r="N27">
        <v>51.874106452859344</v>
      </c>
      <c r="O27">
        <v>73.283955187499998</v>
      </c>
      <c r="P27">
        <v>25.932449159626376</v>
      </c>
      <c r="Q27">
        <v>0</v>
      </c>
      <c r="R27">
        <v>18.61790270522178</v>
      </c>
      <c r="S27">
        <v>11.581189460476788</v>
      </c>
      <c r="T27">
        <v>0</v>
      </c>
      <c r="U27">
        <v>51.759859280370513</v>
      </c>
      <c r="V27">
        <v>8.2159135057234511</v>
      </c>
      <c r="W27">
        <v>11.99308834649959</v>
      </c>
      <c r="X27">
        <v>22.003017062314537</v>
      </c>
      <c r="Y27">
        <v>0</v>
      </c>
      <c r="Z27">
        <v>5.7568579200000007</v>
      </c>
      <c r="AA27">
        <v>6.1066367999999995</v>
      </c>
      <c r="AB27">
        <v>11.532399700000003</v>
      </c>
      <c r="AC27">
        <v>8.5011918879999993</v>
      </c>
      <c r="AD27">
        <v>12.011268150000001</v>
      </c>
      <c r="AE27">
        <v>14.426613759999999</v>
      </c>
      <c r="AF27">
        <v>4.44243085</v>
      </c>
      <c r="AG27">
        <v>28.208531339999997</v>
      </c>
      <c r="AH27">
        <v>35.352069499999999</v>
      </c>
      <c r="AI27">
        <v>14.537049799999998</v>
      </c>
      <c r="AJ27">
        <v>0</v>
      </c>
      <c r="AK27">
        <v>22.574736450000003</v>
      </c>
      <c r="AL27">
        <v>52.013999999999996</v>
      </c>
      <c r="AM27">
        <v>4.5663446400000005</v>
      </c>
      <c r="AN27">
        <v>0</v>
      </c>
      <c r="AO27">
        <v>2.5824959999999999</v>
      </c>
      <c r="AP27">
        <v>4.219614</v>
      </c>
      <c r="AQ27">
        <v>32.357247000000001</v>
      </c>
      <c r="AR27">
        <v>3.8790144000000004</v>
      </c>
      <c r="AS27">
        <v>4.6083323519999997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28.896586800586725</v>
      </c>
      <c r="BB27">
        <f t="shared" si="0"/>
        <v>801.46514191948961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223.65679476241704</v>
      </c>
      <c r="L28">
        <v>7.9122478593874864E-4</v>
      </c>
      <c r="M28">
        <v>63.76582702228076</v>
      </c>
      <c r="N28">
        <v>51.874106452859344</v>
      </c>
      <c r="O28">
        <v>73.283955187499998</v>
      </c>
      <c r="P28">
        <v>25.932449159626376</v>
      </c>
      <c r="Q28">
        <v>0</v>
      </c>
      <c r="R28">
        <v>18.61790270522178</v>
      </c>
      <c r="S28">
        <v>11.581189460476788</v>
      </c>
      <c r="T28">
        <v>0</v>
      </c>
      <c r="U28">
        <v>51.759859280370513</v>
      </c>
      <c r="V28">
        <v>8.2159135057234511</v>
      </c>
      <c r="W28">
        <v>11.99308834649959</v>
      </c>
      <c r="X28">
        <v>22.003017062314537</v>
      </c>
      <c r="Y28">
        <v>0</v>
      </c>
      <c r="Z28">
        <v>5.7568579200000007</v>
      </c>
      <c r="AA28">
        <v>6.1066367999999995</v>
      </c>
      <c r="AB28">
        <v>11.532399700000003</v>
      </c>
      <c r="AC28">
        <v>8.5011918879999993</v>
      </c>
      <c r="AD28">
        <v>12.011268150000001</v>
      </c>
      <c r="AE28">
        <v>14.426613759999999</v>
      </c>
      <c r="AF28">
        <v>4.44243085</v>
      </c>
      <c r="AG28">
        <v>28.208531339999997</v>
      </c>
      <c r="AH28">
        <v>35.352069499999999</v>
      </c>
      <c r="AI28">
        <v>14.537049799999998</v>
      </c>
      <c r="AJ28">
        <v>0</v>
      </c>
      <c r="AK28">
        <v>22.574736450000003</v>
      </c>
      <c r="AL28">
        <v>21.672499999999999</v>
      </c>
      <c r="AM28">
        <v>4.5663446400000005</v>
      </c>
      <c r="AN28">
        <v>0</v>
      </c>
      <c r="AO28">
        <v>2.5824959999999999</v>
      </c>
      <c r="AP28">
        <v>4.219614</v>
      </c>
      <c r="AQ28">
        <v>32.357247000000001</v>
      </c>
      <c r="AR28">
        <v>3.8790144000000004</v>
      </c>
      <c r="AS28">
        <v>4.6083323519999997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27.840702600586731</v>
      </c>
      <c r="BB28">
        <f t="shared" si="0"/>
        <v>772.17952611948965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223.65679476241704</v>
      </c>
      <c r="L29">
        <v>7.9122478593874864E-4</v>
      </c>
      <c r="M29">
        <v>63.76582702228076</v>
      </c>
      <c r="N29">
        <v>51.874106452859344</v>
      </c>
      <c r="O29">
        <v>73.283955187499998</v>
      </c>
      <c r="P29">
        <v>25.932449159626376</v>
      </c>
      <c r="Q29">
        <v>0</v>
      </c>
      <c r="R29">
        <v>18.61790270522178</v>
      </c>
      <c r="S29">
        <v>11.581189460476788</v>
      </c>
      <c r="T29">
        <v>0</v>
      </c>
      <c r="U29">
        <v>51.759859280370513</v>
      </c>
      <c r="V29">
        <v>8.1848507261410806</v>
      </c>
      <c r="W29">
        <v>11.99308834649959</v>
      </c>
      <c r="X29">
        <v>22.003017062314537</v>
      </c>
      <c r="Y29">
        <v>0</v>
      </c>
      <c r="Z29">
        <v>5.7568579200000007</v>
      </c>
      <c r="AA29">
        <v>6.1066367999999995</v>
      </c>
      <c r="AB29">
        <v>11.532399700000003</v>
      </c>
      <c r="AC29">
        <v>8.5011918879999993</v>
      </c>
      <c r="AD29">
        <v>12.011268150000001</v>
      </c>
      <c r="AE29">
        <v>14.426613759999999</v>
      </c>
      <c r="AF29">
        <v>4.44243085</v>
      </c>
      <c r="AG29">
        <v>28.208531339999997</v>
      </c>
      <c r="AH29">
        <v>35.352069499999999</v>
      </c>
      <c r="AI29">
        <v>14.537049799999998</v>
      </c>
      <c r="AJ29">
        <v>0</v>
      </c>
      <c r="AK29">
        <v>22.574736450000003</v>
      </c>
      <c r="AL29">
        <v>8.6689999999999987</v>
      </c>
      <c r="AM29">
        <v>4.5663446400000005</v>
      </c>
      <c r="AN29">
        <v>0</v>
      </c>
      <c r="AO29">
        <v>2.5824959999999999</v>
      </c>
      <c r="AP29">
        <v>4.219614</v>
      </c>
      <c r="AQ29">
        <v>32.357247000000001</v>
      </c>
      <c r="AR29">
        <v>3.8790144000000004</v>
      </c>
      <c r="AS29">
        <v>4.6083323519999997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27.387099991958721</v>
      </c>
      <c r="BB29">
        <f t="shared" si="0"/>
        <v>759.59856594853522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204.08308090868866</v>
      </c>
      <c r="L30">
        <v>7.9122478593874864E-4</v>
      </c>
      <c r="M30">
        <v>63.76582702228076</v>
      </c>
      <c r="N30">
        <v>51.874106452859344</v>
      </c>
      <c r="O30">
        <v>73.283955187499998</v>
      </c>
      <c r="P30">
        <v>25.932449159626376</v>
      </c>
      <c r="Q30">
        <v>0</v>
      </c>
      <c r="R30">
        <v>18.612713975079405</v>
      </c>
      <c r="S30">
        <v>11.577247742442088</v>
      </c>
      <c r="T30">
        <v>0</v>
      </c>
      <c r="U30">
        <v>51.759859280370513</v>
      </c>
      <c r="V30">
        <v>6.2487855203351543</v>
      </c>
      <c r="W30">
        <v>11.99308834649959</v>
      </c>
      <c r="X30">
        <v>22.003017062314537</v>
      </c>
      <c r="Y30">
        <v>0</v>
      </c>
      <c r="Z30">
        <v>5.7568579200000007</v>
      </c>
      <c r="AA30">
        <v>0</v>
      </c>
      <c r="AB30">
        <v>11.532399700000003</v>
      </c>
      <c r="AC30">
        <v>8.5011918879999993</v>
      </c>
      <c r="AD30">
        <v>12.011268150000001</v>
      </c>
      <c r="AE30">
        <v>14.426613759999999</v>
      </c>
      <c r="AF30">
        <v>4.44243085</v>
      </c>
      <c r="AG30">
        <v>28.208531339999997</v>
      </c>
      <c r="AH30">
        <v>35.352069499999999</v>
      </c>
      <c r="AI30">
        <v>14.537049799999998</v>
      </c>
      <c r="AJ30">
        <v>0</v>
      </c>
      <c r="AK30">
        <v>22.574736450000003</v>
      </c>
      <c r="AL30">
        <v>8.6689999999999987</v>
      </c>
      <c r="AM30">
        <v>4.5663446400000005</v>
      </c>
      <c r="AN30">
        <v>0</v>
      </c>
      <c r="AO30">
        <v>2.5824959999999999</v>
      </c>
      <c r="AP30">
        <v>4.219614</v>
      </c>
      <c r="AQ30">
        <v>32.357247000000001</v>
      </c>
      <c r="AR30">
        <v>2.4243840000000003</v>
      </c>
      <c r="AS30">
        <v>4.6083323519999997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26.375109797799944</v>
      </c>
      <c r="BB30">
        <f t="shared" si="0"/>
        <v>731.53037943498259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220.60969946592635</v>
      </c>
      <c r="L31">
        <v>7.9122478593874864E-4</v>
      </c>
      <c r="M31">
        <v>63.76582702228076</v>
      </c>
      <c r="N31">
        <v>51.874106452859344</v>
      </c>
      <c r="O31">
        <v>73.283955187499998</v>
      </c>
      <c r="P31">
        <v>27.527973427865618</v>
      </c>
      <c r="Q31">
        <v>0</v>
      </c>
      <c r="R31">
        <v>18.612146634759199</v>
      </c>
      <c r="S31">
        <v>11.572731106569956</v>
      </c>
      <c r="T31">
        <v>0</v>
      </c>
      <c r="U31">
        <v>51.759859280370513</v>
      </c>
      <c r="V31">
        <v>6.2965331638989177</v>
      </c>
      <c r="W31">
        <v>11.99308834649959</v>
      </c>
      <c r="X31">
        <v>22.003017062314537</v>
      </c>
      <c r="Y31">
        <v>0</v>
      </c>
      <c r="Z31">
        <v>5.7568579200000007</v>
      </c>
      <c r="AA31">
        <v>0</v>
      </c>
      <c r="AB31">
        <v>11.532399700000003</v>
      </c>
      <c r="AC31">
        <v>8.5011918879999993</v>
      </c>
      <c r="AD31">
        <v>12.011268150000001</v>
      </c>
      <c r="AE31">
        <v>14.426613759999999</v>
      </c>
      <c r="AF31">
        <v>4.44243085</v>
      </c>
      <c r="AG31">
        <v>28.208531339999997</v>
      </c>
      <c r="AH31">
        <v>35.352069499999999</v>
      </c>
      <c r="AI31">
        <v>14.537049799999998</v>
      </c>
      <c r="AJ31">
        <v>0</v>
      </c>
      <c r="AK31">
        <v>22.574736450000003</v>
      </c>
      <c r="AL31">
        <v>8.6689999999999987</v>
      </c>
      <c r="AM31">
        <v>4.5663446400000005</v>
      </c>
      <c r="AN31">
        <v>0</v>
      </c>
      <c r="AO31">
        <v>2.5824959999999999</v>
      </c>
      <c r="AP31">
        <v>4.219614</v>
      </c>
      <c r="AQ31">
        <v>32.357247000000001</v>
      </c>
      <c r="AR31">
        <v>2.4243840000000003</v>
      </c>
      <c r="AS31">
        <v>2.3632473600000004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26.929116248047844</v>
      </c>
      <c r="BB31">
        <f t="shared" si="0"/>
        <v>746.89609448558292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220.60969946592635</v>
      </c>
      <c r="L32">
        <v>7.9122478593874864E-4</v>
      </c>
      <c r="M32">
        <v>63.76582702228076</v>
      </c>
      <c r="N32">
        <v>51.874106452859344</v>
      </c>
      <c r="O32">
        <v>73.283955187499998</v>
      </c>
      <c r="P32">
        <v>27.527973427865618</v>
      </c>
      <c r="Q32">
        <v>0</v>
      </c>
      <c r="R32">
        <v>18.612146634759199</v>
      </c>
      <c r="S32">
        <v>11.572731106569956</v>
      </c>
      <c r="T32">
        <v>0</v>
      </c>
      <c r="U32">
        <v>51.759859280370513</v>
      </c>
      <c r="V32">
        <v>6.2965331638989177</v>
      </c>
      <c r="W32">
        <v>11.99308834649959</v>
      </c>
      <c r="X32">
        <v>22.003017062314537</v>
      </c>
      <c r="Y32">
        <v>0</v>
      </c>
      <c r="Z32">
        <v>5.7568579200000007</v>
      </c>
      <c r="AA32">
        <v>0</v>
      </c>
      <c r="AB32">
        <v>11.532399700000003</v>
      </c>
      <c r="AC32">
        <v>8.5011918879999993</v>
      </c>
      <c r="AD32">
        <v>12.011268150000001</v>
      </c>
      <c r="AE32">
        <v>21.696274599999999</v>
      </c>
      <c r="AF32">
        <v>4.44243085</v>
      </c>
      <c r="AG32">
        <v>28.208531339999997</v>
      </c>
      <c r="AH32">
        <v>35.352069499999999</v>
      </c>
      <c r="AI32">
        <v>14.537049799999998</v>
      </c>
      <c r="AJ32">
        <v>0</v>
      </c>
      <c r="AK32">
        <v>22.574736450000003</v>
      </c>
      <c r="AL32">
        <v>8.6689999999999987</v>
      </c>
      <c r="AM32">
        <v>4.5663446400000005</v>
      </c>
      <c r="AN32">
        <v>0</v>
      </c>
      <c r="AO32">
        <v>2.5824959999999999</v>
      </c>
      <c r="AP32">
        <v>4.219614</v>
      </c>
      <c r="AQ32">
        <v>32.357247000000001</v>
      </c>
      <c r="AR32">
        <v>23.274086399999995</v>
      </c>
      <c r="AS32">
        <v>2.3632473600000004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27.907670281647839</v>
      </c>
      <c r="BB32">
        <f t="shared" si="0"/>
        <v>774.03690369198296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220.60969946592635</v>
      </c>
      <c r="L33">
        <v>7.9122478593874864E-4</v>
      </c>
      <c r="M33">
        <v>63.76582702228076</v>
      </c>
      <c r="N33">
        <v>51.874106452859344</v>
      </c>
      <c r="O33">
        <v>73.283955187499998</v>
      </c>
      <c r="P33">
        <v>27.527973427865618</v>
      </c>
      <c r="Q33">
        <v>0</v>
      </c>
      <c r="R33">
        <v>18.612146634759199</v>
      </c>
      <c r="S33">
        <v>11.572731106569956</v>
      </c>
      <c r="T33">
        <v>0</v>
      </c>
      <c r="U33">
        <v>51.759859280370513</v>
      </c>
      <c r="V33">
        <v>9.0959953153423285</v>
      </c>
      <c r="W33">
        <v>11.99308834649959</v>
      </c>
      <c r="X33">
        <v>22.003017062314537</v>
      </c>
      <c r="Y33">
        <v>0</v>
      </c>
      <c r="Z33">
        <v>5.7568579200000007</v>
      </c>
      <c r="AA33">
        <v>0</v>
      </c>
      <c r="AB33">
        <v>11.532399700000003</v>
      </c>
      <c r="AC33">
        <v>8.5011918879999993</v>
      </c>
      <c r="AD33">
        <v>12.011268150000001</v>
      </c>
      <c r="AE33">
        <v>21.696274599999999</v>
      </c>
      <c r="AF33">
        <v>4.44243085</v>
      </c>
      <c r="AG33">
        <v>28.208531339999997</v>
      </c>
      <c r="AH33">
        <v>35.352069499999999</v>
      </c>
      <c r="AI33">
        <v>1.6773518999999999</v>
      </c>
      <c r="AJ33">
        <v>0</v>
      </c>
      <c r="AK33">
        <v>22.574736450000003</v>
      </c>
      <c r="AL33">
        <v>8.6689999999999987</v>
      </c>
      <c r="AM33">
        <v>2.3182980479999999</v>
      </c>
      <c r="AN33">
        <v>0</v>
      </c>
      <c r="AO33">
        <v>2.5824959999999999</v>
      </c>
      <c r="AP33">
        <v>5.7386750400000004</v>
      </c>
      <c r="AQ33">
        <v>20.960160000000002</v>
      </c>
      <c r="AR33">
        <v>2.4243840000000003</v>
      </c>
      <c r="AS33">
        <v>2.3632473600000004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26.410017333090547</v>
      </c>
      <c r="BB33">
        <f t="shared" si="0"/>
        <v>732.4985459399835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220.60969946592635</v>
      </c>
      <c r="L34">
        <v>7.9122478593874864E-4</v>
      </c>
      <c r="M34">
        <v>63.76582702228076</v>
      </c>
      <c r="N34">
        <v>51.874106452859344</v>
      </c>
      <c r="O34">
        <v>73.283955187499998</v>
      </c>
      <c r="P34">
        <v>27.527973427865618</v>
      </c>
      <c r="Q34">
        <v>0</v>
      </c>
      <c r="R34">
        <v>18.612146634759199</v>
      </c>
      <c r="S34">
        <v>11.572731106569956</v>
      </c>
      <c r="T34">
        <v>0</v>
      </c>
      <c r="U34">
        <v>51.759859280370513</v>
      </c>
      <c r="V34">
        <v>9.0959953153423285</v>
      </c>
      <c r="W34">
        <v>11.99308834649959</v>
      </c>
      <c r="X34">
        <v>22.003017062314537</v>
      </c>
      <c r="Y34">
        <v>0</v>
      </c>
      <c r="Z34">
        <v>2.8784289600000004</v>
      </c>
      <c r="AA34">
        <v>0</v>
      </c>
      <c r="AB34">
        <v>11.532399700000003</v>
      </c>
      <c r="AC34">
        <v>4.2505959439999996</v>
      </c>
      <c r="AD34">
        <v>12.011268150000001</v>
      </c>
      <c r="AE34">
        <v>21.696274599999999</v>
      </c>
      <c r="AF34">
        <v>4.44243085</v>
      </c>
      <c r="AG34">
        <v>28.208531339999997</v>
      </c>
      <c r="AH34">
        <v>30.777095800000001</v>
      </c>
      <c r="AI34">
        <v>1.3977932499999999</v>
      </c>
      <c r="AJ34">
        <v>0</v>
      </c>
      <c r="AK34">
        <v>22.574736450000003</v>
      </c>
      <c r="AL34">
        <v>8.6689999999999987</v>
      </c>
      <c r="AM34">
        <v>2.3182980479999999</v>
      </c>
      <c r="AN34">
        <v>0</v>
      </c>
      <c r="AO34">
        <v>2.5824959999999999</v>
      </c>
      <c r="AP34">
        <v>5.7386750400000004</v>
      </c>
      <c r="AQ34">
        <v>10.480080000000001</v>
      </c>
      <c r="AR34">
        <v>1.4546304000000001</v>
      </c>
      <c r="AS34">
        <v>2.3632473600000004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25.594535625790563</v>
      </c>
      <c r="BB34">
        <f t="shared" si="0"/>
        <v>709.88063679328354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220.60969946592635</v>
      </c>
      <c r="L35">
        <v>7.9122478593874864E-4</v>
      </c>
      <c r="M35">
        <v>63.76582702228076</v>
      </c>
      <c r="N35">
        <v>51.874106452859344</v>
      </c>
      <c r="O35">
        <v>73.283955187499998</v>
      </c>
      <c r="P35">
        <v>27.527973427865618</v>
      </c>
      <c r="Q35">
        <v>0</v>
      </c>
      <c r="R35">
        <v>18.612146634759199</v>
      </c>
      <c r="S35">
        <v>11.572731106569956</v>
      </c>
      <c r="T35">
        <v>0</v>
      </c>
      <c r="U35">
        <v>51.759859280370513</v>
      </c>
      <c r="V35">
        <v>9.0959953153423285</v>
      </c>
      <c r="W35">
        <v>11.99308834649959</v>
      </c>
      <c r="X35">
        <v>22.003017062314537</v>
      </c>
      <c r="Y35">
        <v>0</v>
      </c>
      <c r="Z35">
        <v>2.8784289600000004</v>
      </c>
      <c r="AA35">
        <v>0</v>
      </c>
      <c r="AB35">
        <v>5.7369297999999995</v>
      </c>
      <c r="AC35">
        <v>0.89486230399999989</v>
      </c>
      <c r="AD35">
        <v>12.011268150000001</v>
      </c>
      <c r="AE35">
        <v>21.696274599999999</v>
      </c>
      <c r="AF35">
        <v>4.44243085</v>
      </c>
      <c r="AG35">
        <v>28.208531339999997</v>
      </c>
      <c r="AH35">
        <v>20.54579098</v>
      </c>
      <c r="AI35">
        <v>1.3977932499999999</v>
      </c>
      <c r="AJ35">
        <v>0</v>
      </c>
      <c r="AK35">
        <v>22.574736450000003</v>
      </c>
      <c r="AL35">
        <v>8.6689999999999987</v>
      </c>
      <c r="AM35">
        <v>0</v>
      </c>
      <c r="AN35">
        <v>0</v>
      </c>
      <c r="AO35">
        <v>2.5824959999999999</v>
      </c>
      <c r="AP35">
        <v>5.7386750400000004</v>
      </c>
      <c r="AQ35">
        <v>0</v>
      </c>
      <c r="AR35">
        <v>1.4546304000000001</v>
      </c>
      <c r="AS35">
        <v>2.3632473600000004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24.474641118290549</v>
      </c>
      <c r="BB35">
        <f t="shared" si="0"/>
        <v>678.81964489278334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220.60969946592635</v>
      </c>
      <c r="L36">
        <v>7.9122478593874864E-4</v>
      </c>
      <c r="M36">
        <v>63.76582702228076</v>
      </c>
      <c r="N36">
        <v>51.874106452859344</v>
      </c>
      <c r="O36">
        <v>73.283955187499998</v>
      </c>
      <c r="P36">
        <v>27.527973427865618</v>
      </c>
      <c r="Q36">
        <v>0</v>
      </c>
      <c r="R36">
        <v>18.612146634759199</v>
      </c>
      <c r="S36">
        <v>11.572731106569956</v>
      </c>
      <c r="T36">
        <v>0</v>
      </c>
      <c r="U36">
        <v>51.759859280370513</v>
      </c>
      <c r="V36">
        <v>9.0959953153423285</v>
      </c>
      <c r="W36">
        <v>11.99308834649959</v>
      </c>
      <c r="X36">
        <v>22.003017062314537</v>
      </c>
      <c r="Y36">
        <v>0</v>
      </c>
      <c r="Z36">
        <v>0</v>
      </c>
      <c r="AA36">
        <v>0</v>
      </c>
      <c r="AB36">
        <v>5.7369297999999995</v>
      </c>
      <c r="AC36">
        <v>0</v>
      </c>
      <c r="AD36">
        <v>12.011268150000001</v>
      </c>
      <c r="AE36">
        <v>21.696274599999999</v>
      </c>
      <c r="AF36">
        <v>4.44243085</v>
      </c>
      <c r="AG36">
        <v>28.208531339999997</v>
      </c>
      <c r="AH36">
        <v>10.27289549</v>
      </c>
      <c r="AI36">
        <v>1.3977932499999999</v>
      </c>
      <c r="AJ36">
        <v>0</v>
      </c>
      <c r="AK36">
        <v>22.574736450000003</v>
      </c>
      <c r="AL36">
        <v>8.6689999999999987</v>
      </c>
      <c r="AM36">
        <v>0</v>
      </c>
      <c r="AN36">
        <v>0</v>
      </c>
      <c r="AO36">
        <v>2.5824959999999999</v>
      </c>
      <c r="AP36">
        <v>5.7386750400000004</v>
      </c>
      <c r="AQ36">
        <v>0</v>
      </c>
      <c r="AR36">
        <v>1.4546304000000001</v>
      </c>
      <c r="AS36">
        <v>2.3632473600000004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23.985834282190545</v>
      </c>
      <c r="BB36">
        <f t="shared" si="0"/>
        <v>665.26226497488346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220.60969946592635</v>
      </c>
      <c r="L37">
        <v>7.9122478593874864E-4</v>
      </c>
      <c r="M37">
        <v>63.76582702228076</v>
      </c>
      <c r="N37">
        <v>51.874106452859344</v>
      </c>
      <c r="O37">
        <v>73.283955187499998</v>
      </c>
      <c r="P37">
        <v>27.527973427865618</v>
      </c>
      <c r="Q37">
        <v>0</v>
      </c>
      <c r="R37">
        <v>18.611745758754861</v>
      </c>
      <c r="S37">
        <v>11.583091809656652</v>
      </c>
      <c r="T37">
        <v>0</v>
      </c>
      <c r="U37">
        <v>51.759859280370513</v>
      </c>
      <c r="V37">
        <v>9.0959953153423285</v>
      </c>
      <c r="W37">
        <v>11.99308834649959</v>
      </c>
      <c r="X37">
        <v>22.003017062314537</v>
      </c>
      <c r="Y37">
        <v>0</v>
      </c>
      <c r="Z37">
        <v>0</v>
      </c>
      <c r="AA37">
        <v>0</v>
      </c>
      <c r="AB37">
        <v>5.7369297999999995</v>
      </c>
      <c r="AC37">
        <v>0</v>
      </c>
      <c r="AD37">
        <v>8.0075121000000014</v>
      </c>
      <c r="AE37">
        <v>14.370259799999999</v>
      </c>
      <c r="AF37">
        <v>4.44243085</v>
      </c>
      <c r="AG37">
        <v>28.208531339999997</v>
      </c>
      <c r="AH37">
        <v>0</v>
      </c>
      <c r="AI37">
        <v>0</v>
      </c>
      <c r="AJ37">
        <v>0</v>
      </c>
      <c r="AK37">
        <v>22.574736450000003</v>
      </c>
      <c r="AL37">
        <v>8.6689999999999987</v>
      </c>
      <c r="AM37">
        <v>0</v>
      </c>
      <c r="AN37">
        <v>0</v>
      </c>
      <c r="AO37">
        <v>2.8407456000000004</v>
      </c>
      <c r="AP37">
        <v>4.219614</v>
      </c>
      <c r="AQ37">
        <v>0</v>
      </c>
      <c r="AR37">
        <v>23.274086399999995</v>
      </c>
      <c r="AS37">
        <v>2.3632473600000004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23.901205256937988</v>
      </c>
      <c r="BB37">
        <f t="shared" si="0"/>
        <v>662.91503879721847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220.60969946592635</v>
      </c>
      <c r="L38">
        <v>7.9122478593874864E-4</v>
      </c>
      <c r="M38">
        <v>63.76582702228076</v>
      </c>
      <c r="N38">
        <v>51.874106452859344</v>
      </c>
      <c r="O38">
        <v>73.283955187499998</v>
      </c>
      <c r="P38">
        <v>27.527973427865618</v>
      </c>
      <c r="Q38">
        <v>0</v>
      </c>
      <c r="R38">
        <v>18.611745758754861</v>
      </c>
      <c r="S38">
        <v>11.572731329427791</v>
      </c>
      <c r="T38">
        <v>0</v>
      </c>
      <c r="U38">
        <v>51.759859280370513</v>
      </c>
      <c r="V38">
        <v>9.0959953153423285</v>
      </c>
      <c r="W38">
        <v>11.99308834649959</v>
      </c>
      <c r="X38">
        <v>22.003017062314537</v>
      </c>
      <c r="Y38">
        <v>0</v>
      </c>
      <c r="Z38">
        <v>0</v>
      </c>
      <c r="AA38">
        <v>0</v>
      </c>
      <c r="AB38">
        <v>5.7369297999999995</v>
      </c>
      <c r="AC38">
        <v>0</v>
      </c>
      <c r="AD38">
        <v>4.0037560500000007</v>
      </c>
      <c r="AE38">
        <v>13.5249504</v>
      </c>
      <c r="AF38">
        <v>4.44243085</v>
      </c>
      <c r="AG38">
        <v>28.208531339999997</v>
      </c>
      <c r="AH38">
        <v>0</v>
      </c>
      <c r="AI38">
        <v>0</v>
      </c>
      <c r="AJ38">
        <v>0</v>
      </c>
      <c r="AK38">
        <v>22.574736450000003</v>
      </c>
      <c r="AL38">
        <v>8.6689999999999987</v>
      </c>
      <c r="AM38">
        <v>0</v>
      </c>
      <c r="AN38">
        <v>0</v>
      </c>
      <c r="AO38">
        <v>2.8407456000000004</v>
      </c>
      <c r="AP38">
        <v>4.219614</v>
      </c>
      <c r="AQ38">
        <v>0</v>
      </c>
      <c r="AR38">
        <v>1.4546304000000001</v>
      </c>
      <c r="AS38">
        <v>2.3632473600000004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22.972780539309131</v>
      </c>
      <c r="BB38">
        <f t="shared" si="0"/>
        <v>637.16458158461842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220.60969946592635</v>
      </c>
      <c r="L39">
        <v>7.9122478593874864E-4</v>
      </c>
      <c r="M39">
        <v>63.76582702228076</v>
      </c>
      <c r="N39">
        <v>51.874106452859344</v>
      </c>
      <c r="O39">
        <v>73.283955187499998</v>
      </c>
      <c r="P39">
        <v>27.527973427865618</v>
      </c>
      <c r="Q39">
        <v>0</v>
      </c>
      <c r="R39">
        <v>18.620767388688325</v>
      </c>
      <c r="S39">
        <v>11.576728749999999</v>
      </c>
      <c r="T39">
        <v>0</v>
      </c>
      <c r="U39">
        <v>51.759859280370513</v>
      </c>
      <c r="V39">
        <v>9.0959953153423285</v>
      </c>
      <c r="W39">
        <v>11.99308834649959</v>
      </c>
      <c r="X39">
        <v>22.003017062314537</v>
      </c>
      <c r="Y39">
        <v>0</v>
      </c>
      <c r="Z39">
        <v>0</v>
      </c>
      <c r="AA39">
        <v>0</v>
      </c>
      <c r="AB39">
        <v>0</v>
      </c>
      <c r="AC39">
        <v>0</v>
      </c>
      <c r="AD39">
        <v>4.0037560500000007</v>
      </c>
      <c r="AE39">
        <v>13.5249504</v>
      </c>
      <c r="AF39">
        <v>6.1510581000000011</v>
      </c>
      <c r="AG39">
        <v>28.208531339999997</v>
      </c>
      <c r="AH39">
        <v>0</v>
      </c>
      <c r="AI39">
        <v>0</v>
      </c>
      <c r="AJ39">
        <v>0</v>
      </c>
      <c r="AK39">
        <v>22.574736450000003</v>
      </c>
      <c r="AL39">
        <v>8.6689999999999987</v>
      </c>
      <c r="AM39">
        <v>0</v>
      </c>
      <c r="AN39">
        <v>0</v>
      </c>
      <c r="AO39">
        <v>2.8407456000000004</v>
      </c>
      <c r="AP39">
        <v>4.219614</v>
      </c>
      <c r="AQ39">
        <v>0</v>
      </c>
      <c r="AR39">
        <v>1.4546304000000001</v>
      </c>
      <c r="AS39">
        <v>2.3632473600000004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22.833048637787446</v>
      </c>
      <c r="BB39">
        <f t="shared" si="0"/>
        <v>633.28902998664569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220.60969946592635</v>
      </c>
      <c r="L40">
        <v>7.9122478593874864E-4</v>
      </c>
      <c r="M40">
        <v>63.76582702228076</v>
      </c>
      <c r="N40">
        <v>51.874106452859344</v>
      </c>
      <c r="O40">
        <v>73.283955187499998</v>
      </c>
      <c r="P40">
        <v>27.527973427865618</v>
      </c>
      <c r="Q40">
        <v>0</v>
      </c>
      <c r="R40">
        <v>18.620767388688325</v>
      </c>
      <c r="S40">
        <v>11.576728749999999</v>
      </c>
      <c r="T40">
        <v>0</v>
      </c>
      <c r="U40">
        <v>51.759859280370513</v>
      </c>
      <c r="V40">
        <v>9.0959953153423285</v>
      </c>
      <c r="W40">
        <v>11.99308834649959</v>
      </c>
      <c r="X40">
        <v>22.003017062314537</v>
      </c>
      <c r="Y40">
        <v>0</v>
      </c>
      <c r="Z40">
        <v>0</v>
      </c>
      <c r="AA40">
        <v>0</v>
      </c>
      <c r="AB40">
        <v>0</v>
      </c>
      <c r="AC40">
        <v>0</v>
      </c>
      <c r="AD40">
        <v>4.0037560500000007</v>
      </c>
      <c r="AE40">
        <v>13.5249504</v>
      </c>
      <c r="AF40">
        <v>6.1510581000000011</v>
      </c>
      <c r="AG40">
        <v>28.208531339999997</v>
      </c>
      <c r="AH40">
        <v>0</v>
      </c>
      <c r="AI40">
        <v>0</v>
      </c>
      <c r="AJ40">
        <v>0</v>
      </c>
      <c r="AK40">
        <v>22.574736450000003</v>
      </c>
      <c r="AL40">
        <v>8.6689999999999987</v>
      </c>
      <c r="AM40">
        <v>0</v>
      </c>
      <c r="AN40">
        <v>0</v>
      </c>
      <c r="AO40">
        <v>2.8407456000000004</v>
      </c>
      <c r="AP40">
        <v>4.219614</v>
      </c>
      <c r="AQ40">
        <v>0</v>
      </c>
      <c r="AR40">
        <v>1.4546304000000001</v>
      </c>
      <c r="AS40">
        <v>4.6083323519999997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22.911177486587448</v>
      </c>
      <c r="BB40">
        <f t="shared" si="0"/>
        <v>635.45598612984577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220.60969946592635</v>
      </c>
      <c r="L41">
        <v>7.9122478593874864E-4</v>
      </c>
      <c r="M41">
        <v>63.76582702228076</v>
      </c>
      <c r="N41">
        <v>51.874106452859344</v>
      </c>
      <c r="O41">
        <v>73.283955187499998</v>
      </c>
      <c r="P41">
        <v>27.527973427865618</v>
      </c>
      <c r="Q41">
        <v>0</v>
      </c>
      <c r="R41">
        <v>18.620767388688325</v>
      </c>
      <c r="S41">
        <v>11.576728749999999</v>
      </c>
      <c r="T41">
        <v>0</v>
      </c>
      <c r="U41">
        <v>51.759859280370513</v>
      </c>
      <c r="V41">
        <v>9.0959953153423285</v>
      </c>
      <c r="W41">
        <v>11.99308834649959</v>
      </c>
      <c r="X41">
        <v>22.003017062314537</v>
      </c>
      <c r="Y41">
        <v>0</v>
      </c>
      <c r="Z41">
        <v>0</v>
      </c>
      <c r="AA41">
        <v>0</v>
      </c>
      <c r="AB41">
        <v>0</v>
      </c>
      <c r="AC41">
        <v>0</v>
      </c>
      <c r="AD41">
        <v>4.0037560500000007</v>
      </c>
      <c r="AE41">
        <v>6.7624751999999999</v>
      </c>
      <c r="AF41">
        <v>6.1510581000000011</v>
      </c>
      <c r="AG41">
        <v>28.208531339999997</v>
      </c>
      <c r="AH41">
        <v>0</v>
      </c>
      <c r="AI41">
        <v>0</v>
      </c>
      <c r="AJ41">
        <v>0</v>
      </c>
      <c r="AK41">
        <v>22.574736450000003</v>
      </c>
      <c r="AL41">
        <v>1.7337999999999998</v>
      </c>
      <c r="AM41">
        <v>0</v>
      </c>
      <c r="AN41">
        <v>0</v>
      </c>
      <c r="AO41">
        <v>2.8407456000000004</v>
      </c>
      <c r="AP41">
        <v>4.219614</v>
      </c>
      <c r="AQ41">
        <v>0</v>
      </c>
      <c r="AR41">
        <v>1.4546304000000001</v>
      </c>
      <c r="AS41">
        <v>10.811856671999999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22.650380765779186</v>
      </c>
      <c r="BB41">
        <f t="shared" si="0"/>
        <v>628.22263197065399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220.60969946592635</v>
      </c>
      <c r="L42">
        <v>7.9122478593874864E-4</v>
      </c>
      <c r="M42">
        <v>63.76582702228076</v>
      </c>
      <c r="N42">
        <v>51.874106452859344</v>
      </c>
      <c r="O42">
        <v>73.283955187499998</v>
      </c>
      <c r="P42">
        <v>27.527973427865618</v>
      </c>
      <c r="Q42">
        <v>0</v>
      </c>
      <c r="R42">
        <v>18.620767388688325</v>
      </c>
      <c r="S42">
        <v>11.576728749999999</v>
      </c>
      <c r="T42">
        <v>0</v>
      </c>
      <c r="U42">
        <v>51.759859280370513</v>
      </c>
      <c r="V42">
        <v>9.0959953153423285</v>
      </c>
      <c r="W42">
        <v>11.99308834649959</v>
      </c>
      <c r="X42">
        <v>22.003017062314537</v>
      </c>
      <c r="Y42">
        <v>0</v>
      </c>
      <c r="Z42">
        <v>0</v>
      </c>
      <c r="AA42">
        <v>0</v>
      </c>
      <c r="AB42">
        <v>0</v>
      </c>
      <c r="AC42">
        <v>0</v>
      </c>
      <c r="AD42">
        <v>4.0037560500000007</v>
      </c>
      <c r="AE42">
        <v>0</v>
      </c>
      <c r="AF42">
        <v>6.1510581000000011</v>
      </c>
      <c r="AG42">
        <v>28.208531339999997</v>
      </c>
      <c r="AH42">
        <v>0</v>
      </c>
      <c r="AI42">
        <v>0</v>
      </c>
      <c r="AJ42">
        <v>0</v>
      </c>
      <c r="AK42">
        <v>22.574736450000003</v>
      </c>
      <c r="AL42">
        <v>1.7337999999999998</v>
      </c>
      <c r="AM42">
        <v>0</v>
      </c>
      <c r="AN42">
        <v>0</v>
      </c>
      <c r="AO42">
        <v>2.8407456000000004</v>
      </c>
      <c r="AP42">
        <v>4.219614</v>
      </c>
      <c r="AQ42">
        <v>0</v>
      </c>
      <c r="AR42">
        <v>1.4546304000000001</v>
      </c>
      <c r="AS42">
        <v>10.811856671999999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22.415046542979187</v>
      </c>
      <c r="BB42">
        <f t="shared" si="0"/>
        <v>621.69549099345397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220.60969946592635</v>
      </c>
      <c r="L43">
        <v>7.9122478593874864E-4</v>
      </c>
      <c r="M43">
        <v>63.76582702228076</v>
      </c>
      <c r="N43">
        <v>51.874106452859344</v>
      </c>
      <c r="O43">
        <v>73.283955187499998</v>
      </c>
      <c r="P43">
        <v>27.527973427865618</v>
      </c>
      <c r="Q43">
        <v>0</v>
      </c>
      <c r="R43">
        <v>18.620767388688325</v>
      </c>
      <c r="S43">
        <v>11.576728749999999</v>
      </c>
      <c r="T43">
        <v>0</v>
      </c>
      <c r="U43">
        <v>51.759859280370513</v>
      </c>
      <c r="V43">
        <v>9.0959953153423285</v>
      </c>
      <c r="W43">
        <v>11.99308834649959</v>
      </c>
      <c r="X43">
        <v>21.952586442648958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4.0037560500000007</v>
      </c>
      <c r="AE43">
        <v>0</v>
      </c>
      <c r="AF43">
        <v>6.1510581000000011</v>
      </c>
      <c r="AG43">
        <v>28.208531339999997</v>
      </c>
      <c r="AH43">
        <v>0</v>
      </c>
      <c r="AI43">
        <v>0</v>
      </c>
      <c r="AJ43">
        <v>0</v>
      </c>
      <c r="AK43">
        <v>22.574736450000003</v>
      </c>
      <c r="AL43">
        <v>1.7337999999999998</v>
      </c>
      <c r="AM43">
        <v>0</v>
      </c>
      <c r="AN43">
        <v>0</v>
      </c>
      <c r="AO43">
        <v>2.8407456000000004</v>
      </c>
      <c r="AP43">
        <v>4.219614</v>
      </c>
      <c r="AQ43">
        <v>0</v>
      </c>
      <c r="AR43">
        <v>1.4546304000000001</v>
      </c>
      <c r="AS43">
        <v>10.811856671999999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22.41329162413798</v>
      </c>
      <c r="BB43">
        <f t="shared" si="0"/>
        <v>621.64681529262964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220.60969946592635</v>
      </c>
      <c r="L44">
        <v>7.9122478593874864E-4</v>
      </c>
      <c r="M44">
        <v>63.76582702228076</v>
      </c>
      <c r="N44">
        <v>51.874106452859344</v>
      </c>
      <c r="O44">
        <v>73.283955187499998</v>
      </c>
      <c r="P44">
        <v>27.527973427865618</v>
      </c>
      <c r="Q44">
        <v>0</v>
      </c>
      <c r="R44">
        <v>18.620767388688325</v>
      </c>
      <c r="S44">
        <v>11.576728749999999</v>
      </c>
      <c r="T44">
        <v>0</v>
      </c>
      <c r="U44">
        <v>51.759859280370513</v>
      </c>
      <c r="V44">
        <v>9.0959953153423285</v>
      </c>
      <c r="W44">
        <v>11.99308834649959</v>
      </c>
      <c r="X44">
        <v>22.003017062314537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4.0037560500000007</v>
      </c>
      <c r="AE44">
        <v>0</v>
      </c>
      <c r="AF44">
        <v>6.1510581000000011</v>
      </c>
      <c r="AG44">
        <v>28.208531339999997</v>
      </c>
      <c r="AH44">
        <v>0</v>
      </c>
      <c r="AI44">
        <v>0</v>
      </c>
      <c r="AJ44">
        <v>0</v>
      </c>
      <c r="AK44">
        <v>22.574736450000003</v>
      </c>
      <c r="AL44">
        <v>1.7337999999999998</v>
      </c>
      <c r="AM44">
        <v>0</v>
      </c>
      <c r="AN44">
        <v>0</v>
      </c>
      <c r="AO44">
        <v>2.8407456000000004</v>
      </c>
      <c r="AP44">
        <v>4.219614</v>
      </c>
      <c r="AQ44">
        <v>0</v>
      </c>
      <c r="AR44">
        <v>1.4546304000000001</v>
      </c>
      <c r="AS44">
        <v>2.3632473600000004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22.121035082979187</v>
      </c>
      <c r="BB44">
        <f t="shared" si="0"/>
        <v>613.54089314145392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220.60969946592635</v>
      </c>
      <c r="L45">
        <v>7.9122478593874864E-4</v>
      </c>
      <c r="M45">
        <v>63.76582702228076</v>
      </c>
      <c r="N45">
        <v>51.874106452859344</v>
      </c>
      <c r="O45">
        <v>73.283955187499998</v>
      </c>
      <c r="P45">
        <v>27.527973427865618</v>
      </c>
      <c r="Q45">
        <v>0</v>
      </c>
      <c r="R45">
        <v>18.620767388688325</v>
      </c>
      <c r="S45">
        <v>11.576728749999999</v>
      </c>
      <c r="T45">
        <v>0</v>
      </c>
      <c r="U45">
        <v>51.759859280370513</v>
      </c>
      <c r="V45">
        <v>9.0959953153423285</v>
      </c>
      <c r="W45">
        <v>11.99308834649959</v>
      </c>
      <c r="X45">
        <v>22.003017062314537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4.0037560500000007</v>
      </c>
      <c r="AE45">
        <v>0</v>
      </c>
      <c r="AF45">
        <v>0</v>
      </c>
      <c r="AG45">
        <v>28.208531339999997</v>
      </c>
      <c r="AH45">
        <v>0</v>
      </c>
      <c r="AI45">
        <v>0</v>
      </c>
      <c r="AJ45">
        <v>0</v>
      </c>
      <c r="AK45">
        <v>22.574736450000003</v>
      </c>
      <c r="AL45">
        <v>1.7337999999999998</v>
      </c>
      <c r="AM45">
        <v>0</v>
      </c>
      <c r="AN45">
        <v>0</v>
      </c>
      <c r="AO45">
        <v>2.8407456000000004</v>
      </c>
      <c r="AP45">
        <v>5.7386750400000004</v>
      </c>
      <c r="AQ45">
        <v>0</v>
      </c>
      <c r="AR45">
        <v>23.274086399999995</v>
      </c>
      <c r="AS45">
        <v>4.6083323519999997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22.797287879779176</v>
      </c>
      <c r="BB45">
        <f t="shared" si="0"/>
        <v>632.29718427665398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220.60969946592635</v>
      </c>
      <c r="L46">
        <v>7.9122478593874864E-4</v>
      </c>
      <c r="M46">
        <v>63.76582702228076</v>
      </c>
      <c r="N46">
        <v>51.874106452859344</v>
      </c>
      <c r="O46">
        <v>73.283955187499998</v>
      </c>
      <c r="P46">
        <v>27.527973427865618</v>
      </c>
      <c r="Q46">
        <v>0</v>
      </c>
      <c r="R46">
        <v>18.620767388688325</v>
      </c>
      <c r="S46">
        <v>11.576728749999999</v>
      </c>
      <c r="T46">
        <v>0</v>
      </c>
      <c r="U46">
        <v>51.759859280370513</v>
      </c>
      <c r="V46">
        <v>9.0959953153423285</v>
      </c>
      <c r="W46">
        <v>11.99308834649959</v>
      </c>
      <c r="X46">
        <v>22.003017062314537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4.0037560500000007</v>
      </c>
      <c r="AE46">
        <v>0</v>
      </c>
      <c r="AF46">
        <v>0</v>
      </c>
      <c r="AG46">
        <v>28.208531339999997</v>
      </c>
      <c r="AH46">
        <v>0</v>
      </c>
      <c r="AI46">
        <v>0</v>
      </c>
      <c r="AJ46">
        <v>0</v>
      </c>
      <c r="AK46">
        <v>22.574736450000003</v>
      </c>
      <c r="AL46">
        <v>1.7337999999999998</v>
      </c>
      <c r="AM46">
        <v>0</v>
      </c>
      <c r="AN46">
        <v>0</v>
      </c>
      <c r="AO46">
        <v>2.8407456000000004</v>
      </c>
      <c r="AP46">
        <v>5.7386750400000004</v>
      </c>
      <c r="AQ46">
        <v>0</v>
      </c>
      <c r="AR46">
        <v>23.274086399999995</v>
      </c>
      <c r="AS46">
        <v>4.6083323519999997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22.797287879779176</v>
      </c>
      <c r="BB46">
        <f t="shared" si="0"/>
        <v>632.29718427665398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220.03126781642302</v>
      </c>
      <c r="L47">
        <v>7.9122478593874864E-4</v>
      </c>
      <c r="M47">
        <v>63.76582702228076</v>
      </c>
      <c r="N47">
        <v>51.874106452859344</v>
      </c>
      <c r="O47">
        <v>73.283955187499998</v>
      </c>
      <c r="P47">
        <v>27.527973427865618</v>
      </c>
      <c r="Q47">
        <v>0</v>
      </c>
      <c r="R47">
        <v>18.620574676691731</v>
      </c>
      <c r="S47">
        <v>11.582103750000002</v>
      </c>
      <c r="T47">
        <v>0</v>
      </c>
      <c r="U47">
        <v>51.759859280370513</v>
      </c>
      <c r="V47">
        <v>9.0959953153423285</v>
      </c>
      <c r="W47">
        <v>11.995712461285008</v>
      </c>
      <c r="X47">
        <v>22.003017062314537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4.0037560500000007</v>
      </c>
      <c r="AE47">
        <v>0</v>
      </c>
      <c r="AF47">
        <v>0</v>
      </c>
      <c r="AG47">
        <v>28.208531339999997</v>
      </c>
      <c r="AH47">
        <v>0</v>
      </c>
      <c r="AI47">
        <v>0</v>
      </c>
      <c r="AJ47">
        <v>0</v>
      </c>
      <c r="AK47">
        <v>22.574736450000003</v>
      </c>
      <c r="AL47">
        <v>1.7337999999999998</v>
      </c>
      <c r="AM47">
        <v>0</v>
      </c>
      <c r="AN47">
        <v>0</v>
      </c>
      <c r="AO47">
        <v>2.8407456000000004</v>
      </c>
      <c r="AP47">
        <v>4.219614</v>
      </c>
      <c r="AQ47">
        <v>0</v>
      </c>
      <c r="AR47">
        <v>1.4546304000000001</v>
      </c>
      <c r="AS47">
        <v>4.6083323519999997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21.965249623317867</v>
      </c>
      <c r="BB47">
        <f t="shared" si="0"/>
        <v>609.22008024640104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220.03126781642302</v>
      </c>
      <c r="L48">
        <v>7.9122478593874864E-4</v>
      </c>
      <c r="M48">
        <v>63.76582702228076</v>
      </c>
      <c r="N48">
        <v>51.874106452859344</v>
      </c>
      <c r="O48">
        <v>73.283955187499998</v>
      </c>
      <c r="P48">
        <v>27.527973427865618</v>
      </c>
      <c r="Q48">
        <v>0</v>
      </c>
      <c r="R48">
        <v>18.620574676691731</v>
      </c>
      <c r="S48">
        <v>11.582103750000002</v>
      </c>
      <c r="T48">
        <v>0</v>
      </c>
      <c r="U48">
        <v>51.759859280370513</v>
      </c>
      <c r="V48">
        <v>9.0959953153423285</v>
      </c>
      <c r="W48">
        <v>11.995712461285008</v>
      </c>
      <c r="X48">
        <v>22.003017062314537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4.0037560500000007</v>
      </c>
      <c r="AE48">
        <v>0</v>
      </c>
      <c r="AF48">
        <v>0</v>
      </c>
      <c r="AG48">
        <v>28.208531339999997</v>
      </c>
      <c r="AH48">
        <v>0</v>
      </c>
      <c r="AI48">
        <v>0</v>
      </c>
      <c r="AJ48">
        <v>0</v>
      </c>
      <c r="AK48">
        <v>22.574736450000003</v>
      </c>
      <c r="AL48">
        <v>1.7337999999999998</v>
      </c>
      <c r="AM48">
        <v>0</v>
      </c>
      <c r="AN48">
        <v>0</v>
      </c>
      <c r="AO48">
        <v>2.8407456000000004</v>
      </c>
      <c r="AP48">
        <v>4.219614</v>
      </c>
      <c r="AQ48">
        <v>0</v>
      </c>
      <c r="AR48">
        <v>1.4546304000000001</v>
      </c>
      <c r="AS48">
        <v>4.6083323519999997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21.965249623317867</v>
      </c>
      <c r="BB48">
        <f t="shared" si="0"/>
        <v>609.22008024640104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220.03126781642302</v>
      </c>
      <c r="L49">
        <v>7.9122478593874864E-4</v>
      </c>
      <c r="M49">
        <v>63.76582702228076</v>
      </c>
      <c r="N49">
        <v>51.874106452859344</v>
      </c>
      <c r="O49">
        <v>73.283955187499998</v>
      </c>
      <c r="P49">
        <v>27.527973427865618</v>
      </c>
      <c r="Q49">
        <v>0</v>
      </c>
      <c r="R49">
        <v>18.620574676691731</v>
      </c>
      <c r="S49">
        <v>11.582103750000002</v>
      </c>
      <c r="T49">
        <v>0</v>
      </c>
      <c r="U49">
        <v>51.759859280370513</v>
      </c>
      <c r="V49">
        <v>9.0959953153423285</v>
      </c>
      <c r="W49">
        <v>11.995712461285008</v>
      </c>
      <c r="X49">
        <v>22.003017062314537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4.0037560500000007</v>
      </c>
      <c r="AE49">
        <v>0</v>
      </c>
      <c r="AF49">
        <v>0</v>
      </c>
      <c r="AG49">
        <v>28.208531339999997</v>
      </c>
      <c r="AH49">
        <v>0</v>
      </c>
      <c r="AI49">
        <v>0</v>
      </c>
      <c r="AJ49">
        <v>0</v>
      </c>
      <c r="AK49">
        <v>22.574736450000003</v>
      </c>
      <c r="AL49">
        <v>1.7337999999999998</v>
      </c>
      <c r="AM49">
        <v>0</v>
      </c>
      <c r="AN49">
        <v>0</v>
      </c>
      <c r="AO49">
        <v>2.8407456000000004</v>
      </c>
      <c r="AP49">
        <v>4.219614</v>
      </c>
      <c r="AQ49">
        <v>0</v>
      </c>
      <c r="AR49">
        <v>1.4546304000000001</v>
      </c>
      <c r="AS49">
        <v>4.6083323519999997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21.965249623317867</v>
      </c>
      <c r="BB49">
        <f t="shared" si="0"/>
        <v>609.22008024640104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220.03126781642302</v>
      </c>
      <c r="L50">
        <v>7.9122478593874864E-4</v>
      </c>
      <c r="M50">
        <v>63.76582702228076</v>
      </c>
      <c r="N50">
        <v>51.874106452859344</v>
      </c>
      <c r="O50">
        <v>73.283955187499998</v>
      </c>
      <c r="P50">
        <v>27.527973427865618</v>
      </c>
      <c r="Q50">
        <v>0</v>
      </c>
      <c r="R50">
        <v>18.620574676691731</v>
      </c>
      <c r="S50">
        <v>11.582103750000002</v>
      </c>
      <c r="T50">
        <v>0</v>
      </c>
      <c r="U50">
        <v>51.759859280370513</v>
      </c>
      <c r="V50">
        <v>9.0959953153423285</v>
      </c>
      <c r="W50">
        <v>11.995712461285008</v>
      </c>
      <c r="X50">
        <v>22.003017062314537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4.0037560500000007</v>
      </c>
      <c r="AE50">
        <v>0</v>
      </c>
      <c r="AF50">
        <v>0</v>
      </c>
      <c r="AG50">
        <v>28.208531339999997</v>
      </c>
      <c r="AH50">
        <v>0</v>
      </c>
      <c r="AI50">
        <v>0</v>
      </c>
      <c r="AJ50">
        <v>0</v>
      </c>
      <c r="AK50">
        <v>22.574736450000003</v>
      </c>
      <c r="AL50">
        <v>1.7337999999999998</v>
      </c>
      <c r="AM50">
        <v>0</v>
      </c>
      <c r="AN50">
        <v>0</v>
      </c>
      <c r="AO50">
        <v>2.8407456000000004</v>
      </c>
      <c r="AP50">
        <v>4.219614</v>
      </c>
      <c r="AQ50">
        <v>0</v>
      </c>
      <c r="AR50">
        <v>1.4546304000000001</v>
      </c>
      <c r="AS50">
        <v>4.6083323519999997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21.965249623317867</v>
      </c>
      <c r="BB50">
        <f t="shared" si="0"/>
        <v>609.22008024640104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220.03126781642302</v>
      </c>
      <c r="L51">
        <v>7.9122478593874864E-4</v>
      </c>
      <c r="M51">
        <v>63.76582702228076</v>
      </c>
      <c r="N51">
        <v>51.874106452859344</v>
      </c>
      <c r="O51">
        <v>73.283955187499998</v>
      </c>
      <c r="P51">
        <v>27.527973427865618</v>
      </c>
      <c r="Q51">
        <v>0</v>
      </c>
      <c r="R51">
        <v>18.620574676691731</v>
      </c>
      <c r="S51">
        <v>11.582103750000002</v>
      </c>
      <c r="T51">
        <v>0</v>
      </c>
      <c r="U51">
        <v>51.759859280370513</v>
      </c>
      <c r="V51">
        <v>6.8258066091877501</v>
      </c>
      <c r="W51">
        <v>11.995712461285008</v>
      </c>
      <c r="X51">
        <v>22.003017062314537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4.0037560500000007</v>
      </c>
      <c r="AE51">
        <v>0</v>
      </c>
      <c r="AF51">
        <v>0</v>
      </c>
      <c r="AG51">
        <v>28.208531339999997</v>
      </c>
      <c r="AH51">
        <v>0</v>
      </c>
      <c r="AI51">
        <v>0</v>
      </c>
      <c r="AJ51">
        <v>0</v>
      </c>
      <c r="AK51">
        <v>22.574736450000003</v>
      </c>
      <c r="AL51">
        <v>1.7337999999999998</v>
      </c>
      <c r="AM51">
        <v>0</v>
      </c>
      <c r="AN51">
        <v>0</v>
      </c>
      <c r="AO51">
        <v>2.8407456000000004</v>
      </c>
      <c r="AP51">
        <v>4.219614</v>
      </c>
      <c r="AQ51">
        <v>0</v>
      </c>
      <c r="AR51">
        <v>1.4546304000000001</v>
      </c>
      <c r="AS51">
        <v>4.6083323519999997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21.886246813797527</v>
      </c>
      <c r="BB51">
        <f t="shared" si="0"/>
        <v>607.02889434976692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220.03126781642302</v>
      </c>
      <c r="L52">
        <v>7.9122478593874864E-4</v>
      </c>
      <c r="M52">
        <v>63.76582702228076</v>
      </c>
      <c r="N52">
        <v>51.874106452859344</v>
      </c>
      <c r="O52">
        <v>73.283955187499998</v>
      </c>
      <c r="P52">
        <v>27.527973427865618</v>
      </c>
      <c r="Q52">
        <v>0</v>
      </c>
      <c r="R52">
        <v>18.620574676691731</v>
      </c>
      <c r="S52">
        <v>11.582103750000002</v>
      </c>
      <c r="T52">
        <v>0</v>
      </c>
      <c r="U52">
        <v>51.759859280370513</v>
      </c>
      <c r="V52">
        <v>6.8258066091877501</v>
      </c>
      <c r="W52">
        <v>11.995712461285008</v>
      </c>
      <c r="X52">
        <v>22.003017062314537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4.0037560500000007</v>
      </c>
      <c r="AE52">
        <v>0</v>
      </c>
      <c r="AF52">
        <v>0</v>
      </c>
      <c r="AG52">
        <v>28.208531339999997</v>
      </c>
      <c r="AH52">
        <v>0</v>
      </c>
      <c r="AI52">
        <v>0</v>
      </c>
      <c r="AJ52">
        <v>0</v>
      </c>
      <c r="AK52">
        <v>22.574736450000003</v>
      </c>
      <c r="AL52">
        <v>1.7337999999999998</v>
      </c>
      <c r="AM52">
        <v>0</v>
      </c>
      <c r="AN52">
        <v>0</v>
      </c>
      <c r="AO52">
        <v>2.8407456000000004</v>
      </c>
      <c r="AP52">
        <v>4.219614</v>
      </c>
      <c r="AQ52">
        <v>0</v>
      </c>
      <c r="AR52">
        <v>1.4546304000000001</v>
      </c>
      <c r="AS52">
        <v>4.6083323519999997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21.886246813797527</v>
      </c>
      <c r="BB52">
        <f t="shared" si="0"/>
        <v>607.02889434976692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220.03126781642302</v>
      </c>
      <c r="L53">
        <v>7.9122478593874864E-4</v>
      </c>
      <c r="M53">
        <v>63.76582702228076</v>
      </c>
      <c r="N53">
        <v>51.874106452859344</v>
      </c>
      <c r="O53">
        <v>73.283955187499998</v>
      </c>
      <c r="P53">
        <v>27.527973427865618</v>
      </c>
      <c r="Q53">
        <v>0</v>
      </c>
      <c r="R53">
        <v>18.620574676691731</v>
      </c>
      <c r="S53">
        <v>11.582103750000002</v>
      </c>
      <c r="T53">
        <v>0</v>
      </c>
      <c r="U53">
        <v>51.759859280370513</v>
      </c>
      <c r="V53">
        <v>6.8708859522608154</v>
      </c>
      <c r="W53">
        <v>11.995712461285008</v>
      </c>
      <c r="X53">
        <v>21.995363372093024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4.0037560500000007</v>
      </c>
      <c r="AE53">
        <v>0</v>
      </c>
      <c r="AF53">
        <v>0</v>
      </c>
      <c r="AG53">
        <v>28.208531339999997</v>
      </c>
      <c r="AH53">
        <v>0</v>
      </c>
      <c r="AI53">
        <v>0</v>
      </c>
      <c r="AJ53">
        <v>0</v>
      </c>
      <c r="AK53">
        <v>22.574736450000003</v>
      </c>
      <c r="AL53">
        <v>1.7337999999999998</v>
      </c>
      <c r="AM53">
        <v>0</v>
      </c>
      <c r="AN53">
        <v>0</v>
      </c>
      <c r="AO53">
        <v>2.8407456000000004</v>
      </c>
      <c r="AP53">
        <v>4.219614</v>
      </c>
      <c r="AQ53">
        <v>0</v>
      </c>
      <c r="AR53">
        <v>1.4546304000000001</v>
      </c>
      <c r="AS53">
        <v>4.6083323519999997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21.887549496087559</v>
      </c>
      <c r="BB53">
        <f t="shared" si="0"/>
        <v>607.06501732032837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220.03126781642302</v>
      </c>
      <c r="L54">
        <v>7.9122478593874864E-4</v>
      </c>
      <c r="M54">
        <v>63.76582702228076</v>
      </c>
      <c r="N54">
        <v>51.874106452859344</v>
      </c>
      <c r="O54">
        <v>73.283955187499998</v>
      </c>
      <c r="P54">
        <v>27.527973427865618</v>
      </c>
      <c r="Q54">
        <v>0</v>
      </c>
      <c r="R54">
        <v>18.620574676691731</v>
      </c>
      <c r="S54">
        <v>11.582103750000002</v>
      </c>
      <c r="T54">
        <v>0</v>
      </c>
      <c r="U54">
        <v>51.759859280370513</v>
      </c>
      <c r="V54">
        <v>6.8708859522608154</v>
      </c>
      <c r="W54">
        <v>11.995712461285008</v>
      </c>
      <c r="X54">
        <v>21.995363372093024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4.0037560500000007</v>
      </c>
      <c r="AE54">
        <v>0</v>
      </c>
      <c r="AF54">
        <v>0</v>
      </c>
      <c r="AG54">
        <v>28.208531339999997</v>
      </c>
      <c r="AH54">
        <v>0</v>
      </c>
      <c r="AI54">
        <v>0</v>
      </c>
      <c r="AJ54">
        <v>0</v>
      </c>
      <c r="AK54">
        <v>22.574736450000003</v>
      </c>
      <c r="AL54">
        <v>8.6689999999999987</v>
      </c>
      <c r="AM54">
        <v>0</v>
      </c>
      <c r="AN54">
        <v>0</v>
      </c>
      <c r="AO54">
        <v>2.8407456000000004</v>
      </c>
      <c r="AP54">
        <v>4.219614</v>
      </c>
      <c r="AQ54">
        <v>0</v>
      </c>
      <c r="AR54">
        <v>1.4546304000000001</v>
      </c>
      <c r="AS54">
        <v>4.6083323519999997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22.12889460529582</v>
      </c>
      <c r="BB54">
        <f t="shared" si="0"/>
        <v>613.75887221112009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223.07836311291371</v>
      </c>
      <c r="L55">
        <v>7.9122478593874864E-4</v>
      </c>
      <c r="M55">
        <v>63.76582702228076</v>
      </c>
      <c r="N55">
        <v>51.874106452859344</v>
      </c>
      <c r="O55">
        <v>73.283955187499998</v>
      </c>
      <c r="P55">
        <v>27.527973427865618</v>
      </c>
      <c r="Q55">
        <v>0</v>
      </c>
      <c r="R55">
        <v>18.617902691502024</v>
      </c>
      <c r="S55">
        <v>11.575415984896162</v>
      </c>
      <c r="T55">
        <v>0</v>
      </c>
      <c r="U55">
        <v>51.759859280370513</v>
      </c>
      <c r="V55">
        <v>9.4244870985010696</v>
      </c>
      <c r="W55">
        <v>11.995712461285008</v>
      </c>
      <c r="X55">
        <v>21.995363372093024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4.0037560500000007</v>
      </c>
      <c r="AE55">
        <v>6.7624751999999999</v>
      </c>
      <c r="AF55">
        <v>0</v>
      </c>
      <c r="AG55">
        <v>28.208531339999997</v>
      </c>
      <c r="AH55">
        <v>0</v>
      </c>
      <c r="AI55">
        <v>0</v>
      </c>
      <c r="AJ55">
        <v>0</v>
      </c>
      <c r="AK55">
        <v>22.574736450000003</v>
      </c>
      <c r="AL55">
        <v>17.337999999999997</v>
      </c>
      <c r="AM55">
        <v>0</v>
      </c>
      <c r="AN55">
        <v>0</v>
      </c>
      <c r="AO55">
        <v>2.8407456000000004</v>
      </c>
      <c r="AP55">
        <v>4.7822292000000006</v>
      </c>
      <c r="AQ55">
        <v>0</v>
      </c>
      <c r="AR55">
        <v>1.4546304000000001</v>
      </c>
      <c r="AS55">
        <v>4.6083323519999997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22.880067491921729</v>
      </c>
      <c r="BB55">
        <f t="shared" si="0"/>
        <v>634.59312641693168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223.07836311291371</v>
      </c>
      <c r="L56">
        <v>7.9122478593874864E-4</v>
      </c>
      <c r="M56">
        <v>63.76582702228076</v>
      </c>
      <c r="N56">
        <v>51.874106452859344</v>
      </c>
      <c r="O56">
        <v>73.283955187499998</v>
      </c>
      <c r="P56">
        <v>27.527973427865618</v>
      </c>
      <c r="Q56">
        <v>0</v>
      </c>
      <c r="R56">
        <v>18.617902691502024</v>
      </c>
      <c r="S56">
        <v>11.575415984896162</v>
      </c>
      <c r="T56">
        <v>0</v>
      </c>
      <c r="U56">
        <v>51.759859280370513</v>
      </c>
      <c r="V56">
        <v>9.0965604934991031</v>
      </c>
      <c r="W56">
        <v>11.995712461285008</v>
      </c>
      <c r="X56">
        <v>21.995363372093024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4.0037560500000007</v>
      </c>
      <c r="AE56">
        <v>6.7624751999999999</v>
      </c>
      <c r="AF56">
        <v>0</v>
      </c>
      <c r="AG56">
        <v>28.208531339999997</v>
      </c>
      <c r="AH56">
        <v>0</v>
      </c>
      <c r="AI56">
        <v>0</v>
      </c>
      <c r="AJ56">
        <v>0</v>
      </c>
      <c r="AK56">
        <v>22.574736450000003</v>
      </c>
      <c r="AL56">
        <v>41.611200000000004</v>
      </c>
      <c r="AM56">
        <v>0</v>
      </c>
      <c r="AN56">
        <v>0</v>
      </c>
      <c r="AO56">
        <v>2.8407456000000004</v>
      </c>
      <c r="AP56">
        <v>4.7822292000000006</v>
      </c>
      <c r="AQ56">
        <v>0</v>
      </c>
      <c r="AR56">
        <v>1.4546304000000001</v>
      </c>
      <c r="AS56">
        <v>4.6083323519999997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23.713363310474925</v>
      </c>
      <c r="BB56">
        <f t="shared" si="0"/>
        <v>657.7051039933765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223.07836311291371</v>
      </c>
      <c r="L57">
        <v>7.9122478593874864E-4</v>
      </c>
      <c r="M57">
        <v>63.76582702228076</v>
      </c>
      <c r="N57">
        <v>51.874106452859344</v>
      </c>
      <c r="O57">
        <v>73.283955187499998</v>
      </c>
      <c r="P57">
        <v>27.527973427865618</v>
      </c>
      <c r="Q57">
        <v>0</v>
      </c>
      <c r="R57">
        <v>18.617902691502024</v>
      </c>
      <c r="S57">
        <v>11.575415984896162</v>
      </c>
      <c r="T57">
        <v>0</v>
      </c>
      <c r="U57">
        <v>51.759859280370513</v>
      </c>
      <c r="V57">
        <v>9.0965604934991031</v>
      </c>
      <c r="W57">
        <v>11.995712461285008</v>
      </c>
      <c r="X57">
        <v>21.995363372093024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4.0037560500000007</v>
      </c>
      <c r="AE57">
        <v>6.7624751999999999</v>
      </c>
      <c r="AF57">
        <v>6.1510581000000011</v>
      </c>
      <c r="AG57">
        <v>28.208531339999997</v>
      </c>
      <c r="AH57">
        <v>0</v>
      </c>
      <c r="AI57">
        <v>0</v>
      </c>
      <c r="AJ57">
        <v>0</v>
      </c>
      <c r="AK57">
        <v>22.574736450000003</v>
      </c>
      <c r="AL57">
        <v>41.611200000000004</v>
      </c>
      <c r="AM57">
        <v>0</v>
      </c>
      <c r="AN57">
        <v>0</v>
      </c>
      <c r="AO57">
        <v>2.8407456000000004</v>
      </c>
      <c r="AP57">
        <v>4.7822292000000006</v>
      </c>
      <c r="AQ57">
        <v>0</v>
      </c>
      <c r="AR57">
        <v>1.4546304000000001</v>
      </c>
      <c r="AS57">
        <v>4.6083323519999997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23.927419860874927</v>
      </c>
      <c r="BB57">
        <f t="shared" si="0"/>
        <v>663.64210554297654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220.03126781642302</v>
      </c>
      <c r="L58">
        <v>7.9122478593874864E-4</v>
      </c>
      <c r="M58">
        <v>63.76582702228076</v>
      </c>
      <c r="N58">
        <v>51.874106452859344</v>
      </c>
      <c r="O58">
        <v>73.283955187499998</v>
      </c>
      <c r="P58">
        <v>27.527973427865618</v>
      </c>
      <c r="Q58">
        <v>0</v>
      </c>
      <c r="R58">
        <v>18.617902691502024</v>
      </c>
      <c r="S58">
        <v>11.575415984896162</v>
      </c>
      <c r="T58">
        <v>0</v>
      </c>
      <c r="U58">
        <v>51.759859280370513</v>
      </c>
      <c r="V58">
        <v>9.0965604132325932</v>
      </c>
      <c r="W58">
        <v>11.995712461285008</v>
      </c>
      <c r="X58">
        <v>21.995363372093024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4.0037560500000007</v>
      </c>
      <c r="AE58">
        <v>6.7624751999999999</v>
      </c>
      <c r="AF58">
        <v>6.1510581000000011</v>
      </c>
      <c r="AG58">
        <v>28.208531339999997</v>
      </c>
      <c r="AH58">
        <v>8.3181340000000024</v>
      </c>
      <c r="AI58">
        <v>0</v>
      </c>
      <c r="AJ58">
        <v>0</v>
      </c>
      <c r="AK58">
        <v>22.574736450000003</v>
      </c>
      <c r="AL58">
        <v>41.611200000000004</v>
      </c>
      <c r="AM58">
        <v>0</v>
      </c>
      <c r="AN58">
        <v>0</v>
      </c>
      <c r="AO58">
        <v>2.8407456000000004</v>
      </c>
      <c r="AP58">
        <v>4.7822292000000006</v>
      </c>
      <c r="AQ58">
        <v>0</v>
      </c>
      <c r="AR58">
        <v>1.4546304000000001</v>
      </c>
      <c r="AS58">
        <v>4.6083323519999997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24.110851927398421</v>
      </c>
      <c r="BB58">
        <f t="shared" si="0"/>
        <v>668.7297120996958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220.03126781642302</v>
      </c>
      <c r="L59">
        <v>7.9122478593874864E-4</v>
      </c>
      <c r="M59">
        <v>63.76582702228076</v>
      </c>
      <c r="N59">
        <v>51.874106452859344</v>
      </c>
      <c r="O59">
        <v>73.283955187499998</v>
      </c>
      <c r="P59">
        <v>27.527973427865618</v>
      </c>
      <c r="Q59">
        <v>0</v>
      </c>
      <c r="R59">
        <v>18.620574676691731</v>
      </c>
      <c r="S59">
        <v>11.582103750000002</v>
      </c>
      <c r="T59">
        <v>0</v>
      </c>
      <c r="U59">
        <v>51.759859280370513</v>
      </c>
      <c r="V59">
        <v>9.0965604132325932</v>
      </c>
      <c r="W59">
        <v>11.995712461285008</v>
      </c>
      <c r="X59">
        <v>22.003017062314537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4.0037560500000007</v>
      </c>
      <c r="AE59">
        <v>6.7624751999999999</v>
      </c>
      <c r="AF59">
        <v>6.1510581000000011</v>
      </c>
      <c r="AG59">
        <v>28.208531339999997</v>
      </c>
      <c r="AH59">
        <v>10.18971415</v>
      </c>
      <c r="AI59">
        <v>0</v>
      </c>
      <c r="AJ59">
        <v>0</v>
      </c>
      <c r="AK59">
        <v>22.574736450000003</v>
      </c>
      <c r="AL59">
        <v>41.611200000000004</v>
      </c>
      <c r="AM59">
        <v>0</v>
      </c>
      <c r="AN59">
        <v>0</v>
      </c>
      <c r="AO59">
        <v>2.8407456000000004</v>
      </c>
      <c r="AP59">
        <v>4.7822292000000006</v>
      </c>
      <c r="AQ59">
        <v>0</v>
      </c>
      <c r="AR59">
        <v>1.4546304000000001</v>
      </c>
      <c r="AS59">
        <v>4.6083323519999997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24.176574971726815</v>
      </c>
      <c r="BB59">
        <f t="shared" si="0"/>
        <v>670.55258264588247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220.03126781642302</v>
      </c>
      <c r="L60">
        <v>7.9122478593874864E-4</v>
      </c>
      <c r="M60">
        <v>63.76582702228076</v>
      </c>
      <c r="N60">
        <v>51.874106452859344</v>
      </c>
      <c r="O60">
        <v>73.283955187499998</v>
      </c>
      <c r="P60">
        <v>27.527973427865618</v>
      </c>
      <c r="Q60">
        <v>0</v>
      </c>
      <c r="R60">
        <v>18.620574676691731</v>
      </c>
      <c r="S60">
        <v>11.582103750000002</v>
      </c>
      <c r="T60">
        <v>0</v>
      </c>
      <c r="U60">
        <v>51.759859280370513</v>
      </c>
      <c r="V60">
        <v>9.0965604132325932</v>
      </c>
      <c r="W60">
        <v>11.995712461285008</v>
      </c>
      <c r="X60">
        <v>22.003017062314537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4.0037560500000007</v>
      </c>
      <c r="AE60">
        <v>6.7624751999999999</v>
      </c>
      <c r="AF60">
        <v>6.1510581000000011</v>
      </c>
      <c r="AG60">
        <v>28.208531339999997</v>
      </c>
      <c r="AH60">
        <v>10.27289549</v>
      </c>
      <c r="AI60">
        <v>0</v>
      </c>
      <c r="AJ60">
        <v>0</v>
      </c>
      <c r="AK60">
        <v>22.574736450000003</v>
      </c>
      <c r="AL60">
        <v>17.337999999999997</v>
      </c>
      <c r="AM60">
        <v>0</v>
      </c>
      <c r="AN60">
        <v>0</v>
      </c>
      <c r="AO60">
        <v>2.8407456000000004</v>
      </c>
      <c r="AP60">
        <v>4.7822292000000006</v>
      </c>
      <c r="AQ60">
        <v>0</v>
      </c>
      <c r="AR60">
        <v>1.4546304000000001</v>
      </c>
      <c r="AS60">
        <v>4.6083323519999997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23.334762465618539</v>
      </c>
      <c r="BB60">
        <f t="shared" si="0"/>
        <v>647.20437649199073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220.03126781642302</v>
      </c>
      <c r="L61">
        <v>7.9122478593874864E-4</v>
      </c>
      <c r="M61">
        <v>63.76582702228076</v>
      </c>
      <c r="N61">
        <v>51.874106452859344</v>
      </c>
      <c r="O61">
        <v>73.283955187499998</v>
      </c>
      <c r="P61">
        <v>27.527973427865618</v>
      </c>
      <c r="Q61">
        <v>0</v>
      </c>
      <c r="R61">
        <v>18.620574676691731</v>
      </c>
      <c r="S61">
        <v>11.582103750000002</v>
      </c>
      <c r="T61">
        <v>0</v>
      </c>
      <c r="U61">
        <v>51.759859280370513</v>
      </c>
      <c r="V61">
        <v>9.0965604132325932</v>
      </c>
      <c r="W61">
        <v>11.99308834649959</v>
      </c>
      <c r="X61">
        <v>22.003017062314537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4.0037560500000007</v>
      </c>
      <c r="AE61">
        <v>6.7624751999999999</v>
      </c>
      <c r="AF61">
        <v>6.1510581000000011</v>
      </c>
      <c r="AG61">
        <v>28.208531339999997</v>
      </c>
      <c r="AH61">
        <v>10.27289549</v>
      </c>
      <c r="AI61">
        <v>0</v>
      </c>
      <c r="AJ61">
        <v>0</v>
      </c>
      <c r="AK61">
        <v>22.574736450000003</v>
      </c>
      <c r="AL61">
        <v>1.7337999999999998</v>
      </c>
      <c r="AM61">
        <v>0</v>
      </c>
      <c r="AN61">
        <v>0</v>
      </c>
      <c r="AO61">
        <v>2.8407456000000004</v>
      </c>
      <c r="AP61">
        <v>4.7822292000000006</v>
      </c>
      <c r="AQ61">
        <v>0</v>
      </c>
      <c r="AR61">
        <v>23.274086399999995</v>
      </c>
      <c r="AS61">
        <v>4.6083323519999997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23.550961905486915</v>
      </c>
      <c r="BB61">
        <f t="shared" si="0"/>
        <v>653.20080893733677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220.03126781642302</v>
      </c>
      <c r="L62">
        <v>7.9122478593874864E-4</v>
      </c>
      <c r="M62">
        <v>63.76582702228076</v>
      </c>
      <c r="N62">
        <v>51.874106452859344</v>
      </c>
      <c r="O62">
        <v>73.283955187499998</v>
      </c>
      <c r="P62">
        <v>27.527973427865618</v>
      </c>
      <c r="Q62">
        <v>0</v>
      </c>
      <c r="R62">
        <v>18.620574676691731</v>
      </c>
      <c r="S62">
        <v>11.582103750000002</v>
      </c>
      <c r="T62">
        <v>0</v>
      </c>
      <c r="U62">
        <v>51.759859280370513</v>
      </c>
      <c r="V62">
        <v>9.0965604132325932</v>
      </c>
      <c r="W62">
        <v>11.99308834649959</v>
      </c>
      <c r="X62">
        <v>22.003017062314537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4.0037560500000007</v>
      </c>
      <c r="AE62">
        <v>6.7624751999999999</v>
      </c>
      <c r="AF62">
        <v>6.1510581000000011</v>
      </c>
      <c r="AG62">
        <v>28.208531339999997</v>
      </c>
      <c r="AH62">
        <v>10.27289549</v>
      </c>
      <c r="AI62">
        <v>0</v>
      </c>
      <c r="AJ62">
        <v>0</v>
      </c>
      <c r="AK62">
        <v>22.574736450000003</v>
      </c>
      <c r="AL62">
        <v>1.7337999999999998</v>
      </c>
      <c r="AM62">
        <v>0</v>
      </c>
      <c r="AN62">
        <v>0</v>
      </c>
      <c r="AO62">
        <v>2.8407456000000004</v>
      </c>
      <c r="AP62">
        <v>4.7822292000000006</v>
      </c>
      <c r="AQ62">
        <v>0</v>
      </c>
      <c r="AR62">
        <v>23.274086399999995</v>
      </c>
      <c r="AS62">
        <v>4.6083323519999997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23.550961905486915</v>
      </c>
      <c r="BB62">
        <f t="shared" si="0"/>
        <v>653.20080893733677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220.03126781642302</v>
      </c>
      <c r="L63">
        <v>7.9122478593874864E-4</v>
      </c>
      <c r="M63">
        <v>63.76582702228076</v>
      </c>
      <c r="N63">
        <v>51.874106452859344</v>
      </c>
      <c r="O63">
        <v>73.283955187499998</v>
      </c>
      <c r="P63">
        <v>27.527973427865618</v>
      </c>
      <c r="Q63">
        <v>0</v>
      </c>
      <c r="R63">
        <v>8.0357946596256866</v>
      </c>
      <c r="S63">
        <v>4.1461144509096099</v>
      </c>
      <c r="T63">
        <v>0</v>
      </c>
      <c r="U63">
        <v>51.759859280370513</v>
      </c>
      <c r="V63">
        <v>9.0965604132325932</v>
      </c>
      <c r="W63">
        <v>11.99308834649959</v>
      </c>
      <c r="X63">
        <v>18.441455082005902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4.0037560500000007</v>
      </c>
      <c r="AE63">
        <v>13.5249504</v>
      </c>
      <c r="AF63">
        <v>6.1510581000000011</v>
      </c>
      <c r="AG63">
        <v>28.208531339999997</v>
      </c>
      <c r="AH63">
        <v>20.54579098</v>
      </c>
      <c r="AI63">
        <v>0</v>
      </c>
      <c r="AJ63">
        <v>0</v>
      </c>
      <c r="AK63">
        <v>22.574736450000003</v>
      </c>
      <c r="AL63">
        <v>1.7337999999999998</v>
      </c>
      <c r="AM63">
        <v>0</v>
      </c>
      <c r="AN63">
        <v>0</v>
      </c>
      <c r="AO63">
        <v>2.8407456000000004</v>
      </c>
      <c r="AP63">
        <v>4.7822292000000006</v>
      </c>
      <c r="AQ63">
        <v>0</v>
      </c>
      <c r="AR63">
        <v>1.4546304000000001</v>
      </c>
      <c r="AS63">
        <v>4.6083323519999997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22.633410420269627</v>
      </c>
      <c r="BB63">
        <f t="shared" si="0"/>
        <v>627.7519438160889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220.03126781642302</v>
      </c>
      <c r="L64">
        <v>7.9122478593874864E-4</v>
      </c>
      <c r="M64">
        <v>63.76582702228076</v>
      </c>
      <c r="N64">
        <v>51.874106452859344</v>
      </c>
      <c r="O64">
        <v>73.283955187499998</v>
      </c>
      <c r="P64">
        <v>27.527973427865618</v>
      </c>
      <c r="Q64">
        <v>0</v>
      </c>
      <c r="R64">
        <v>8.0357946596256866</v>
      </c>
      <c r="S64">
        <v>4.1461144509096099</v>
      </c>
      <c r="T64">
        <v>0</v>
      </c>
      <c r="U64">
        <v>51.759859280370513</v>
      </c>
      <c r="V64">
        <v>9.0965604132325932</v>
      </c>
      <c r="W64">
        <v>11.99308834649959</v>
      </c>
      <c r="X64">
        <v>22.003017062314537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4.0037560500000007</v>
      </c>
      <c r="AE64">
        <v>13.5249504</v>
      </c>
      <c r="AF64">
        <v>6.1510581000000011</v>
      </c>
      <c r="AG64">
        <v>28.208531339999997</v>
      </c>
      <c r="AH64">
        <v>20.54579098</v>
      </c>
      <c r="AI64">
        <v>0</v>
      </c>
      <c r="AJ64">
        <v>0</v>
      </c>
      <c r="AK64">
        <v>22.574736450000003</v>
      </c>
      <c r="AL64">
        <v>1.7337999999999998</v>
      </c>
      <c r="AM64">
        <v>0</v>
      </c>
      <c r="AN64">
        <v>0</v>
      </c>
      <c r="AO64">
        <v>2.8407456000000004</v>
      </c>
      <c r="AP64">
        <v>4.7822292000000006</v>
      </c>
      <c r="AQ64">
        <v>0</v>
      </c>
      <c r="AR64">
        <v>1.4546304000000001</v>
      </c>
      <c r="AS64">
        <v>4.6083323519999997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22.757352796324177</v>
      </c>
      <c r="BB64">
        <f t="shared" si="0"/>
        <v>631.18956342034301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201.7693543106754</v>
      </c>
      <c r="L65">
        <v>7.9122478593874864E-4</v>
      </c>
      <c r="M65">
        <v>63.76582702228076</v>
      </c>
      <c r="N65">
        <v>51.874106452859344</v>
      </c>
      <c r="O65">
        <v>73.283955187499998</v>
      </c>
      <c r="P65">
        <v>27.527973427865618</v>
      </c>
      <c r="Q65">
        <v>0</v>
      </c>
      <c r="R65">
        <v>8.0019349602599537</v>
      </c>
      <c r="S65">
        <v>3.9987201129943499</v>
      </c>
      <c r="T65">
        <v>0</v>
      </c>
      <c r="U65">
        <v>51.759859280370513</v>
      </c>
      <c r="V65">
        <v>6.8794031200446639</v>
      </c>
      <c r="W65">
        <v>11.99308834649959</v>
      </c>
      <c r="X65">
        <v>16.887034867895348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4.0037560500000007</v>
      </c>
      <c r="AE65">
        <v>13.5249504</v>
      </c>
      <c r="AF65">
        <v>6.1510581000000011</v>
      </c>
      <c r="AG65">
        <v>28.208531339999997</v>
      </c>
      <c r="AH65">
        <v>20.54579098</v>
      </c>
      <c r="AI65">
        <v>0</v>
      </c>
      <c r="AJ65">
        <v>0</v>
      </c>
      <c r="AK65">
        <v>22.574736450000003</v>
      </c>
      <c r="AL65">
        <v>1.7337999999999998</v>
      </c>
      <c r="AM65">
        <v>0</v>
      </c>
      <c r="AN65">
        <v>0</v>
      </c>
      <c r="AO65">
        <v>2.8407456000000004</v>
      </c>
      <c r="AP65">
        <v>4.7822292000000006</v>
      </c>
      <c r="AQ65">
        <v>0</v>
      </c>
      <c r="AR65">
        <v>1.4546304000000001</v>
      </c>
      <c r="AS65">
        <v>4.6083323519999997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21.86033725578654</v>
      </c>
      <c r="BB65">
        <f t="shared" si="0"/>
        <v>606.31027193024488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201.7693543106754</v>
      </c>
      <c r="L66">
        <v>7.9122478593874864E-4</v>
      </c>
      <c r="M66">
        <v>63.76582702228076</v>
      </c>
      <c r="N66">
        <v>51.874106452859344</v>
      </c>
      <c r="O66">
        <v>73.283955187499998</v>
      </c>
      <c r="P66">
        <v>27.527973427865618</v>
      </c>
      <c r="Q66">
        <v>0</v>
      </c>
      <c r="R66">
        <v>8.0019349602599537</v>
      </c>
      <c r="S66">
        <v>3.9987201129943499</v>
      </c>
      <c r="T66">
        <v>0</v>
      </c>
      <c r="U66">
        <v>51.759859280370513</v>
      </c>
      <c r="V66">
        <v>6.4645412881355933</v>
      </c>
      <c r="W66">
        <v>9.2456173440172922</v>
      </c>
      <c r="X66">
        <v>16.817648119075297</v>
      </c>
      <c r="Y66">
        <v>0</v>
      </c>
      <c r="Z66">
        <v>2.8784289600000004</v>
      </c>
      <c r="AA66">
        <v>0</v>
      </c>
      <c r="AB66">
        <v>0</v>
      </c>
      <c r="AC66">
        <v>0</v>
      </c>
      <c r="AD66">
        <v>4.0037560500000007</v>
      </c>
      <c r="AE66">
        <v>13.5249504</v>
      </c>
      <c r="AF66">
        <v>6.1510581000000011</v>
      </c>
      <c r="AG66">
        <v>28.208531339999997</v>
      </c>
      <c r="AH66">
        <v>20.54579098</v>
      </c>
      <c r="AI66">
        <v>0</v>
      </c>
      <c r="AJ66">
        <v>0</v>
      </c>
      <c r="AK66">
        <v>22.574736450000003</v>
      </c>
      <c r="AL66">
        <v>1.7337999999999998</v>
      </c>
      <c r="AM66">
        <v>0</v>
      </c>
      <c r="AN66">
        <v>0</v>
      </c>
      <c r="AO66">
        <v>2.8407456000000004</v>
      </c>
      <c r="AP66">
        <v>4.7822292000000006</v>
      </c>
      <c r="AQ66">
        <v>0</v>
      </c>
      <c r="AR66">
        <v>1.4546304000000001</v>
      </c>
      <c r="AS66">
        <v>4.6083323519999997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21.848042560782019</v>
      </c>
      <c r="BB66">
        <f t="shared" si="0"/>
        <v>605.9692760020381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201.7693543106754</v>
      </c>
      <c r="L67">
        <v>7.9122478593874864E-4</v>
      </c>
      <c r="M67">
        <v>63.76582702228076</v>
      </c>
      <c r="N67">
        <v>51.874106452859344</v>
      </c>
      <c r="O67">
        <v>73.283955187499998</v>
      </c>
      <c r="P67">
        <v>27.527973427865618</v>
      </c>
      <c r="Q67">
        <v>0</v>
      </c>
      <c r="R67">
        <v>8.0019349602599537</v>
      </c>
      <c r="S67">
        <v>3.9987201129943499</v>
      </c>
      <c r="T67">
        <v>0</v>
      </c>
      <c r="U67">
        <v>51.759859280370513</v>
      </c>
      <c r="V67">
        <v>6.2992128256921527</v>
      </c>
      <c r="W67">
        <v>9.1651515299572051</v>
      </c>
      <c r="X67">
        <v>15.93869659033964</v>
      </c>
      <c r="Y67">
        <v>0</v>
      </c>
      <c r="Z67">
        <v>2.8784289600000004</v>
      </c>
      <c r="AA67">
        <v>0</v>
      </c>
      <c r="AB67">
        <v>0</v>
      </c>
      <c r="AC67">
        <v>0</v>
      </c>
      <c r="AD67">
        <v>4.0037560500000007</v>
      </c>
      <c r="AE67">
        <v>13.5249504</v>
      </c>
      <c r="AF67">
        <v>6.1510581000000011</v>
      </c>
      <c r="AG67">
        <v>28.208531339999997</v>
      </c>
      <c r="AH67">
        <v>20.54579098</v>
      </c>
      <c r="AI67">
        <v>0</v>
      </c>
      <c r="AJ67">
        <v>0</v>
      </c>
      <c r="AK67">
        <v>22.574736450000003</v>
      </c>
      <c r="AL67">
        <v>1.7337999999999998</v>
      </c>
      <c r="AM67">
        <v>0</v>
      </c>
      <c r="AN67">
        <v>0</v>
      </c>
      <c r="AO67">
        <v>2.8407456000000004</v>
      </c>
      <c r="AP67">
        <v>4.7822292000000006</v>
      </c>
      <c r="AQ67">
        <v>0</v>
      </c>
      <c r="AR67">
        <v>1.4546304000000001</v>
      </c>
      <c r="AS67">
        <v>4.6083323519999997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21.80890159462259</v>
      </c>
      <c r="BB67">
        <f t="shared" si="0"/>
        <v>604.88367116295819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201.7693543106754</v>
      </c>
      <c r="L68">
        <v>7.9122478593874864E-4</v>
      </c>
      <c r="M68">
        <v>63.76582702228076</v>
      </c>
      <c r="N68">
        <v>51.874106452859344</v>
      </c>
      <c r="O68">
        <v>73.283955187499998</v>
      </c>
      <c r="P68">
        <v>27.527973427865618</v>
      </c>
      <c r="Q68">
        <v>0</v>
      </c>
      <c r="R68">
        <v>8.0019349602599537</v>
      </c>
      <c r="S68">
        <v>3.9987201129943499</v>
      </c>
      <c r="T68">
        <v>0</v>
      </c>
      <c r="U68">
        <v>51.759859280370513</v>
      </c>
      <c r="V68">
        <v>6.2992128256921527</v>
      </c>
      <c r="W68">
        <v>9.1651515299572051</v>
      </c>
      <c r="X68">
        <v>15.93869659033964</v>
      </c>
      <c r="Y68">
        <v>0</v>
      </c>
      <c r="Z68">
        <v>2.8784289600000004</v>
      </c>
      <c r="AA68">
        <v>0</v>
      </c>
      <c r="AB68">
        <v>0</v>
      </c>
      <c r="AC68">
        <v>0</v>
      </c>
      <c r="AD68">
        <v>4.0037560500000007</v>
      </c>
      <c r="AE68">
        <v>13.5249504</v>
      </c>
      <c r="AF68">
        <v>6.1510581000000011</v>
      </c>
      <c r="AG68">
        <v>28.208531339999997</v>
      </c>
      <c r="AH68">
        <v>20.54579098</v>
      </c>
      <c r="AI68">
        <v>0</v>
      </c>
      <c r="AJ68">
        <v>0</v>
      </c>
      <c r="AK68">
        <v>22.574736450000003</v>
      </c>
      <c r="AL68">
        <v>1.7337999999999998</v>
      </c>
      <c r="AM68">
        <v>0</v>
      </c>
      <c r="AN68">
        <v>0</v>
      </c>
      <c r="AO68">
        <v>2.8407456000000004</v>
      </c>
      <c r="AP68">
        <v>4.7822292000000006</v>
      </c>
      <c r="AQ68">
        <v>0</v>
      </c>
      <c r="AR68">
        <v>1.4546304000000001</v>
      </c>
      <c r="AS68">
        <v>4.6083323519999997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21.80890159462259</v>
      </c>
      <c r="BB68">
        <f t="shared" ref="BB68:BB99" si="1">SUM(B68:AZ68)-BA68</f>
        <v>604.88367116295819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201.7693543106754</v>
      </c>
      <c r="L69">
        <v>7.9122478593874864E-4</v>
      </c>
      <c r="M69">
        <v>63.76582702228076</v>
      </c>
      <c r="N69">
        <v>51.874106452859344</v>
      </c>
      <c r="O69">
        <v>73.283955187499998</v>
      </c>
      <c r="P69">
        <v>27.527973427865618</v>
      </c>
      <c r="Q69">
        <v>0</v>
      </c>
      <c r="R69">
        <v>8.0019349602599537</v>
      </c>
      <c r="S69">
        <v>3.9987201129943499</v>
      </c>
      <c r="T69">
        <v>0</v>
      </c>
      <c r="U69">
        <v>51.759859280370513</v>
      </c>
      <c r="V69">
        <v>6.2992128256921527</v>
      </c>
      <c r="W69">
        <v>9.1651515299572051</v>
      </c>
      <c r="X69">
        <v>15.93869659033964</v>
      </c>
      <c r="Y69">
        <v>0</v>
      </c>
      <c r="Z69">
        <v>2.8784289600000004</v>
      </c>
      <c r="AA69">
        <v>0</v>
      </c>
      <c r="AB69">
        <v>0</v>
      </c>
      <c r="AC69">
        <v>0</v>
      </c>
      <c r="AD69">
        <v>4.0037560500000007</v>
      </c>
      <c r="AE69">
        <v>6.7624751999999999</v>
      </c>
      <c r="AF69">
        <v>6.1510581000000011</v>
      </c>
      <c r="AG69">
        <v>28.208531339999997</v>
      </c>
      <c r="AH69">
        <v>30.818686470000003</v>
      </c>
      <c r="AI69">
        <v>0</v>
      </c>
      <c r="AJ69">
        <v>0</v>
      </c>
      <c r="AK69">
        <v>22.574736450000003</v>
      </c>
      <c r="AL69">
        <v>1.7337999999999998</v>
      </c>
      <c r="AM69">
        <v>0</v>
      </c>
      <c r="AN69">
        <v>0</v>
      </c>
      <c r="AO69">
        <v>2.8407456000000004</v>
      </c>
      <c r="AP69">
        <v>4.7822292000000006</v>
      </c>
      <c r="AQ69">
        <v>0</v>
      </c>
      <c r="AR69">
        <v>1.4546304000000001</v>
      </c>
      <c r="AS69">
        <v>4.6083323519999997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21.931064341322589</v>
      </c>
      <c r="BB69">
        <f t="shared" si="1"/>
        <v>608.27192870625834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201.7693543106754</v>
      </c>
      <c r="L70">
        <v>7.9122478593874864E-4</v>
      </c>
      <c r="M70">
        <v>63.76582702228076</v>
      </c>
      <c r="N70">
        <v>51.874106452859344</v>
      </c>
      <c r="O70">
        <v>73.283955187499998</v>
      </c>
      <c r="P70">
        <v>27.527973427865618</v>
      </c>
      <c r="Q70">
        <v>0</v>
      </c>
      <c r="R70">
        <v>8.0019349602599537</v>
      </c>
      <c r="S70">
        <v>3.9987201129943499</v>
      </c>
      <c r="T70">
        <v>0</v>
      </c>
      <c r="U70">
        <v>51.759859280370513</v>
      </c>
      <c r="V70">
        <v>6.2992128256921527</v>
      </c>
      <c r="W70">
        <v>9.1651515299572051</v>
      </c>
      <c r="X70">
        <v>15.93869659033964</v>
      </c>
      <c r="Y70">
        <v>0</v>
      </c>
      <c r="Z70">
        <v>2.8784289600000004</v>
      </c>
      <c r="AA70">
        <v>0</v>
      </c>
      <c r="AB70">
        <v>0</v>
      </c>
      <c r="AC70">
        <v>4.2505959439999996</v>
      </c>
      <c r="AD70">
        <v>4.0037560500000007</v>
      </c>
      <c r="AE70">
        <v>6.7624751999999999</v>
      </c>
      <c r="AF70">
        <v>6.1510581000000011</v>
      </c>
      <c r="AG70">
        <v>28.208531339999997</v>
      </c>
      <c r="AH70">
        <v>30.818686470000003</v>
      </c>
      <c r="AI70">
        <v>0</v>
      </c>
      <c r="AJ70">
        <v>0</v>
      </c>
      <c r="AK70">
        <v>22.574736450000003</v>
      </c>
      <c r="AL70">
        <v>1.7337999999999998</v>
      </c>
      <c r="AM70">
        <v>0</v>
      </c>
      <c r="AN70">
        <v>0</v>
      </c>
      <c r="AO70">
        <v>2.8407456000000004</v>
      </c>
      <c r="AP70">
        <v>4.7822292000000006</v>
      </c>
      <c r="AQ70">
        <v>10.785749000000001</v>
      </c>
      <c r="AR70">
        <v>1.4546304000000001</v>
      </c>
      <c r="AS70">
        <v>4.6083323519999997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22.454329045822583</v>
      </c>
      <c r="BB70">
        <f t="shared" si="1"/>
        <v>622.78500894575836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201.7693543106754</v>
      </c>
      <c r="L71">
        <v>7.9122478593874864E-4</v>
      </c>
      <c r="M71">
        <v>63.76582702228076</v>
      </c>
      <c r="N71">
        <v>51.874106452859344</v>
      </c>
      <c r="O71">
        <v>73.283955187499998</v>
      </c>
      <c r="P71">
        <v>27.527973427865618</v>
      </c>
      <c r="Q71">
        <v>0</v>
      </c>
      <c r="R71">
        <v>18.198518805646582</v>
      </c>
      <c r="S71">
        <v>11.065064065222744</v>
      </c>
      <c r="T71">
        <v>0</v>
      </c>
      <c r="U71">
        <v>51.759859280370513</v>
      </c>
      <c r="V71">
        <v>6.1568180812434585</v>
      </c>
      <c r="W71">
        <v>7.7819519112370239</v>
      </c>
      <c r="X71">
        <v>12.411094755259468</v>
      </c>
      <c r="Y71">
        <v>0</v>
      </c>
      <c r="Z71">
        <v>0</v>
      </c>
      <c r="AA71">
        <v>0</v>
      </c>
      <c r="AB71">
        <v>0</v>
      </c>
      <c r="AC71">
        <v>4.2505959439999996</v>
      </c>
      <c r="AD71">
        <v>8.0075121000000014</v>
      </c>
      <c r="AE71">
        <v>6.7624751999999999</v>
      </c>
      <c r="AF71">
        <v>6.1510581000000011</v>
      </c>
      <c r="AG71">
        <v>28.208531339999997</v>
      </c>
      <c r="AH71">
        <v>30.818686470000003</v>
      </c>
      <c r="AI71">
        <v>0</v>
      </c>
      <c r="AJ71">
        <v>0</v>
      </c>
      <c r="AK71">
        <v>22.574736450000003</v>
      </c>
      <c r="AL71">
        <v>1.7337999999999998</v>
      </c>
      <c r="AM71">
        <v>0</v>
      </c>
      <c r="AN71">
        <v>0</v>
      </c>
      <c r="AO71">
        <v>2.8407456000000004</v>
      </c>
      <c r="AP71">
        <v>4.7822292000000006</v>
      </c>
      <c r="AQ71">
        <v>20.960160000000002</v>
      </c>
      <c r="AR71">
        <v>1.4546304000000001</v>
      </c>
      <c r="AS71">
        <v>4.6083323519999997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23.27245813601305</v>
      </c>
      <c r="BB71">
        <f t="shared" si="1"/>
        <v>645.4763495449339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201.7693543106754</v>
      </c>
      <c r="L72">
        <v>7.9122478593874864E-4</v>
      </c>
      <c r="M72">
        <v>63.76582702228076</v>
      </c>
      <c r="N72">
        <v>51.874106452859344</v>
      </c>
      <c r="O72">
        <v>73.283955187499998</v>
      </c>
      <c r="P72">
        <v>27.527973427865618</v>
      </c>
      <c r="Q72">
        <v>0</v>
      </c>
      <c r="R72">
        <v>18.61429780626078</v>
      </c>
      <c r="S72">
        <v>11.581309272581937</v>
      </c>
      <c r="T72">
        <v>0</v>
      </c>
      <c r="U72">
        <v>51.759859280370513</v>
      </c>
      <c r="V72">
        <v>6.1568180812434585</v>
      </c>
      <c r="W72">
        <v>7.7819519112370239</v>
      </c>
      <c r="X72">
        <v>12.411094755259468</v>
      </c>
      <c r="Y72">
        <v>0</v>
      </c>
      <c r="Z72">
        <v>0</v>
      </c>
      <c r="AA72">
        <v>0</v>
      </c>
      <c r="AB72">
        <v>0</v>
      </c>
      <c r="AC72">
        <v>4.2505959439999996</v>
      </c>
      <c r="AD72">
        <v>8.0075121000000014</v>
      </c>
      <c r="AE72">
        <v>6.7624751999999999</v>
      </c>
      <c r="AF72">
        <v>6.1510581000000011</v>
      </c>
      <c r="AG72">
        <v>28.208531339999997</v>
      </c>
      <c r="AH72">
        <v>37.431603000000003</v>
      </c>
      <c r="AI72">
        <v>0</v>
      </c>
      <c r="AJ72">
        <v>0</v>
      </c>
      <c r="AK72">
        <v>22.574736450000003</v>
      </c>
      <c r="AL72">
        <v>1.7337999999999998</v>
      </c>
      <c r="AM72">
        <v>0</v>
      </c>
      <c r="AN72">
        <v>0</v>
      </c>
      <c r="AO72">
        <v>2.8407456000000004</v>
      </c>
      <c r="AP72">
        <v>4.7822292000000006</v>
      </c>
      <c r="AQ72">
        <v>31.440239999999999</v>
      </c>
      <c r="AR72">
        <v>1.4546304000000001</v>
      </c>
      <c r="AS72">
        <v>4.6083323519999997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23.899728936275466</v>
      </c>
      <c r="BB72">
        <f t="shared" si="1"/>
        <v>662.87409948264485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279.15545660888779</v>
      </c>
      <c r="L73">
        <v>7.9122478593874864E-4</v>
      </c>
      <c r="M73">
        <v>63.76582702228076</v>
      </c>
      <c r="N73">
        <v>51.874106452859344</v>
      </c>
      <c r="O73">
        <v>73.283955187499998</v>
      </c>
      <c r="P73">
        <v>27.527973427865618</v>
      </c>
      <c r="Q73">
        <v>0</v>
      </c>
      <c r="R73">
        <v>18.612713975079405</v>
      </c>
      <c r="S73">
        <v>11.577247742442088</v>
      </c>
      <c r="T73">
        <v>0</v>
      </c>
      <c r="U73">
        <v>51.759859280370513</v>
      </c>
      <c r="V73">
        <v>3.98369565</v>
      </c>
      <c r="W73">
        <v>7.3223548124999995</v>
      </c>
      <c r="X73">
        <v>12.017279913090709</v>
      </c>
      <c r="Y73">
        <v>0</v>
      </c>
      <c r="Z73">
        <v>0</v>
      </c>
      <c r="AA73">
        <v>0</v>
      </c>
      <c r="AB73">
        <v>5.7369297999999995</v>
      </c>
      <c r="AC73">
        <v>4.2505959439999996</v>
      </c>
      <c r="AD73">
        <v>8.0075121000000014</v>
      </c>
      <c r="AE73">
        <v>6.7624751999999999</v>
      </c>
      <c r="AF73">
        <v>6.1510581000000011</v>
      </c>
      <c r="AG73">
        <v>28.208531339999997</v>
      </c>
      <c r="AH73">
        <v>47.829270500000007</v>
      </c>
      <c r="AI73">
        <v>0</v>
      </c>
      <c r="AJ73">
        <v>0</v>
      </c>
      <c r="AK73">
        <v>22.574736450000003</v>
      </c>
      <c r="AL73">
        <v>1.7337999999999998</v>
      </c>
      <c r="AM73">
        <v>0</v>
      </c>
      <c r="AN73">
        <v>0</v>
      </c>
      <c r="AO73">
        <v>2.8407456000000004</v>
      </c>
      <c r="AP73">
        <v>4.7822292000000006</v>
      </c>
      <c r="AQ73">
        <v>32.182579000000004</v>
      </c>
      <c r="AR73">
        <v>1.4546304000000001</v>
      </c>
      <c r="AS73">
        <v>4.6083323519999997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27.074563344639692</v>
      </c>
      <c r="BB73">
        <f t="shared" si="1"/>
        <v>750.93012393902245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281.85261145840974</v>
      </c>
      <c r="L74">
        <v>7.9122478593874864E-4</v>
      </c>
      <c r="M74">
        <v>63.76582702228076</v>
      </c>
      <c r="N74">
        <v>51.874106452859344</v>
      </c>
      <c r="O74">
        <v>73.283955187499998</v>
      </c>
      <c r="P74">
        <v>27.527973427865618</v>
      </c>
      <c r="Q74">
        <v>0</v>
      </c>
      <c r="R74">
        <v>18.612713975079405</v>
      </c>
      <c r="S74">
        <v>11.577247742442088</v>
      </c>
      <c r="T74">
        <v>0</v>
      </c>
      <c r="U74">
        <v>51.759859280370513</v>
      </c>
      <c r="V74">
        <v>3.98369565</v>
      </c>
      <c r="W74">
        <v>7.3223548124999995</v>
      </c>
      <c r="X74">
        <v>12.017279913090709</v>
      </c>
      <c r="Y74">
        <v>0</v>
      </c>
      <c r="Z74">
        <v>0</v>
      </c>
      <c r="AA74">
        <v>3.0880151999999996</v>
      </c>
      <c r="AB74">
        <v>5.7369297999999995</v>
      </c>
      <c r="AC74">
        <v>8.5011918879999993</v>
      </c>
      <c r="AD74">
        <v>8.0075121000000014</v>
      </c>
      <c r="AE74">
        <v>13.5249504</v>
      </c>
      <c r="AF74">
        <v>6.1510581000000011</v>
      </c>
      <c r="AG74">
        <v>28.208531339999997</v>
      </c>
      <c r="AH74">
        <v>56.147404499999993</v>
      </c>
      <c r="AI74">
        <v>0</v>
      </c>
      <c r="AJ74">
        <v>0</v>
      </c>
      <c r="AK74">
        <v>22.574736450000003</v>
      </c>
      <c r="AL74">
        <v>1.7337999999999998</v>
      </c>
      <c r="AM74">
        <v>2.3182980479999999</v>
      </c>
      <c r="AN74">
        <v>0</v>
      </c>
      <c r="AO74">
        <v>2.8407456000000004</v>
      </c>
      <c r="AP74">
        <v>4.7822292000000006</v>
      </c>
      <c r="AQ74">
        <v>43.142996000000004</v>
      </c>
      <c r="AR74">
        <v>1.4546304000000001</v>
      </c>
      <c r="AS74">
        <v>4.6083323519999997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28.410712394997418</v>
      </c>
      <c r="BB74">
        <f t="shared" si="1"/>
        <v>787.98906513018665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181.81505201130219</v>
      </c>
      <c r="L75">
        <v>7.9122478593874864E-4</v>
      </c>
      <c r="M75">
        <v>63.76582702228076</v>
      </c>
      <c r="N75">
        <v>51.874106452859344</v>
      </c>
      <c r="O75">
        <v>73.283955187499998</v>
      </c>
      <c r="P75">
        <v>27.527973427865618</v>
      </c>
      <c r="Q75">
        <v>0</v>
      </c>
      <c r="R75">
        <v>18.612713975079405</v>
      </c>
      <c r="S75">
        <v>11.577247742442088</v>
      </c>
      <c r="T75">
        <v>0</v>
      </c>
      <c r="U75">
        <v>51.759859280370513</v>
      </c>
      <c r="V75">
        <v>3.98369565</v>
      </c>
      <c r="W75">
        <v>7.3223548124999995</v>
      </c>
      <c r="X75">
        <v>11.147427446983011</v>
      </c>
      <c r="Y75">
        <v>0</v>
      </c>
      <c r="Z75">
        <v>2.8784289600000004</v>
      </c>
      <c r="AA75">
        <v>6.1413336000000003</v>
      </c>
      <c r="AB75">
        <v>11.532399700000003</v>
      </c>
      <c r="AC75">
        <v>12.751787831999996</v>
      </c>
      <c r="AD75">
        <v>12.011268150000001</v>
      </c>
      <c r="AE75">
        <v>21.714307867199999</v>
      </c>
      <c r="AF75">
        <v>12.302116199999999</v>
      </c>
      <c r="AG75">
        <v>28.208531339999997</v>
      </c>
      <c r="AH75">
        <v>58.22693799999999</v>
      </c>
      <c r="AI75">
        <v>1.3977932499999999</v>
      </c>
      <c r="AJ75">
        <v>0</v>
      </c>
      <c r="AK75">
        <v>22.574736450000003</v>
      </c>
      <c r="AL75">
        <v>1.7337999999999998</v>
      </c>
      <c r="AM75">
        <v>4.6248875200000006</v>
      </c>
      <c r="AN75">
        <v>0</v>
      </c>
      <c r="AO75">
        <v>2.8407456000000004</v>
      </c>
      <c r="AP75">
        <v>4.7822292000000006</v>
      </c>
      <c r="AQ75">
        <v>43.142996000000004</v>
      </c>
      <c r="AR75">
        <v>1.9395072000000002</v>
      </c>
      <c r="AS75">
        <v>4.6083323519999997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26.311693712265814</v>
      </c>
      <c r="BB75">
        <f t="shared" si="1"/>
        <v>729.77144974290309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181.81505201130219</v>
      </c>
      <c r="L76">
        <v>7.9122478593874864E-4</v>
      </c>
      <c r="M76">
        <v>63.76582702228076</v>
      </c>
      <c r="N76">
        <v>51.874106452859344</v>
      </c>
      <c r="O76">
        <v>73.283955187499998</v>
      </c>
      <c r="P76">
        <v>27.527973427865618</v>
      </c>
      <c r="Q76">
        <v>0</v>
      </c>
      <c r="R76">
        <v>18.612713975079405</v>
      </c>
      <c r="S76">
        <v>11.577247742442088</v>
      </c>
      <c r="T76">
        <v>0</v>
      </c>
      <c r="U76">
        <v>51.759859280370513</v>
      </c>
      <c r="V76">
        <v>3.98369565</v>
      </c>
      <c r="W76">
        <v>7.3223548124999995</v>
      </c>
      <c r="X76">
        <v>11.147427446983011</v>
      </c>
      <c r="Y76">
        <v>0</v>
      </c>
      <c r="Z76">
        <v>8.6352868800000007</v>
      </c>
      <c r="AA76">
        <v>18.511436736000004</v>
      </c>
      <c r="AB76">
        <v>17.35128564</v>
      </c>
      <c r="AC76">
        <v>12.751787831999996</v>
      </c>
      <c r="AD76">
        <v>16.052160487999998</v>
      </c>
      <c r="AE76">
        <v>21.714307867199999</v>
      </c>
      <c r="AF76">
        <v>20.503526999999998</v>
      </c>
      <c r="AG76">
        <v>28.208531339999997</v>
      </c>
      <c r="AH76">
        <v>58.22693799999999</v>
      </c>
      <c r="AI76">
        <v>3.3547037999999998</v>
      </c>
      <c r="AJ76">
        <v>0</v>
      </c>
      <c r="AK76">
        <v>22.574736450000003</v>
      </c>
      <c r="AL76">
        <v>17.337999999999997</v>
      </c>
      <c r="AM76">
        <v>6.9127432704</v>
      </c>
      <c r="AN76">
        <v>0</v>
      </c>
      <c r="AO76">
        <v>2.8407456000000004</v>
      </c>
      <c r="AP76">
        <v>4.7822292000000006</v>
      </c>
      <c r="AQ76">
        <v>43.142996000000004</v>
      </c>
      <c r="AR76">
        <v>1.9395072000000002</v>
      </c>
      <c r="AS76">
        <v>4.6083323519999997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28.261785817974072</v>
      </c>
      <c r="BB76">
        <f t="shared" si="1"/>
        <v>783.85847407159486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181.81505201130219</v>
      </c>
      <c r="L77">
        <v>7.9122478593874864E-4</v>
      </c>
      <c r="M77">
        <v>63.76582702228076</v>
      </c>
      <c r="N77">
        <v>51.874106452859344</v>
      </c>
      <c r="O77">
        <v>73.283955187499998</v>
      </c>
      <c r="P77">
        <v>27.527973427865618</v>
      </c>
      <c r="Q77">
        <v>0</v>
      </c>
      <c r="R77">
        <v>18.612713975079405</v>
      </c>
      <c r="S77">
        <v>11.577247742442088</v>
      </c>
      <c r="T77">
        <v>0</v>
      </c>
      <c r="U77">
        <v>51.759859280370513</v>
      </c>
      <c r="V77">
        <v>4.0290275462753948</v>
      </c>
      <c r="W77">
        <v>7.7819519112370239</v>
      </c>
      <c r="X77">
        <v>10.724427034584759</v>
      </c>
      <c r="Y77">
        <v>0</v>
      </c>
      <c r="Z77">
        <v>8.6352868800000007</v>
      </c>
      <c r="AA77">
        <v>18.511436736000004</v>
      </c>
      <c r="AB77">
        <v>17.35128564</v>
      </c>
      <c r="AC77">
        <v>12.751787831999996</v>
      </c>
      <c r="AD77">
        <v>16.052160487999998</v>
      </c>
      <c r="AE77">
        <v>21.714307867199999</v>
      </c>
      <c r="AF77">
        <v>20.503526999999998</v>
      </c>
      <c r="AG77">
        <v>28.208531339999997</v>
      </c>
      <c r="AH77">
        <v>58.22693799999999</v>
      </c>
      <c r="AI77">
        <v>14.537049799999998</v>
      </c>
      <c r="AJ77">
        <v>0</v>
      </c>
      <c r="AK77">
        <v>22.574736450000003</v>
      </c>
      <c r="AL77">
        <v>41.611200000000004</v>
      </c>
      <c r="AM77">
        <v>6.9127432704</v>
      </c>
      <c r="AN77">
        <v>0</v>
      </c>
      <c r="AO77">
        <v>2.8407456000000004</v>
      </c>
      <c r="AP77">
        <v>4.7822292000000006</v>
      </c>
      <c r="AQ77">
        <v>43.142996000000004</v>
      </c>
      <c r="AR77">
        <v>3.8790144000000004</v>
      </c>
      <c r="AS77">
        <v>4.6083323519999997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29.56598510018145</v>
      </c>
      <c r="BB77">
        <f t="shared" si="1"/>
        <v>820.03125657200167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181.81505201130219</v>
      </c>
      <c r="L78">
        <v>7.9122478593874864E-4</v>
      </c>
      <c r="M78">
        <v>63.76582702228076</v>
      </c>
      <c r="N78">
        <v>51.874106452859344</v>
      </c>
      <c r="O78">
        <v>73.283955187499998</v>
      </c>
      <c r="P78">
        <v>27.527973427865618</v>
      </c>
      <c r="Q78">
        <v>0</v>
      </c>
      <c r="R78">
        <v>18.612713975079405</v>
      </c>
      <c r="S78">
        <v>11.577247742442088</v>
      </c>
      <c r="T78">
        <v>0</v>
      </c>
      <c r="U78">
        <v>51.759859280370513</v>
      </c>
      <c r="V78">
        <v>4.0290275462753948</v>
      </c>
      <c r="W78">
        <v>7.7819519112370239</v>
      </c>
      <c r="X78">
        <v>10.724427034584759</v>
      </c>
      <c r="Y78">
        <v>0</v>
      </c>
      <c r="Z78">
        <v>8.6352868800000007</v>
      </c>
      <c r="AA78">
        <v>18.511436736000004</v>
      </c>
      <c r="AB78">
        <v>17.35128564</v>
      </c>
      <c r="AC78">
        <v>12.751787831999996</v>
      </c>
      <c r="AD78">
        <v>16.052160487999998</v>
      </c>
      <c r="AE78">
        <v>21.714307867199999</v>
      </c>
      <c r="AF78">
        <v>20.503526999999998</v>
      </c>
      <c r="AG78">
        <v>28.208531339999997</v>
      </c>
      <c r="AH78">
        <v>58.22693799999999</v>
      </c>
      <c r="AI78">
        <v>14.537049799999998</v>
      </c>
      <c r="AJ78">
        <v>0</v>
      </c>
      <c r="AK78">
        <v>22.574736450000003</v>
      </c>
      <c r="AL78">
        <v>41.611200000000004</v>
      </c>
      <c r="AM78">
        <v>6.9127432704</v>
      </c>
      <c r="AN78">
        <v>0</v>
      </c>
      <c r="AO78">
        <v>2.8407456000000004</v>
      </c>
      <c r="AP78">
        <v>4.7822292000000006</v>
      </c>
      <c r="AQ78">
        <v>43.142996000000004</v>
      </c>
      <c r="AR78">
        <v>23.274086399999995</v>
      </c>
      <c r="AS78">
        <v>4.6083323519999997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30.240933605781443</v>
      </c>
      <c r="BB78">
        <f t="shared" si="1"/>
        <v>838.75138006640168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181.81505201130219</v>
      </c>
      <c r="L79">
        <v>7.9122478593874864E-4</v>
      </c>
      <c r="M79">
        <v>63.76582702228076</v>
      </c>
      <c r="N79">
        <v>51.874106452859344</v>
      </c>
      <c r="O79">
        <v>73.283955187499998</v>
      </c>
      <c r="P79">
        <v>27.527973427865618</v>
      </c>
      <c r="Q79">
        <v>0</v>
      </c>
      <c r="R79">
        <v>18.612713975079405</v>
      </c>
      <c r="S79">
        <v>11.577247742442088</v>
      </c>
      <c r="T79">
        <v>0</v>
      </c>
      <c r="U79">
        <v>51.759859280370513</v>
      </c>
      <c r="V79">
        <v>4.0290275462753948</v>
      </c>
      <c r="W79">
        <v>7.7819519112370239</v>
      </c>
      <c r="X79">
        <v>10.724427034584759</v>
      </c>
      <c r="Y79">
        <v>0</v>
      </c>
      <c r="Z79">
        <v>8.6352868800000007</v>
      </c>
      <c r="AA79">
        <v>18.511436736000004</v>
      </c>
      <c r="AB79">
        <v>17.35128564</v>
      </c>
      <c r="AC79">
        <v>12.751787831999996</v>
      </c>
      <c r="AD79">
        <v>16.052160487999998</v>
      </c>
      <c r="AE79">
        <v>21.714307867199999</v>
      </c>
      <c r="AF79">
        <v>20.503526999999998</v>
      </c>
      <c r="AG79">
        <v>28.208531339999997</v>
      </c>
      <c r="AH79">
        <v>58.22693799999999</v>
      </c>
      <c r="AI79">
        <v>14.537049799999998</v>
      </c>
      <c r="AJ79">
        <v>0</v>
      </c>
      <c r="AK79">
        <v>22.574736450000003</v>
      </c>
      <c r="AL79">
        <v>41.611200000000004</v>
      </c>
      <c r="AM79">
        <v>6.9127432704</v>
      </c>
      <c r="AN79">
        <v>0</v>
      </c>
      <c r="AO79">
        <v>2.8407456000000004</v>
      </c>
      <c r="AP79">
        <v>4.7822292000000006</v>
      </c>
      <c r="AQ79">
        <v>43.142996000000004</v>
      </c>
      <c r="AR79">
        <v>23.274086399999995</v>
      </c>
      <c r="AS79">
        <v>10.811856671999999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30.456816216981444</v>
      </c>
      <c r="BB79">
        <f t="shared" si="1"/>
        <v>844.73902177520165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181.81505201130219</v>
      </c>
      <c r="L80">
        <v>7.9122478593874864E-4</v>
      </c>
      <c r="M80">
        <v>63.76582702228076</v>
      </c>
      <c r="N80">
        <v>51.874106452859344</v>
      </c>
      <c r="O80">
        <v>73.283955187499998</v>
      </c>
      <c r="P80">
        <v>27.527973427865618</v>
      </c>
      <c r="Q80">
        <v>0</v>
      </c>
      <c r="R80">
        <v>18.612713975079405</v>
      </c>
      <c r="S80">
        <v>11.577247742442088</v>
      </c>
      <c r="T80">
        <v>0</v>
      </c>
      <c r="U80">
        <v>51.759859280370513</v>
      </c>
      <c r="V80">
        <v>4.0290275462753948</v>
      </c>
      <c r="W80">
        <v>7.7819519112370239</v>
      </c>
      <c r="X80">
        <v>10.724427034584759</v>
      </c>
      <c r="Y80">
        <v>0</v>
      </c>
      <c r="Z80">
        <v>8.6352868800000007</v>
      </c>
      <c r="AA80">
        <v>18.511436736000004</v>
      </c>
      <c r="AB80">
        <v>17.35128564</v>
      </c>
      <c r="AC80">
        <v>12.751787831999996</v>
      </c>
      <c r="AD80">
        <v>16.052160487999998</v>
      </c>
      <c r="AE80">
        <v>21.714307867199999</v>
      </c>
      <c r="AF80">
        <v>20.503526999999998</v>
      </c>
      <c r="AG80">
        <v>28.208531339999997</v>
      </c>
      <c r="AH80">
        <v>58.22693799999999</v>
      </c>
      <c r="AI80">
        <v>14.537049799999998</v>
      </c>
      <c r="AJ80">
        <v>0</v>
      </c>
      <c r="AK80">
        <v>22.574736450000003</v>
      </c>
      <c r="AL80">
        <v>41.611200000000004</v>
      </c>
      <c r="AM80">
        <v>6.9127432704</v>
      </c>
      <c r="AN80">
        <v>0</v>
      </c>
      <c r="AO80">
        <v>2.8407456000000004</v>
      </c>
      <c r="AP80">
        <v>4.7822292000000006</v>
      </c>
      <c r="AQ80">
        <v>43.142996000000004</v>
      </c>
      <c r="AR80">
        <v>2.9092608000000002</v>
      </c>
      <c r="AS80">
        <v>10.811856671999999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29.74812002258145</v>
      </c>
      <c r="BB80">
        <f t="shared" si="1"/>
        <v>825.08289236960161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181.81505201130219</v>
      </c>
      <c r="L81">
        <v>7.9122478593874864E-4</v>
      </c>
      <c r="M81">
        <v>63.76582702228076</v>
      </c>
      <c r="N81">
        <v>51.874106452859344</v>
      </c>
      <c r="O81">
        <v>73.283955187499998</v>
      </c>
      <c r="P81">
        <v>27.527973427865618</v>
      </c>
      <c r="Q81">
        <v>0</v>
      </c>
      <c r="R81">
        <v>18.612713975079405</v>
      </c>
      <c r="S81">
        <v>11.577247742442088</v>
      </c>
      <c r="T81">
        <v>0</v>
      </c>
      <c r="U81">
        <v>51.759859280370513</v>
      </c>
      <c r="V81">
        <v>4.0290275462753948</v>
      </c>
      <c r="W81">
        <v>7.7819519112370239</v>
      </c>
      <c r="X81">
        <v>12.017279913090709</v>
      </c>
      <c r="Y81">
        <v>0</v>
      </c>
      <c r="Z81">
        <v>8.6352868800000007</v>
      </c>
      <c r="AA81">
        <v>18.511436736000004</v>
      </c>
      <c r="AB81">
        <v>17.35128564</v>
      </c>
      <c r="AC81">
        <v>12.751787831999996</v>
      </c>
      <c r="AD81">
        <v>16.052160487999998</v>
      </c>
      <c r="AE81">
        <v>21.714307867199999</v>
      </c>
      <c r="AF81">
        <v>20.503526999999998</v>
      </c>
      <c r="AG81">
        <v>28.208531339999997</v>
      </c>
      <c r="AH81">
        <v>58.22693799999999</v>
      </c>
      <c r="AI81">
        <v>14.537049799999998</v>
      </c>
      <c r="AJ81">
        <v>0</v>
      </c>
      <c r="AK81">
        <v>22.574736450000003</v>
      </c>
      <c r="AL81">
        <v>17.337999999999997</v>
      </c>
      <c r="AM81">
        <v>6.9127432704</v>
      </c>
      <c r="AN81">
        <v>0</v>
      </c>
      <c r="AO81">
        <v>2.8407456000000004</v>
      </c>
      <c r="AP81">
        <v>4.7822292000000006</v>
      </c>
      <c r="AQ81">
        <v>43.142996000000004</v>
      </c>
      <c r="AR81">
        <v>1.9395072000000002</v>
      </c>
      <c r="AS81">
        <v>10.811856671999999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28.914656547312632</v>
      </c>
      <c r="BB81">
        <f t="shared" si="1"/>
        <v>801.96625512337619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181.81505201130219</v>
      </c>
      <c r="L82">
        <v>7.9122478593874864E-4</v>
      </c>
      <c r="M82">
        <v>63.76582702228076</v>
      </c>
      <c r="N82">
        <v>51.874106452859344</v>
      </c>
      <c r="O82">
        <v>73.283955187499998</v>
      </c>
      <c r="P82">
        <v>27.527973427865618</v>
      </c>
      <c r="Q82">
        <v>0</v>
      </c>
      <c r="R82">
        <v>18.612713975079405</v>
      </c>
      <c r="S82">
        <v>11.577247742442088</v>
      </c>
      <c r="T82">
        <v>0</v>
      </c>
      <c r="U82">
        <v>51.759859280370513</v>
      </c>
      <c r="V82">
        <v>4.1128928022099442</v>
      </c>
      <c r="W82">
        <v>7.7819519112370239</v>
      </c>
      <c r="X82">
        <v>12.992067020161164</v>
      </c>
      <c r="Y82">
        <v>0</v>
      </c>
      <c r="Z82">
        <v>5.7568579200000007</v>
      </c>
      <c r="AA82">
        <v>18.511436736000004</v>
      </c>
      <c r="AB82">
        <v>17.35128564</v>
      </c>
      <c r="AC82">
        <v>12.751787831999996</v>
      </c>
      <c r="AD82">
        <v>16.052160487999998</v>
      </c>
      <c r="AE82">
        <v>21.714307867199999</v>
      </c>
      <c r="AF82">
        <v>20.503526999999998</v>
      </c>
      <c r="AG82">
        <v>28.208531339999997</v>
      </c>
      <c r="AH82">
        <v>58.22693799999999</v>
      </c>
      <c r="AI82">
        <v>14.537049799999998</v>
      </c>
      <c r="AJ82">
        <v>0</v>
      </c>
      <c r="AK82">
        <v>22.574736450000003</v>
      </c>
      <c r="AL82">
        <v>1.7337999999999998</v>
      </c>
      <c r="AM82">
        <v>6.9127432704</v>
      </c>
      <c r="AN82">
        <v>0</v>
      </c>
      <c r="AO82">
        <v>2.8407456000000004</v>
      </c>
      <c r="AP82">
        <v>4.7822292000000006</v>
      </c>
      <c r="AQ82">
        <v>43.142996000000004</v>
      </c>
      <c r="AR82">
        <v>1.9395072000000002</v>
      </c>
      <c r="AS82">
        <v>4.6083323519999997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28.092419124036645</v>
      </c>
      <c r="BB82">
        <f t="shared" si="1"/>
        <v>779.16099162965747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181.81505201130219</v>
      </c>
      <c r="L83">
        <v>7.9122478593874864E-4</v>
      </c>
      <c r="M83">
        <v>63.76582702228076</v>
      </c>
      <c r="N83">
        <v>51.874106452859344</v>
      </c>
      <c r="O83">
        <v>73.283955187499998</v>
      </c>
      <c r="P83">
        <v>27.527973427865618</v>
      </c>
      <c r="Q83">
        <v>0</v>
      </c>
      <c r="R83">
        <v>8.999188278041073</v>
      </c>
      <c r="S83">
        <v>5.9955911354581657</v>
      </c>
      <c r="T83">
        <v>0</v>
      </c>
      <c r="U83">
        <v>51.759859280370513</v>
      </c>
      <c r="V83">
        <v>4.1658948250196186</v>
      </c>
      <c r="W83">
        <v>7.8837075953565501</v>
      </c>
      <c r="X83">
        <v>14.031436004919954</v>
      </c>
      <c r="Y83">
        <v>0</v>
      </c>
      <c r="Z83">
        <v>5.7568579200000007</v>
      </c>
      <c r="AA83">
        <v>18.511436736000004</v>
      </c>
      <c r="AB83">
        <v>17.35128564</v>
      </c>
      <c r="AC83">
        <v>12.751787831999996</v>
      </c>
      <c r="AD83">
        <v>16.052160487999998</v>
      </c>
      <c r="AE83">
        <v>21.714307867199999</v>
      </c>
      <c r="AF83">
        <v>20.503526999999998</v>
      </c>
      <c r="AG83">
        <v>28.208531339999997</v>
      </c>
      <c r="AH83">
        <v>58.22693799999999</v>
      </c>
      <c r="AI83">
        <v>1.1182346000000001</v>
      </c>
      <c r="AJ83">
        <v>0</v>
      </c>
      <c r="AK83">
        <v>22.574736450000003</v>
      </c>
      <c r="AL83">
        <v>1.7337999999999998</v>
      </c>
      <c r="AM83">
        <v>6.9127432704</v>
      </c>
      <c r="AN83">
        <v>0</v>
      </c>
      <c r="AO83">
        <v>2.8407456000000004</v>
      </c>
      <c r="AP83">
        <v>4.219614</v>
      </c>
      <c r="AQ83">
        <v>43.142996000000004</v>
      </c>
      <c r="AR83">
        <v>1.9395072000000002</v>
      </c>
      <c r="AS83">
        <v>2.3632473600000004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27.040499519265737</v>
      </c>
      <c r="BB83">
        <f t="shared" si="1"/>
        <v>749.98534023009404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192.13120292078335</v>
      </c>
      <c r="L84">
        <v>7.9122478593874864E-4</v>
      </c>
      <c r="M84">
        <v>63.76582702228076</v>
      </c>
      <c r="N84">
        <v>51.874106452859344</v>
      </c>
      <c r="O84">
        <v>73.283955187499998</v>
      </c>
      <c r="P84">
        <v>27.527973427865618</v>
      </c>
      <c r="Q84">
        <v>0</v>
      </c>
      <c r="R84">
        <v>8.9997898640067504</v>
      </c>
      <c r="S84">
        <v>5.9990091023223524</v>
      </c>
      <c r="T84">
        <v>0</v>
      </c>
      <c r="U84">
        <v>51.759859280370513</v>
      </c>
      <c r="V84">
        <v>4.1658948250196186</v>
      </c>
      <c r="W84">
        <v>7.8837075953565501</v>
      </c>
      <c r="X84">
        <v>14.415318129115667</v>
      </c>
      <c r="Y84">
        <v>0</v>
      </c>
      <c r="Z84">
        <v>5.7568579200000007</v>
      </c>
      <c r="AA84">
        <v>18.1117296</v>
      </c>
      <c r="AB84">
        <v>17.35128564</v>
      </c>
      <c r="AC84">
        <v>12.751787831999996</v>
      </c>
      <c r="AD84">
        <v>16.052160487999998</v>
      </c>
      <c r="AE84">
        <v>21.714307867199999</v>
      </c>
      <c r="AF84">
        <v>20.503526999999998</v>
      </c>
      <c r="AG84">
        <v>28.208531339999997</v>
      </c>
      <c r="AH84">
        <v>50.324710699999997</v>
      </c>
      <c r="AI84">
        <v>0</v>
      </c>
      <c r="AJ84">
        <v>0</v>
      </c>
      <c r="AK84">
        <v>22.574736450000003</v>
      </c>
      <c r="AL84">
        <v>1.7337999999999998</v>
      </c>
      <c r="AM84">
        <v>6.9127432704</v>
      </c>
      <c r="AN84">
        <v>0</v>
      </c>
      <c r="AO84">
        <v>2.8407456000000004</v>
      </c>
      <c r="AP84">
        <v>4.219614</v>
      </c>
      <c r="AQ84">
        <v>43.142996000000004</v>
      </c>
      <c r="AR84">
        <v>1.9395072000000002</v>
      </c>
      <c r="AS84">
        <v>2.3632473600000004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27.085178902139994</v>
      </c>
      <c r="BB84">
        <f t="shared" si="1"/>
        <v>751.2245443977265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170.91500448997581</v>
      </c>
      <c r="L85">
        <v>7.9122478593874864E-4</v>
      </c>
      <c r="M85">
        <v>63.76582702228076</v>
      </c>
      <c r="N85">
        <v>51.874106452859344</v>
      </c>
      <c r="O85">
        <v>73.283955187499998</v>
      </c>
      <c r="P85">
        <v>27.527973427865618</v>
      </c>
      <c r="Q85">
        <v>0</v>
      </c>
      <c r="R85">
        <v>8.9997898640067504</v>
      </c>
      <c r="S85">
        <v>5.9990091023223524</v>
      </c>
      <c r="T85">
        <v>0</v>
      </c>
      <c r="U85">
        <v>51.759859280370513</v>
      </c>
      <c r="V85">
        <v>4.3060076624472572</v>
      </c>
      <c r="W85">
        <v>9.2672886775353103</v>
      </c>
      <c r="X85">
        <v>18.366626334518305</v>
      </c>
      <c r="Y85">
        <v>0</v>
      </c>
      <c r="Z85">
        <v>5.7568579200000007</v>
      </c>
      <c r="AA85">
        <v>16.654464000000004</v>
      </c>
      <c r="AB85">
        <v>17.35128564</v>
      </c>
      <c r="AC85">
        <v>12.751787831999996</v>
      </c>
      <c r="AD85">
        <v>16.052160487999998</v>
      </c>
      <c r="AE85">
        <v>21.714307867199999</v>
      </c>
      <c r="AF85">
        <v>20.503526999999998</v>
      </c>
      <c r="AG85">
        <v>28.208531339999997</v>
      </c>
      <c r="AH85">
        <v>49.908804000000003</v>
      </c>
      <c r="AI85">
        <v>0</v>
      </c>
      <c r="AJ85">
        <v>0</v>
      </c>
      <c r="AK85">
        <v>22.574736450000003</v>
      </c>
      <c r="AL85">
        <v>1.7337999999999998</v>
      </c>
      <c r="AM85">
        <v>6.9127432704</v>
      </c>
      <c r="AN85">
        <v>0</v>
      </c>
      <c r="AO85">
        <v>2.8407456000000004</v>
      </c>
      <c r="AP85">
        <v>4.219614</v>
      </c>
      <c r="AQ85">
        <v>43.142996000000004</v>
      </c>
      <c r="AR85">
        <v>1.9395072000000002</v>
      </c>
      <c r="AS85">
        <v>2.3632473600000004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2.7993611377772507</v>
      </c>
      <c r="BB85">
        <f t="shared" si="1"/>
        <v>757.8959935562907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172.25594069992687</v>
      </c>
      <c r="L86">
        <v>7.9122478593874864E-4</v>
      </c>
      <c r="M86">
        <v>63.76582702228076</v>
      </c>
      <c r="N86">
        <v>51.874106452859344</v>
      </c>
      <c r="O86">
        <v>73.283955187499998</v>
      </c>
      <c r="P86">
        <v>27.527973427865618</v>
      </c>
      <c r="Q86">
        <v>0</v>
      </c>
      <c r="R86">
        <v>9.8788311167000007</v>
      </c>
      <c r="S86">
        <v>6.2163283698629588</v>
      </c>
      <c r="T86">
        <v>0</v>
      </c>
      <c r="U86">
        <v>51.759859280370513</v>
      </c>
      <c r="V86">
        <v>5.9573143568239093</v>
      </c>
      <c r="W86">
        <v>9.2672886775353103</v>
      </c>
      <c r="X86">
        <v>18.366626334518305</v>
      </c>
      <c r="Y86">
        <v>0</v>
      </c>
      <c r="Z86">
        <v>5.7568579200000007</v>
      </c>
      <c r="AA86">
        <v>16.654464000000004</v>
      </c>
      <c r="AB86">
        <v>17.35128564</v>
      </c>
      <c r="AC86">
        <v>12.751787831999996</v>
      </c>
      <c r="AD86">
        <v>16.052160487999998</v>
      </c>
      <c r="AE86">
        <v>21.714307867199999</v>
      </c>
      <c r="AF86">
        <v>20.503526999999998</v>
      </c>
      <c r="AG86">
        <v>28.208531339999997</v>
      </c>
      <c r="AH86">
        <v>49.908804000000003</v>
      </c>
      <c r="AI86">
        <v>0</v>
      </c>
      <c r="AJ86">
        <v>0</v>
      </c>
      <c r="AK86">
        <v>22.574736450000003</v>
      </c>
      <c r="AL86">
        <v>1.7337999999999998</v>
      </c>
      <c r="AM86">
        <v>6.9127432704</v>
      </c>
      <c r="AN86">
        <v>0</v>
      </c>
      <c r="AO86">
        <v>2.8407456000000004</v>
      </c>
      <c r="AP86">
        <v>4.219614</v>
      </c>
      <c r="AQ86">
        <v>43.142996000000004</v>
      </c>
      <c r="AR86">
        <v>1.9395072000000002</v>
      </c>
      <c r="AS86">
        <v>2.3632473600000004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2.7559158864226032</v>
      </c>
      <c r="BB86">
        <f t="shared" si="1"/>
        <v>762.02804223220687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172.25594069992687</v>
      </c>
      <c r="L87">
        <v>7.9122478593874864E-4</v>
      </c>
      <c r="M87">
        <v>63.76582702228076</v>
      </c>
      <c r="N87">
        <v>51.874106452859344</v>
      </c>
      <c r="O87">
        <v>73.283955187499998</v>
      </c>
      <c r="P87">
        <v>27.527973427865618</v>
      </c>
      <c r="Q87">
        <v>0</v>
      </c>
      <c r="R87">
        <v>9.8788311167000007</v>
      </c>
      <c r="S87">
        <v>6.2163283698629588</v>
      </c>
      <c r="T87">
        <v>0</v>
      </c>
      <c r="U87">
        <v>51.759859280370513</v>
      </c>
      <c r="V87">
        <v>7.4983238515185588</v>
      </c>
      <c r="W87">
        <v>9.2672886775353103</v>
      </c>
      <c r="X87">
        <v>18.439132927495571</v>
      </c>
      <c r="Y87">
        <v>0</v>
      </c>
      <c r="Z87">
        <v>5.7568579200000007</v>
      </c>
      <c r="AA87">
        <v>16.654464000000004</v>
      </c>
      <c r="AB87">
        <v>17.35128564</v>
      </c>
      <c r="AC87">
        <v>12.751787831999996</v>
      </c>
      <c r="AD87">
        <v>16.052160487999998</v>
      </c>
      <c r="AE87">
        <v>21.714307867199999</v>
      </c>
      <c r="AF87">
        <v>20.503526999999998</v>
      </c>
      <c r="AG87">
        <v>28.208531339999997</v>
      </c>
      <c r="AH87">
        <v>49.908804000000003</v>
      </c>
      <c r="AI87">
        <v>0</v>
      </c>
      <c r="AJ87">
        <v>0</v>
      </c>
      <c r="AK87">
        <v>22.574736450000003</v>
      </c>
      <c r="AL87">
        <v>8.6689999999999987</v>
      </c>
      <c r="AM87">
        <v>6.9127432704</v>
      </c>
      <c r="AN87">
        <v>0</v>
      </c>
      <c r="AO87">
        <v>2.8407456000000004</v>
      </c>
      <c r="AP87">
        <v>4.219614</v>
      </c>
      <c r="AQ87">
        <v>43.142996000000004</v>
      </c>
      <c r="AR87">
        <v>1.9395072000000002</v>
      </c>
      <c r="AS87">
        <v>2.3632473600000004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3.0534112722359739</v>
      </c>
      <c r="BB87">
        <f t="shared" si="1"/>
        <v>770.2792629340654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172.25594069992687</v>
      </c>
      <c r="L88">
        <v>7.9122478593874864E-4</v>
      </c>
      <c r="M88">
        <v>63.76582702228076</v>
      </c>
      <c r="N88">
        <v>51.874106452859344</v>
      </c>
      <c r="O88">
        <v>73.283955187499998</v>
      </c>
      <c r="P88">
        <v>27.527973427865618</v>
      </c>
      <c r="Q88">
        <v>0</v>
      </c>
      <c r="R88">
        <v>9.8788311167000007</v>
      </c>
      <c r="S88">
        <v>6.2163283698629588</v>
      </c>
      <c r="T88">
        <v>0</v>
      </c>
      <c r="U88">
        <v>51.759859280370513</v>
      </c>
      <c r="V88">
        <v>7.4983238515185588</v>
      </c>
      <c r="W88">
        <v>9.2672886775353103</v>
      </c>
      <c r="X88">
        <v>18.439132927495571</v>
      </c>
      <c r="Y88">
        <v>0</v>
      </c>
      <c r="Z88">
        <v>0</v>
      </c>
      <c r="AA88">
        <v>0</v>
      </c>
      <c r="AB88">
        <v>11.473859599999999</v>
      </c>
      <c r="AC88">
        <v>8.5011918879999993</v>
      </c>
      <c r="AD88">
        <v>4.0037560500000007</v>
      </c>
      <c r="AE88">
        <v>21.714307867199999</v>
      </c>
      <c r="AF88">
        <v>12.302116199999999</v>
      </c>
      <c r="AG88">
        <v>28.208531339999997</v>
      </c>
      <c r="AH88">
        <v>41.091581959999999</v>
      </c>
      <c r="AI88">
        <v>0</v>
      </c>
      <c r="AJ88">
        <v>0</v>
      </c>
      <c r="AK88">
        <v>22.574736450000003</v>
      </c>
      <c r="AL88">
        <v>8.6689999999999987</v>
      </c>
      <c r="AM88">
        <v>4.6365960959999999</v>
      </c>
      <c r="AN88">
        <v>0</v>
      </c>
      <c r="AO88">
        <v>2.8407456000000004</v>
      </c>
      <c r="AP88">
        <v>4.219614</v>
      </c>
      <c r="AQ88">
        <v>43.142996000000004</v>
      </c>
      <c r="AR88">
        <v>2.9092608000000002</v>
      </c>
      <c r="AS88">
        <v>2.3632473600000004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0.86404644073597314</v>
      </c>
      <c r="BB88">
        <f t="shared" si="1"/>
        <v>709.55585300916539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172.25594069992687</v>
      </c>
      <c r="L89">
        <v>7.9122478593874864E-4</v>
      </c>
      <c r="M89">
        <v>63.76582702228076</v>
      </c>
      <c r="N89">
        <v>51.874106452859344</v>
      </c>
      <c r="O89">
        <v>73.283955187499998</v>
      </c>
      <c r="P89">
        <v>27.527973427865618</v>
      </c>
      <c r="Q89">
        <v>0</v>
      </c>
      <c r="R89">
        <v>9.8788311167000007</v>
      </c>
      <c r="S89">
        <v>6.2163283698629588</v>
      </c>
      <c r="T89">
        <v>0</v>
      </c>
      <c r="U89">
        <v>51.759859280370513</v>
      </c>
      <c r="V89">
        <v>7.4983238515185588</v>
      </c>
      <c r="W89">
        <v>9.2672886775353103</v>
      </c>
      <c r="X89">
        <v>22.003017062314537</v>
      </c>
      <c r="Y89">
        <v>0</v>
      </c>
      <c r="Z89">
        <v>0</v>
      </c>
      <c r="AA89">
        <v>0</v>
      </c>
      <c r="AB89">
        <v>11.473859599999999</v>
      </c>
      <c r="AC89">
        <v>8.5011918879999993</v>
      </c>
      <c r="AD89">
        <v>4.0037560500000007</v>
      </c>
      <c r="AE89">
        <v>14.652029599999999</v>
      </c>
      <c r="AF89">
        <v>6.1510581000000011</v>
      </c>
      <c r="AG89">
        <v>28.208531339999997</v>
      </c>
      <c r="AH89">
        <v>40.966809950000005</v>
      </c>
      <c r="AI89">
        <v>0</v>
      </c>
      <c r="AJ89">
        <v>0</v>
      </c>
      <c r="AK89">
        <v>22.574736450000003</v>
      </c>
      <c r="AL89">
        <v>8.6689999999999987</v>
      </c>
      <c r="AM89">
        <v>4.6365960959999999</v>
      </c>
      <c r="AN89">
        <v>0</v>
      </c>
      <c r="AO89">
        <v>2.8407456000000004</v>
      </c>
      <c r="AP89">
        <v>4.219614</v>
      </c>
      <c r="AQ89">
        <v>32.357247000000001</v>
      </c>
      <c r="AR89">
        <v>23.274086399999995</v>
      </c>
      <c r="AS89">
        <v>2.3632473600000004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0.85725484948669406</v>
      </c>
      <c r="BB89">
        <f t="shared" si="1"/>
        <v>709.3674969580336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172.25594069992687</v>
      </c>
      <c r="L90">
        <v>7.9122478593874864E-4</v>
      </c>
      <c r="M90">
        <v>63.76582702228076</v>
      </c>
      <c r="N90">
        <v>51.874106452859344</v>
      </c>
      <c r="O90">
        <v>73.283955187499998</v>
      </c>
      <c r="P90">
        <v>27.527973427865618</v>
      </c>
      <c r="Q90">
        <v>0</v>
      </c>
      <c r="R90">
        <v>9.8467062684386715</v>
      </c>
      <c r="S90">
        <v>6.2133869848156182</v>
      </c>
      <c r="T90">
        <v>0</v>
      </c>
      <c r="U90">
        <v>51.759859280370513</v>
      </c>
      <c r="V90">
        <v>7.4983238515185588</v>
      </c>
      <c r="W90">
        <v>9.2672886775353103</v>
      </c>
      <c r="X90">
        <v>22.003017062314537</v>
      </c>
      <c r="Y90">
        <v>0</v>
      </c>
      <c r="Z90">
        <v>0</v>
      </c>
      <c r="AA90">
        <v>0</v>
      </c>
      <c r="AB90">
        <v>11.473859599999999</v>
      </c>
      <c r="AC90">
        <v>8.5011918879999993</v>
      </c>
      <c r="AD90">
        <v>4.0037560500000007</v>
      </c>
      <c r="AE90">
        <v>14.652029599999999</v>
      </c>
      <c r="AF90">
        <v>6.1510581000000011</v>
      </c>
      <c r="AG90">
        <v>28.208531339999997</v>
      </c>
      <c r="AH90">
        <v>37.431603000000003</v>
      </c>
      <c r="AI90">
        <v>0</v>
      </c>
      <c r="AJ90">
        <v>0</v>
      </c>
      <c r="AK90">
        <v>22.574736450000003</v>
      </c>
      <c r="AL90">
        <v>8.6689999999999987</v>
      </c>
      <c r="AM90">
        <v>2.3182980479999999</v>
      </c>
      <c r="AN90">
        <v>0</v>
      </c>
      <c r="AO90">
        <v>2.8407456000000004</v>
      </c>
      <c r="AP90">
        <v>4.219614</v>
      </c>
      <c r="AQ90">
        <v>31.745909000000005</v>
      </c>
      <c r="AR90">
        <v>23.274086399999995</v>
      </c>
      <c r="AS90">
        <v>2.3632473600000004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0.63105820503116528</v>
      </c>
      <c r="BB90">
        <f t="shared" si="1"/>
        <v>703.09378437118039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172.25594069992687</v>
      </c>
      <c r="L91">
        <v>7.9122478593874864E-4</v>
      </c>
      <c r="M91">
        <v>63.76582702228076</v>
      </c>
      <c r="N91">
        <v>51.874106452859344</v>
      </c>
      <c r="O91">
        <v>73.283955187499998</v>
      </c>
      <c r="P91">
        <v>27.527973427865618</v>
      </c>
      <c r="Q91">
        <v>0</v>
      </c>
      <c r="R91">
        <v>9.9875868229027969</v>
      </c>
      <c r="S91">
        <v>6.2157565090909097</v>
      </c>
      <c r="T91">
        <v>0</v>
      </c>
      <c r="U91">
        <v>51.759859280370513</v>
      </c>
      <c r="V91">
        <v>9.084892</v>
      </c>
      <c r="W91">
        <v>9.2672886775353103</v>
      </c>
      <c r="X91">
        <v>22.003017062314537</v>
      </c>
      <c r="Y91">
        <v>0</v>
      </c>
      <c r="Z91">
        <v>0</v>
      </c>
      <c r="AA91">
        <v>0</v>
      </c>
      <c r="AB91">
        <v>5.7837618800000001</v>
      </c>
      <c r="AC91">
        <v>4.2505959439999996</v>
      </c>
      <c r="AD91">
        <v>4.0037560500000007</v>
      </c>
      <c r="AE91">
        <v>14.652029599999999</v>
      </c>
      <c r="AF91">
        <v>6.1510581000000011</v>
      </c>
      <c r="AG91">
        <v>28.208531339999997</v>
      </c>
      <c r="AH91">
        <v>30.818686470000003</v>
      </c>
      <c r="AI91">
        <v>0</v>
      </c>
      <c r="AJ91">
        <v>0</v>
      </c>
      <c r="AK91">
        <v>22.574736450000003</v>
      </c>
      <c r="AL91">
        <v>8.6689999999999987</v>
      </c>
      <c r="AM91">
        <v>2.3182980479999999</v>
      </c>
      <c r="AN91">
        <v>0</v>
      </c>
      <c r="AO91">
        <v>2.8407456000000004</v>
      </c>
      <c r="AP91">
        <v>4.219614</v>
      </c>
      <c r="AQ91">
        <v>31.440239999999999</v>
      </c>
      <c r="AR91">
        <v>1.9395072000000002</v>
      </c>
      <c r="AS91">
        <v>2.3632473600000004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-0.63789031477026636</v>
      </c>
      <c r="BB91">
        <f t="shared" si="1"/>
        <v>667.89869272420287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172.25594069992687</v>
      </c>
      <c r="L92">
        <v>7.9122478593874864E-4</v>
      </c>
      <c r="M92">
        <v>63.76582702228076</v>
      </c>
      <c r="N92">
        <v>51.874106452859344</v>
      </c>
      <c r="O92">
        <v>73.283955187499998</v>
      </c>
      <c r="P92">
        <v>27.527973427865618</v>
      </c>
      <c r="Q92">
        <v>0</v>
      </c>
      <c r="R92">
        <v>9.9875868229027969</v>
      </c>
      <c r="S92">
        <v>6.2157565090909097</v>
      </c>
      <c r="T92">
        <v>0</v>
      </c>
      <c r="U92">
        <v>51.759859280370513</v>
      </c>
      <c r="V92">
        <v>9.084892</v>
      </c>
      <c r="W92">
        <v>9.2672886775353103</v>
      </c>
      <c r="X92">
        <v>22.003017062314537</v>
      </c>
      <c r="Y92">
        <v>0</v>
      </c>
      <c r="Z92">
        <v>0</v>
      </c>
      <c r="AA92">
        <v>0</v>
      </c>
      <c r="AB92">
        <v>5.7837618800000001</v>
      </c>
      <c r="AC92">
        <v>4.2505959439999996</v>
      </c>
      <c r="AD92">
        <v>4.0037560500000007</v>
      </c>
      <c r="AE92">
        <v>14.652029599999999</v>
      </c>
      <c r="AF92">
        <v>6.1510581000000011</v>
      </c>
      <c r="AG92">
        <v>28.208531339999997</v>
      </c>
      <c r="AH92">
        <v>29.862101059999993</v>
      </c>
      <c r="AI92">
        <v>0</v>
      </c>
      <c r="AJ92">
        <v>0</v>
      </c>
      <c r="AK92">
        <v>22.574736450000003</v>
      </c>
      <c r="AL92">
        <v>8.6689999999999987</v>
      </c>
      <c r="AM92">
        <v>0</v>
      </c>
      <c r="AN92">
        <v>0</v>
      </c>
      <c r="AO92">
        <v>2.8407456000000004</v>
      </c>
      <c r="AP92">
        <v>4.219614</v>
      </c>
      <c r="AQ92">
        <v>31.440239999999999</v>
      </c>
      <c r="AR92">
        <v>1.9395072000000002</v>
      </c>
      <c r="AS92">
        <v>2.3632473600000004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-0.75185634867026874</v>
      </c>
      <c r="BB92">
        <f t="shared" si="1"/>
        <v>664.73777530010284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172.25594069992687</v>
      </c>
      <c r="L93">
        <v>7.9122478593874864E-4</v>
      </c>
      <c r="M93">
        <v>63.76582702228076</v>
      </c>
      <c r="N93">
        <v>51.874106452859344</v>
      </c>
      <c r="O93">
        <v>73.283955187499998</v>
      </c>
      <c r="P93">
        <v>27.527973427865618</v>
      </c>
      <c r="Q93">
        <v>0</v>
      </c>
      <c r="R93">
        <v>9.9875868229027969</v>
      </c>
      <c r="S93">
        <v>6.2157565090909097</v>
      </c>
      <c r="T93">
        <v>0</v>
      </c>
      <c r="U93">
        <v>51.759859280370513</v>
      </c>
      <c r="V93">
        <v>9.084892</v>
      </c>
      <c r="W93">
        <v>9.2672886775353103</v>
      </c>
      <c r="X93">
        <v>22.003017062314537</v>
      </c>
      <c r="Y93">
        <v>0</v>
      </c>
      <c r="Z93">
        <v>0</v>
      </c>
      <c r="AA93">
        <v>0</v>
      </c>
      <c r="AB93">
        <v>5.7837618800000001</v>
      </c>
      <c r="AC93">
        <v>4.2505959439999996</v>
      </c>
      <c r="AD93">
        <v>4.0037560500000007</v>
      </c>
      <c r="AE93">
        <v>13.5249504</v>
      </c>
      <c r="AF93">
        <v>6.1510581000000011</v>
      </c>
      <c r="AG93">
        <v>28.208531339999997</v>
      </c>
      <c r="AH93">
        <v>29.113468999999995</v>
      </c>
      <c r="AI93">
        <v>0</v>
      </c>
      <c r="AJ93">
        <v>0</v>
      </c>
      <c r="AK93">
        <v>22.574736450000003</v>
      </c>
      <c r="AL93">
        <v>1.7337999999999998</v>
      </c>
      <c r="AM93">
        <v>0</v>
      </c>
      <c r="AN93">
        <v>0</v>
      </c>
      <c r="AO93">
        <v>4.6484927999999996</v>
      </c>
      <c r="AP93">
        <v>4.219614</v>
      </c>
      <c r="AQ93">
        <v>20.960160000000002</v>
      </c>
      <c r="AR93">
        <v>1.9395072000000002</v>
      </c>
      <c r="AS93">
        <v>2.3632473600000004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-1.3602730115785246</v>
      </c>
      <c r="BB93">
        <f t="shared" si="1"/>
        <v>647.8629479030111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172.25594069992687</v>
      </c>
      <c r="L94">
        <v>7.9122478593874864E-4</v>
      </c>
      <c r="M94">
        <v>63.76582702228076</v>
      </c>
      <c r="N94">
        <v>51.874106452859344</v>
      </c>
      <c r="O94">
        <v>73.283955187499998</v>
      </c>
      <c r="P94">
        <v>27.527973427865618</v>
      </c>
      <c r="Q94">
        <v>0</v>
      </c>
      <c r="R94">
        <v>9.9875868229027969</v>
      </c>
      <c r="S94">
        <v>6.2157565090909097</v>
      </c>
      <c r="T94">
        <v>0</v>
      </c>
      <c r="U94">
        <v>51.759859280370513</v>
      </c>
      <c r="V94">
        <v>9.084892</v>
      </c>
      <c r="W94">
        <v>9.2672886775353103</v>
      </c>
      <c r="X94">
        <v>22.003017062314537</v>
      </c>
      <c r="Y94">
        <v>0</v>
      </c>
      <c r="Z94">
        <v>0</v>
      </c>
      <c r="AA94">
        <v>0</v>
      </c>
      <c r="AB94">
        <v>5.7837618800000001</v>
      </c>
      <c r="AC94">
        <v>4.2505959439999996</v>
      </c>
      <c r="AD94">
        <v>4.0037560500000007</v>
      </c>
      <c r="AE94">
        <v>13.5249504</v>
      </c>
      <c r="AF94">
        <v>6.1510581000000011</v>
      </c>
      <c r="AG94">
        <v>28.208531339999997</v>
      </c>
      <c r="AH94">
        <v>29.113468999999995</v>
      </c>
      <c r="AI94">
        <v>0</v>
      </c>
      <c r="AJ94">
        <v>0</v>
      </c>
      <c r="AK94">
        <v>22.574736450000003</v>
      </c>
      <c r="AL94">
        <v>1.7337999999999998</v>
      </c>
      <c r="AM94">
        <v>0</v>
      </c>
      <c r="AN94">
        <v>0</v>
      </c>
      <c r="AO94">
        <v>4.6484927999999996</v>
      </c>
      <c r="AP94">
        <v>4.219614</v>
      </c>
      <c r="AQ94">
        <v>10.480080000000001</v>
      </c>
      <c r="AR94">
        <v>1.9395072000000002</v>
      </c>
      <c r="AS94">
        <v>2.3632473600000004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-1.7249797955785255</v>
      </c>
      <c r="BB94">
        <f t="shared" si="1"/>
        <v>637.74757468701114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172.25594069992687</v>
      </c>
      <c r="L95">
        <v>7.9122478593874864E-4</v>
      </c>
      <c r="M95">
        <v>63.76582702228076</v>
      </c>
      <c r="N95">
        <v>51.874106452859344</v>
      </c>
      <c r="O95">
        <v>73.283955187499998</v>
      </c>
      <c r="P95">
        <v>27.527973427865618</v>
      </c>
      <c r="Q95">
        <v>0</v>
      </c>
      <c r="R95">
        <v>9.9875868229027969</v>
      </c>
      <c r="S95">
        <v>6.2157565090909097</v>
      </c>
      <c r="T95">
        <v>0</v>
      </c>
      <c r="U95">
        <v>51.759859280370513</v>
      </c>
      <c r="V95">
        <v>9.084892</v>
      </c>
      <c r="W95">
        <v>9.2672886775353103</v>
      </c>
      <c r="X95">
        <v>22.003017062314537</v>
      </c>
      <c r="Y95">
        <v>0</v>
      </c>
      <c r="Z95">
        <v>0</v>
      </c>
      <c r="AA95">
        <v>0</v>
      </c>
      <c r="AB95">
        <v>5.7837618800000001</v>
      </c>
      <c r="AC95">
        <v>0</v>
      </c>
      <c r="AD95">
        <v>4.0037560500000007</v>
      </c>
      <c r="AE95">
        <v>13.5249504</v>
      </c>
      <c r="AF95">
        <v>6.1510581000000011</v>
      </c>
      <c r="AG95">
        <v>28.208531339999997</v>
      </c>
      <c r="AH95">
        <v>29.113468999999995</v>
      </c>
      <c r="AI95">
        <v>0</v>
      </c>
      <c r="AJ95">
        <v>0</v>
      </c>
      <c r="AK95">
        <v>22.574736450000003</v>
      </c>
      <c r="AL95">
        <v>1.7337999999999998</v>
      </c>
      <c r="AM95">
        <v>0</v>
      </c>
      <c r="AN95">
        <v>0</v>
      </c>
      <c r="AO95">
        <v>4.6484927999999996</v>
      </c>
      <c r="AP95">
        <v>4.219614</v>
      </c>
      <c r="AQ95">
        <v>10.480080000000001</v>
      </c>
      <c r="AR95">
        <v>1.9395072000000002</v>
      </c>
      <c r="AS95">
        <v>2.3632473600000004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-1.8729004348785261</v>
      </c>
      <c r="BB95">
        <f t="shared" si="1"/>
        <v>633.64489938231111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172.25594069992687</v>
      </c>
      <c r="L96">
        <v>7.9122478593874864E-4</v>
      </c>
      <c r="M96">
        <v>63.76582702228076</v>
      </c>
      <c r="N96">
        <v>51.874106452859344</v>
      </c>
      <c r="O96">
        <v>73.283955187499998</v>
      </c>
      <c r="P96">
        <v>27.527973427865618</v>
      </c>
      <c r="Q96">
        <v>0</v>
      </c>
      <c r="R96">
        <v>9.9875868229027969</v>
      </c>
      <c r="S96">
        <v>6.2157565090909097</v>
      </c>
      <c r="T96">
        <v>0</v>
      </c>
      <c r="U96">
        <v>51.759859280370513</v>
      </c>
      <c r="V96">
        <v>9.084892</v>
      </c>
      <c r="W96">
        <v>9.2672886775353103</v>
      </c>
      <c r="X96">
        <v>22.003017062314537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4.0037560500000007</v>
      </c>
      <c r="AE96">
        <v>13.5249504</v>
      </c>
      <c r="AF96">
        <v>6.1510581000000011</v>
      </c>
      <c r="AG96">
        <v>28.208531339999997</v>
      </c>
      <c r="AH96">
        <v>29.113468999999995</v>
      </c>
      <c r="AI96">
        <v>0</v>
      </c>
      <c r="AJ96">
        <v>0</v>
      </c>
      <c r="AK96">
        <v>22.574736450000003</v>
      </c>
      <c r="AL96">
        <v>1.7337999999999998</v>
      </c>
      <c r="AM96">
        <v>0</v>
      </c>
      <c r="AN96">
        <v>0</v>
      </c>
      <c r="AO96">
        <v>4.6484927999999996</v>
      </c>
      <c r="AP96">
        <v>4.219614</v>
      </c>
      <c r="AQ96">
        <v>10.480080000000001</v>
      </c>
      <c r="AR96">
        <v>1.9395072000000002</v>
      </c>
      <c r="AS96">
        <v>2.3632473600000004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-2.0741753995785266</v>
      </c>
      <c r="BB96">
        <f t="shared" si="1"/>
        <v>628.06241246701109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196.9747202681217</v>
      </c>
      <c r="L97">
        <v>7.9122478593874864E-4</v>
      </c>
      <c r="M97">
        <v>63.76582702228076</v>
      </c>
      <c r="N97">
        <v>51.874106452859344</v>
      </c>
      <c r="O97">
        <v>73.283955187499998</v>
      </c>
      <c r="P97">
        <v>27.527973427865618</v>
      </c>
      <c r="Q97">
        <v>0</v>
      </c>
      <c r="R97">
        <v>9.9875868229027969</v>
      </c>
      <c r="S97">
        <v>6.2157565090909097</v>
      </c>
      <c r="T97">
        <v>0</v>
      </c>
      <c r="U97">
        <v>51.759859280370513</v>
      </c>
      <c r="V97">
        <v>9.084892</v>
      </c>
      <c r="W97">
        <v>9.2672886775353103</v>
      </c>
      <c r="X97">
        <v>22.003017062314537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4.0037560500000007</v>
      </c>
      <c r="AE97">
        <v>13.5249504</v>
      </c>
      <c r="AF97">
        <v>6.1510581000000011</v>
      </c>
      <c r="AG97">
        <v>28.208531339999997</v>
      </c>
      <c r="AH97">
        <v>29.113468999999995</v>
      </c>
      <c r="AI97">
        <v>0</v>
      </c>
      <c r="AJ97">
        <v>0</v>
      </c>
      <c r="AK97">
        <v>22.574736450000003</v>
      </c>
      <c r="AL97">
        <v>1.7337999999999998</v>
      </c>
      <c r="AM97">
        <v>0</v>
      </c>
      <c r="AN97">
        <v>0</v>
      </c>
      <c r="AO97">
        <v>4.6484927999999996</v>
      </c>
      <c r="AP97">
        <v>4.219614</v>
      </c>
      <c r="AQ97">
        <v>10.480080000000001</v>
      </c>
      <c r="AR97">
        <v>1.9395072000000002</v>
      </c>
      <c r="AS97">
        <v>2.3632473600000004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22.644604168616304</v>
      </c>
      <c r="BB97">
        <f t="shared" si="1"/>
        <v>628.06241246701109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196.9747202681217</v>
      </c>
      <c r="L98">
        <v>7.9122478593874864E-4</v>
      </c>
      <c r="M98">
        <v>63.76582702228076</v>
      </c>
      <c r="N98">
        <v>51.874106452859344</v>
      </c>
      <c r="O98">
        <v>73.283955187499998</v>
      </c>
      <c r="P98">
        <v>27.527973427865618</v>
      </c>
      <c r="Q98">
        <v>0</v>
      </c>
      <c r="R98">
        <v>9.9875868229027969</v>
      </c>
      <c r="S98">
        <v>6.2157565090909097</v>
      </c>
      <c r="T98">
        <v>0</v>
      </c>
      <c r="U98">
        <v>51.759859280370513</v>
      </c>
      <c r="V98">
        <v>9.084892</v>
      </c>
      <c r="W98">
        <v>9.2672886775353103</v>
      </c>
      <c r="X98">
        <v>22.003017062314537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4.0037560500000007</v>
      </c>
      <c r="AE98">
        <v>13.5249504</v>
      </c>
      <c r="AF98">
        <v>6.1510581000000011</v>
      </c>
      <c r="AG98">
        <v>28.208531339999997</v>
      </c>
      <c r="AH98">
        <v>29.113468999999995</v>
      </c>
      <c r="AI98">
        <v>0</v>
      </c>
      <c r="AJ98">
        <v>0</v>
      </c>
      <c r="AK98">
        <v>22.574736450000003</v>
      </c>
      <c r="AL98">
        <v>1.7337999999999998</v>
      </c>
      <c r="AM98">
        <v>0</v>
      </c>
      <c r="AN98">
        <v>0</v>
      </c>
      <c r="AO98">
        <v>4.6484927999999996</v>
      </c>
      <c r="AP98">
        <v>4.219614</v>
      </c>
      <c r="AQ98">
        <v>0</v>
      </c>
      <c r="AR98">
        <v>1.9395072000000002</v>
      </c>
      <c r="AS98">
        <v>4.6083323519999997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22.358026233416304</v>
      </c>
      <c r="BB98">
        <f t="shared" si="1"/>
        <v>620.11399539421109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5.0513963009586194</v>
      </c>
      <c r="L99">
        <f t="shared" si="2"/>
        <v>1.8989394862530006E-5</v>
      </c>
      <c r="M99">
        <f t="shared" si="2"/>
        <v>1.5303798485347415</v>
      </c>
      <c r="N99">
        <f t="shared" si="2"/>
        <v>1.2449785548686261</v>
      </c>
      <c r="O99">
        <f t="shared" si="2"/>
        <v>1.7588149245000033</v>
      </c>
      <c r="P99">
        <f t="shared" si="2"/>
        <v>0.63545114111440704</v>
      </c>
      <c r="Q99">
        <f t="shared" si="2"/>
        <v>0</v>
      </c>
      <c r="R99">
        <f t="shared" si="2"/>
        <v>0.36338990480280847</v>
      </c>
      <c r="S99">
        <f t="shared" si="2"/>
        <v>0.22441239706721428</v>
      </c>
      <c r="T99">
        <f t="shared" si="2"/>
        <v>0</v>
      </c>
      <c r="U99">
        <f t="shared" si="2"/>
        <v>1.2422366227288941</v>
      </c>
      <c r="V99">
        <f t="shared" si="2"/>
        <v>0.16411158093790737</v>
      </c>
      <c r="W99">
        <f t="shared" si="2"/>
        <v>0.25965568377870318</v>
      </c>
      <c r="X99">
        <f t="shared" si="2"/>
        <v>0.47978364567393172</v>
      </c>
      <c r="Y99">
        <f t="shared" si="2"/>
        <v>0</v>
      </c>
      <c r="Z99">
        <f t="shared" si="2"/>
        <v>4.6054863359999962E-2</v>
      </c>
      <c r="AA99">
        <f t="shared" si="2"/>
        <v>6.245562787200002E-2</v>
      </c>
      <c r="AB99">
        <f t="shared" si="2"/>
        <v>0.11396001267000007</v>
      </c>
      <c r="AC99">
        <f t="shared" si="2"/>
        <v>8.5235634455999951E-2</v>
      </c>
      <c r="AD99">
        <f t="shared" si="2"/>
        <v>0.166267284939</v>
      </c>
      <c r="AE99">
        <f t="shared" si="2"/>
        <v>0.23429835117519987</v>
      </c>
      <c r="AF99">
        <f t="shared" si="2"/>
        <v>0.15992751060000002</v>
      </c>
      <c r="AG99">
        <f t="shared" si="2"/>
        <v>0.67700475215999922</v>
      </c>
      <c r="AH99">
        <f t="shared" si="2"/>
        <v>0.51218910104999971</v>
      </c>
      <c r="AI99">
        <f t="shared" si="2"/>
        <v>4.7734639487500015E-2</v>
      </c>
      <c r="AJ99">
        <f t="shared" si="2"/>
        <v>0</v>
      </c>
      <c r="AK99">
        <f t="shared" si="2"/>
        <v>0.54179367480000051</v>
      </c>
      <c r="AL99">
        <f t="shared" si="2"/>
        <v>0.26483794999999982</v>
      </c>
      <c r="AM99">
        <f t="shared" si="2"/>
        <v>3.5119288283200004E-2</v>
      </c>
      <c r="AN99">
        <f t="shared" si="2"/>
        <v>0</v>
      </c>
      <c r="AO99">
        <f t="shared" si="2"/>
        <v>7.0243891199999908E-2</v>
      </c>
      <c r="AP99">
        <f t="shared" si="2"/>
        <v>0.10976622552000008</v>
      </c>
      <c r="AQ99">
        <f t="shared" si="2"/>
        <v>0.30566900000000008</v>
      </c>
      <c r="AR99">
        <f t="shared" si="2"/>
        <v>0.10994581439999995</v>
      </c>
      <c r="AS99">
        <f t="shared" si="2"/>
        <v>0.11461749695999993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0.50655966188653934</v>
      </c>
      <c r="BB99">
        <f t="shared" si="1"/>
        <v>16.105191051407083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14.460791237582962</v>
      </c>
      <c r="L3">
        <v>4.0663564850102873E-4</v>
      </c>
      <c r="M3">
        <v>0</v>
      </c>
      <c r="N3">
        <v>30.003477588871714</v>
      </c>
      <c r="O3">
        <v>50.383340343544397</v>
      </c>
      <c r="P3">
        <v>52.306985766172573</v>
      </c>
      <c r="Q3">
        <v>0</v>
      </c>
      <c r="R3">
        <v>2.9629267899159659</v>
      </c>
      <c r="S3">
        <v>1.9267452948557093</v>
      </c>
      <c r="T3">
        <v>0</v>
      </c>
      <c r="U3">
        <v>243.68367696829358</v>
      </c>
      <c r="V3">
        <v>2.6676834131201681E-4</v>
      </c>
      <c r="W3">
        <v>11.785953832743122</v>
      </c>
      <c r="X3">
        <v>37.469356268545994</v>
      </c>
      <c r="Y3">
        <v>0</v>
      </c>
      <c r="Z3">
        <v>0</v>
      </c>
      <c r="AA3">
        <v>0</v>
      </c>
      <c r="AB3">
        <v>0</v>
      </c>
      <c r="AC3">
        <v>0</v>
      </c>
      <c r="AD3">
        <v>2.31462777</v>
      </c>
      <c r="AE3">
        <v>3.9106391999999999</v>
      </c>
      <c r="AF3">
        <v>0</v>
      </c>
      <c r="AG3">
        <v>0</v>
      </c>
      <c r="AH3">
        <v>11.880349259999999</v>
      </c>
      <c r="AI3">
        <v>0</v>
      </c>
      <c r="AJ3">
        <v>0</v>
      </c>
      <c r="AK3">
        <v>13.05241695</v>
      </c>
      <c r="AL3">
        <v>2.9510000000000005</v>
      </c>
      <c r="AM3">
        <v>0</v>
      </c>
      <c r="AN3">
        <v>0</v>
      </c>
      <c r="AO3">
        <v>1.7175479999999996</v>
      </c>
      <c r="AP3">
        <v>3.3188147999999997</v>
      </c>
      <c r="AQ3">
        <v>0</v>
      </c>
      <c r="AR3">
        <v>13.459967999999998</v>
      </c>
      <c r="AS3">
        <v>6.2527586399999988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17.533703987861394</v>
      </c>
      <c r="BB3">
        <f>SUM(B3:AZ3)-BA3</f>
        <v>486.30834612665456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14.460791237582962</v>
      </c>
      <c r="L4">
        <v>4.0663564850102873E-4</v>
      </c>
      <c r="M4">
        <v>0</v>
      </c>
      <c r="N4">
        <v>30.003477588871714</v>
      </c>
      <c r="O4">
        <v>50.383340343544397</v>
      </c>
      <c r="P4">
        <v>52.300041544874816</v>
      </c>
      <c r="Q4">
        <v>0</v>
      </c>
      <c r="R4">
        <v>2.9033392188891844</v>
      </c>
      <c r="S4">
        <v>1.9267452948557093</v>
      </c>
      <c r="T4">
        <v>0</v>
      </c>
      <c r="U4">
        <v>243.68367696829358</v>
      </c>
      <c r="V4">
        <v>2.6676834131201681E-4</v>
      </c>
      <c r="W4">
        <v>11.785953832743122</v>
      </c>
      <c r="X4">
        <v>37.469356268545994</v>
      </c>
      <c r="Y4">
        <v>0</v>
      </c>
      <c r="Z4">
        <v>0</v>
      </c>
      <c r="AA4">
        <v>0</v>
      </c>
      <c r="AB4">
        <v>0</v>
      </c>
      <c r="AC4">
        <v>0</v>
      </c>
      <c r="AD4">
        <v>2.31462777</v>
      </c>
      <c r="AE4">
        <v>3.9106391999999999</v>
      </c>
      <c r="AF4">
        <v>0</v>
      </c>
      <c r="AG4">
        <v>0</v>
      </c>
      <c r="AH4">
        <v>5.9401746299999996</v>
      </c>
      <c r="AI4">
        <v>0</v>
      </c>
      <c r="AJ4">
        <v>0</v>
      </c>
      <c r="AK4">
        <v>13.05241695</v>
      </c>
      <c r="AL4">
        <v>2.9510000000000005</v>
      </c>
      <c r="AM4">
        <v>0</v>
      </c>
      <c r="AN4">
        <v>0</v>
      </c>
      <c r="AO4">
        <v>1.7175479999999996</v>
      </c>
      <c r="AP4">
        <v>3.3188147999999997</v>
      </c>
      <c r="AQ4">
        <v>0</v>
      </c>
      <c r="AR4">
        <v>13.459967999999998</v>
      </c>
      <c r="AS4">
        <v>6.2527586399999988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17.324670655437451</v>
      </c>
      <c r="BB4">
        <f t="shared" ref="BB4:BB67" si="0">SUM(B4:AZ4)-BA4</f>
        <v>480.51067303675393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14.460791237582962</v>
      </c>
      <c r="L5">
        <v>4.0663564850102873E-4</v>
      </c>
      <c r="M5">
        <v>0</v>
      </c>
      <c r="N5">
        <v>30.003477588871714</v>
      </c>
      <c r="O5">
        <v>50.383340343544397</v>
      </c>
      <c r="P5">
        <v>52.306985766172573</v>
      </c>
      <c r="Q5">
        <v>0</v>
      </c>
      <c r="R5">
        <v>2.9033392188891844</v>
      </c>
      <c r="S5">
        <v>1.9267452948557093</v>
      </c>
      <c r="T5">
        <v>0</v>
      </c>
      <c r="U5">
        <v>243.68367696829358</v>
      </c>
      <c r="V5">
        <v>2.6676834131201681E-4</v>
      </c>
      <c r="W5">
        <v>11.785953832743122</v>
      </c>
      <c r="X5">
        <v>37.469356268545994</v>
      </c>
      <c r="Y5">
        <v>0</v>
      </c>
      <c r="Z5">
        <v>0</v>
      </c>
      <c r="AA5">
        <v>0</v>
      </c>
      <c r="AB5">
        <v>0</v>
      </c>
      <c r="AC5">
        <v>0</v>
      </c>
      <c r="AD5">
        <v>2.31462777</v>
      </c>
      <c r="AE5">
        <v>3.9106391999999999</v>
      </c>
      <c r="AF5">
        <v>0</v>
      </c>
      <c r="AG5">
        <v>0</v>
      </c>
      <c r="AH5">
        <v>5.9401746299999996</v>
      </c>
      <c r="AI5">
        <v>0</v>
      </c>
      <c r="AJ5">
        <v>0</v>
      </c>
      <c r="AK5">
        <v>13.05241695</v>
      </c>
      <c r="AL5">
        <v>2.9510000000000005</v>
      </c>
      <c r="AM5">
        <v>0</v>
      </c>
      <c r="AN5">
        <v>0</v>
      </c>
      <c r="AO5">
        <v>1.7175479999999996</v>
      </c>
      <c r="AP5">
        <v>3.3188147999999997</v>
      </c>
      <c r="AQ5">
        <v>0</v>
      </c>
      <c r="AR5">
        <v>0.84124799999999988</v>
      </c>
      <c r="AS5">
        <v>6.2527586399999988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16.885780858351772</v>
      </c>
      <c r="BB5">
        <f t="shared" si="0"/>
        <v>468.33778705513737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14.460791237582962</v>
      </c>
      <c r="L6">
        <v>4.0663564850102873E-4</v>
      </c>
      <c r="M6">
        <v>0</v>
      </c>
      <c r="N6">
        <v>30.003477588871714</v>
      </c>
      <c r="O6">
        <v>50.383340343544397</v>
      </c>
      <c r="P6">
        <v>52.306985766172573</v>
      </c>
      <c r="Q6">
        <v>0</v>
      </c>
      <c r="R6">
        <v>2.9033392188891844</v>
      </c>
      <c r="S6">
        <v>1.9267452948557093</v>
      </c>
      <c r="T6">
        <v>0</v>
      </c>
      <c r="U6">
        <v>243.68367696829358</v>
      </c>
      <c r="V6">
        <v>2.6676834131201681E-4</v>
      </c>
      <c r="W6">
        <v>11.785953832743122</v>
      </c>
      <c r="X6">
        <v>37.469356268545994</v>
      </c>
      <c r="Y6">
        <v>0</v>
      </c>
      <c r="Z6">
        <v>0</v>
      </c>
      <c r="AA6">
        <v>0</v>
      </c>
      <c r="AB6">
        <v>0</v>
      </c>
      <c r="AC6">
        <v>0</v>
      </c>
      <c r="AD6">
        <v>2.31462777</v>
      </c>
      <c r="AE6">
        <v>3.9106391999999999</v>
      </c>
      <c r="AF6">
        <v>0</v>
      </c>
      <c r="AG6">
        <v>0</v>
      </c>
      <c r="AH6">
        <v>5.9401746299999996</v>
      </c>
      <c r="AI6">
        <v>0</v>
      </c>
      <c r="AJ6">
        <v>0</v>
      </c>
      <c r="AK6">
        <v>13.05241695</v>
      </c>
      <c r="AL6">
        <v>2.9510000000000005</v>
      </c>
      <c r="AM6">
        <v>0</v>
      </c>
      <c r="AN6">
        <v>0</v>
      </c>
      <c r="AO6">
        <v>1.7175479999999996</v>
      </c>
      <c r="AP6">
        <v>3.3188147999999997</v>
      </c>
      <c r="AQ6">
        <v>0</v>
      </c>
      <c r="AR6">
        <v>0.84124799999999988</v>
      </c>
      <c r="AS6">
        <v>6.2527586399999988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16.885780858351772</v>
      </c>
      <c r="BB6">
        <f t="shared" si="0"/>
        <v>468.33778705513737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14.460791237582962</v>
      </c>
      <c r="L7">
        <v>4.0663564850102873E-4</v>
      </c>
      <c r="M7">
        <v>0</v>
      </c>
      <c r="N7">
        <v>30.003477588871714</v>
      </c>
      <c r="O7">
        <v>50.383340343544397</v>
      </c>
      <c r="P7">
        <v>52.300041544874816</v>
      </c>
      <c r="Q7">
        <v>0</v>
      </c>
      <c r="R7">
        <v>2.9033392188891844</v>
      </c>
      <c r="S7">
        <v>1.9267452948557093</v>
      </c>
      <c r="T7">
        <v>0</v>
      </c>
      <c r="U7">
        <v>243.68367696829358</v>
      </c>
      <c r="V7">
        <v>2.6676834131201681E-4</v>
      </c>
      <c r="W7">
        <v>11.785953832743122</v>
      </c>
      <c r="X7">
        <v>37.469356268545994</v>
      </c>
      <c r="Y7">
        <v>0</v>
      </c>
      <c r="Z7">
        <v>0</v>
      </c>
      <c r="AA7">
        <v>0</v>
      </c>
      <c r="AB7">
        <v>0</v>
      </c>
      <c r="AC7">
        <v>0</v>
      </c>
      <c r="AD7">
        <v>2.31462777</v>
      </c>
      <c r="AE7">
        <v>3.9106391999999999</v>
      </c>
      <c r="AF7">
        <v>0</v>
      </c>
      <c r="AG7">
        <v>0</v>
      </c>
      <c r="AH7">
        <v>0</v>
      </c>
      <c r="AI7">
        <v>0</v>
      </c>
      <c r="AJ7">
        <v>0</v>
      </c>
      <c r="AK7">
        <v>13.05241695</v>
      </c>
      <c r="AL7">
        <v>2.9510000000000005</v>
      </c>
      <c r="AM7">
        <v>0</v>
      </c>
      <c r="AN7">
        <v>0</v>
      </c>
      <c r="AO7">
        <v>1.7175479999999996</v>
      </c>
      <c r="AP7">
        <v>3.3188147999999997</v>
      </c>
      <c r="AQ7">
        <v>0</v>
      </c>
      <c r="AR7">
        <v>0.84124799999999988</v>
      </c>
      <c r="AS7">
        <v>6.2527586399999988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16.678821002937454</v>
      </c>
      <c r="BB7">
        <f t="shared" si="0"/>
        <v>462.59762805925391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14.460791237582962</v>
      </c>
      <c r="L8">
        <v>4.0663564850102873E-4</v>
      </c>
      <c r="M8">
        <v>0</v>
      </c>
      <c r="N8">
        <v>30.003477588871714</v>
      </c>
      <c r="O8">
        <v>50.383340343544397</v>
      </c>
      <c r="P8">
        <v>52.300041544874816</v>
      </c>
      <c r="Q8">
        <v>0</v>
      </c>
      <c r="R8">
        <v>2.9033392188891844</v>
      </c>
      <c r="S8">
        <v>1.9267452948557093</v>
      </c>
      <c r="T8">
        <v>0</v>
      </c>
      <c r="U8">
        <v>243.68367696829358</v>
      </c>
      <c r="V8">
        <v>2.6676834131201681E-4</v>
      </c>
      <c r="W8">
        <v>11.785953832743122</v>
      </c>
      <c r="X8">
        <v>37.469356268545994</v>
      </c>
      <c r="Y8">
        <v>0</v>
      </c>
      <c r="Z8">
        <v>0</v>
      </c>
      <c r="AA8">
        <v>0</v>
      </c>
      <c r="AB8">
        <v>0</v>
      </c>
      <c r="AC8">
        <v>0</v>
      </c>
      <c r="AD8">
        <v>2.31462777</v>
      </c>
      <c r="AE8">
        <v>3.9106391999999999</v>
      </c>
      <c r="AF8">
        <v>0</v>
      </c>
      <c r="AG8">
        <v>0</v>
      </c>
      <c r="AH8">
        <v>0</v>
      </c>
      <c r="AI8">
        <v>0</v>
      </c>
      <c r="AJ8">
        <v>0</v>
      </c>
      <c r="AK8">
        <v>13.05241695</v>
      </c>
      <c r="AL8">
        <v>2.9510000000000005</v>
      </c>
      <c r="AM8">
        <v>0</v>
      </c>
      <c r="AN8">
        <v>0</v>
      </c>
      <c r="AO8">
        <v>1.7175479999999996</v>
      </c>
      <c r="AP8">
        <v>3.3188147999999997</v>
      </c>
      <c r="AQ8">
        <v>0</v>
      </c>
      <c r="AR8">
        <v>0.84124799999999988</v>
      </c>
      <c r="AS8">
        <v>6.2527586399999988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16.678821002937454</v>
      </c>
      <c r="BB8">
        <f t="shared" si="0"/>
        <v>462.59762805925391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14.460791237582962</v>
      </c>
      <c r="L9">
        <v>4.0663564850102873E-4</v>
      </c>
      <c r="M9">
        <v>0</v>
      </c>
      <c r="N9">
        <v>30.003477588871714</v>
      </c>
      <c r="O9">
        <v>50.383340343544397</v>
      </c>
      <c r="P9">
        <v>52.300041544874816</v>
      </c>
      <c r="Q9">
        <v>0</v>
      </c>
      <c r="R9">
        <v>2.9033392188891844</v>
      </c>
      <c r="S9">
        <v>1.9267452948557093</v>
      </c>
      <c r="T9">
        <v>0</v>
      </c>
      <c r="U9">
        <v>243.68367696829358</v>
      </c>
      <c r="V9">
        <v>1.9333515605118443</v>
      </c>
      <c r="W9">
        <v>11.785953832743122</v>
      </c>
      <c r="X9">
        <v>37.469356268545994</v>
      </c>
      <c r="Y9">
        <v>0</v>
      </c>
      <c r="Z9">
        <v>0</v>
      </c>
      <c r="AA9">
        <v>0</v>
      </c>
      <c r="AB9">
        <v>0</v>
      </c>
      <c r="AC9">
        <v>0</v>
      </c>
      <c r="AD9">
        <v>2.31462777</v>
      </c>
      <c r="AE9">
        <v>3.9106391999999999</v>
      </c>
      <c r="AF9">
        <v>0</v>
      </c>
      <c r="AG9">
        <v>0</v>
      </c>
      <c r="AH9">
        <v>0</v>
      </c>
      <c r="AI9">
        <v>0</v>
      </c>
      <c r="AJ9">
        <v>0</v>
      </c>
      <c r="AK9">
        <v>13.05241695</v>
      </c>
      <c r="AL9">
        <v>2.9510000000000005</v>
      </c>
      <c r="AM9">
        <v>0</v>
      </c>
      <c r="AN9">
        <v>0</v>
      </c>
      <c r="AO9">
        <v>1.7175479999999996</v>
      </c>
      <c r="AP9">
        <v>2.4403049999999995</v>
      </c>
      <c r="AQ9">
        <v>0</v>
      </c>
      <c r="AR9">
        <v>0.84124799999999988</v>
      </c>
      <c r="AS9">
        <v>2.6651102399999997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16.590670034281214</v>
      </c>
      <c r="BB9">
        <f t="shared" si="0"/>
        <v>460.15270562008067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14.460791237582962</v>
      </c>
      <c r="L10">
        <v>4.0663564850102873E-4</v>
      </c>
      <c r="M10">
        <v>0</v>
      </c>
      <c r="N10">
        <v>30.003477588871714</v>
      </c>
      <c r="O10">
        <v>50.383340343544397</v>
      </c>
      <c r="P10">
        <v>52.300041544874816</v>
      </c>
      <c r="Q10">
        <v>0</v>
      </c>
      <c r="R10">
        <v>2.9033392188891844</v>
      </c>
      <c r="S10">
        <v>1.9267452948557093</v>
      </c>
      <c r="T10">
        <v>0</v>
      </c>
      <c r="U10">
        <v>243.68367696829358</v>
      </c>
      <c r="V10">
        <v>1.9333515605118443</v>
      </c>
      <c r="W10">
        <v>11.789311450161929</v>
      </c>
      <c r="X10">
        <v>37.469356268545994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2.31462777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13.05241695</v>
      </c>
      <c r="AL10">
        <v>2.9510000000000005</v>
      </c>
      <c r="AM10">
        <v>0</v>
      </c>
      <c r="AN10">
        <v>0</v>
      </c>
      <c r="AO10">
        <v>1.7175479999999996</v>
      </c>
      <c r="AP10">
        <v>2.4403049999999995</v>
      </c>
      <c r="AQ10">
        <v>0</v>
      </c>
      <c r="AR10">
        <v>0.84124799999999988</v>
      </c>
      <c r="AS10">
        <v>1.3667232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16.409512780363407</v>
      </c>
      <c r="BB10">
        <f t="shared" si="0"/>
        <v>455.12819425141731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14.460791237582962</v>
      </c>
      <c r="L11">
        <v>4.0663564850102873E-4</v>
      </c>
      <c r="M11">
        <v>0</v>
      </c>
      <c r="N11">
        <v>30.003477588871714</v>
      </c>
      <c r="O11">
        <v>50.383340343544397</v>
      </c>
      <c r="P11">
        <v>52.300041544874816</v>
      </c>
      <c r="Q11">
        <v>0</v>
      </c>
      <c r="R11">
        <v>2.9033392188891844</v>
      </c>
      <c r="S11">
        <v>1.9267452948557093</v>
      </c>
      <c r="T11">
        <v>0</v>
      </c>
      <c r="U11">
        <v>243.68367696829358</v>
      </c>
      <c r="V11">
        <v>1.9333515605118443</v>
      </c>
      <c r="W11">
        <v>11.789311450161929</v>
      </c>
      <c r="X11">
        <v>37.469356268545994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2.31462777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13.05241695</v>
      </c>
      <c r="AL11">
        <v>2.9510000000000005</v>
      </c>
      <c r="AM11">
        <v>0</v>
      </c>
      <c r="AN11">
        <v>0</v>
      </c>
      <c r="AO11">
        <v>1.7175479999999996</v>
      </c>
      <c r="AP11">
        <v>2.4403049999999995</v>
      </c>
      <c r="AQ11">
        <v>0</v>
      </c>
      <c r="AR11">
        <v>0.84124799999999988</v>
      </c>
      <c r="AS11">
        <v>2.6651102399999997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16.454696586363408</v>
      </c>
      <c r="BB11">
        <f t="shared" si="0"/>
        <v>456.38139748541727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14.460791237582962</v>
      </c>
      <c r="L12">
        <v>4.0663564850102873E-4</v>
      </c>
      <c r="M12">
        <v>0</v>
      </c>
      <c r="N12">
        <v>30.003477588871714</v>
      </c>
      <c r="O12">
        <v>50.383340343544397</v>
      </c>
      <c r="P12">
        <v>52.300041544874816</v>
      </c>
      <c r="Q12">
        <v>0</v>
      </c>
      <c r="R12">
        <v>2.9033392188891844</v>
      </c>
      <c r="S12">
        <v>1.9267452948557093</v>
      </c>
      <c r="T12">
        <v>0</v>
      </c>
      <c r="U12">
        <v>243.68367696829358</v>
      </c>
      <c r="V12">
        <v>1.9333515605118443</v>
      </c>
      <c r="W12">
        <v>11.789311450161929</v>
      </c>
      <c r="X12">
        <v>37.469002185365291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2.31462777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13.05241695</v>
      </c>
      <c r="AL12">
        <v>2.9510000000000005</v>
      </c>
      <c r="AM12">
        <v>0</v>
      </c>
      <c r="AN12">
        <v>0</v>
      </c>
      <c r="AO12">
        <v>1.7175479999999996</v>
      </c>
      <c r="AP12">
        <v>2.4403049999999995</v>
      </c>
      <c r="AQ12">
        <v>0</v>
      </c>
      <c r="AR12">
        <v>0.84124799999999988</v>
      </c>
      <c r="AS12">
        <v>2.6651102399999997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16.454684249014949</v>
      </c>
      <c r="BB12">
        <f t="shared" si="0"/>
        <v>456.38105573958501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14.460791237582962</v>
      </c>
      <c r="L13">
        <v>4.0663564850102873E-4</v>
      </c>
      <c r="M13">
        <v>0</v>
      </c>
      <c r="N13">
        <v>30.003477588871714</v>
      </c>
      <c r="O13">
        <v>50.383340343544397</v>
      </c>
      <c r="P13">
        <v>60.215499501601187</v>
      </c>
      <c r="Q13">
        <v>0</v>
      </c>
      <c r="R13">
        <v>5.448289955827069</v>
      </c>
      <c r="S13">
        <v>3.3262240464000001</v>
      </c>
      <c r="T13">
        <v>0</v>
      </c>
      <c r="U13">
        <v>243.68367696829358</v>
      </c>
      <c r="V13">
        <v>1.51832822169984E-4</v>
      </c>
      <c r="W13">
        <v>3.0067849639838302</v>
      </c>
      <c r="X13">
        <v>18.348528703094289</v>
      </c>
      <c r="Y13">
        <v>0</v>
      </c>
      <c r="Z13">
        <v>1.6646651999999995</v>
      </c>
      <c r="AA13">
        <v>0</v>
      </c>
      <c r="AB13">
        <v>0</v>
      </c>
      <c r="AC13">
        <v>0</v>
      </c>
      <c r="AD13">
        <v>2.31462777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13.05241695</v>
      </c>
      <c r="AL13">
        <v>2.9510000000000005</v>
      </c>
      <c r="AM13">
        <v>0</v>
      </c>
      <c r="AN13">
        <v>0</v>
      </c>
      <c r="AO13">
        <v>1.7175479999999996</v>
      </c>
      <c r="AP13">
        <v>2.4403049999999995</v>
      </c>
      <c r="AQ13">
        <v>0</v>
      </c>
      <c r="AR13">
        <v>0.84124799999999988</v>
      </c>
      <c r="AS13">
        <v>2.6651102399999997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15.887038951574054</v>
      </c>
      <c r="BB13">
        <f t="shared" si="0"/>
        <v>440.63705398609579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14.460791237582962</v>
      </c>
      <c r="L14">
        <v>4.0663564850102873E-4</v>
      </c>
      <c r="M14">
        <v>0</v>
      </c>
      <c r="N14">
        <v>30.003477588871714</v>
      </c>
      <c r="O14">
        <v>50.383340343544397</v>
      </c>
      <c r="P14">
        <v>61.324077726485378</v>
      </c>
      <c r="Q14">
        <v>0</v>
      </c>
      <c r="R14">
        <v>5.448289955827069</v>
      </c>
      <c r="S14">
        <v>3.3262240464000001</v>
      </c>
      <c r="T14">
        <v>0</v>
      </c>
      <c r="U14">
        <v>243.68367696829358</v>
      </c>
      <c r="V14">
        <v>1.51832822169984E-4</v>
      </c>
      <c r="W14">
        <v>3.0067849639838302</v>
      </c>
      <c r="X14">
        <v>17.996270125381148</v>
      </c>
      <c r="Y14">
        <v>0</v>
      </c>
      <c r="Z14">
        <v>1.6646651999999995</v>
      </c>
      <c r="AA14">
        <v>0</v>
      </c>
      <c r="AB14">
        <v>0</v>
      </c>
      <c r="AC14">
        <v>0</v>
      </c>
      <c r="AD14">
        <v>2.31462777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13.05241695</v>
      </c>
      <c r="AL14">
        <v>2.9510000000000005</v>
      </c>
      <c r="AM14">
        <v>0</v>
      </c>
      <c r="AN14">
        <v>0</v>
      </c>
      <c r="AO14">
        <v>1.7175479999999996</v>
      </c>
      <c r="AP14">
        <v>2.4403049999999995</v>
      </c>
      <c r="AQ14">
        <v>0</v>
      </c>
      <c r="AR14">
        <v>0.84124799999999988</v>
      </c>
      <c r="AS14">
        <v>2.6651102399999997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15.913358598745104</v>
      </c>
      <c r="BB14">
        <f t="shared" si="0"/>
        <v>441.3670539860957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14.460791237582962</v>
      </c>
      <c r="L15">
        <v>4.0663564850102873E-4</v>
      </c>
      <c r="M15">
        <v>0</v>
      </c>
      <c r="N15">
        <v>30.003477588871714</v>
      </c>
      <c r="O15">
        <v>50.383340343544397</v>
      </c>
      <c r="P15">
        <v>62.447066743402118</v>
      </c>
      <c r="Q15">
        <v>0</v>
      </c>
      <c r="R15">
        <v>5.4176822503549467</v>
      </c>
      <c r="S15">
        <v>3.3262240464000001</v>
      </c>
      <c r="T15">
        <v>0</v>
      </c>
      <c r="U15">
        <v>243.68367696829358</v>
      </c>
      <c r="V15">
        <v>1.51832822169984E-4</v>
      </c>
      <c r="W15">
        <v>3.0067849639838302</v>
      </c>
      <c r="X15">
        <v>17.996270125381148</v>
      </c>
      <c r="Y15">
        <v>0</v>
      </c>
      <c r="Z15">
        <v>1.6646651999999995</v>
      </c>
      <c r="AA15">
        <v>0</v>
      </c>
      <c r="AB15">
        <v>0</v>
      </c>
      <c r="AC15">
        <v>0</v>
      </c>
      <c r="AD15">
        <v>2.31462777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13.05241695</v>
      </c>
      <c r="AL15">
        <v>2.9510000000000005</v>
      </c>
      <c r="AM15">
        <v>0</v>
      </c>
      <c r="AN15">
        <v>0</v>
      </c>
      <c r="AO15">
        <v>1.7175479999999996</v>
      </c>
      <c r="AP15">
        <v>2.4403049999999995</v>
      </c>
      <c r="AQ15">
        <v>0</v>
      </c>
      <c r="AR15">
        <v>0.84124799999999988</v>
      </c>
      <c r="AS15">
        <v>2.6651102399999997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15.951373486335646</v>
      </c>
      <c r="BB15">
        <f t="shared" si="0"/>
        <v>442.42142040994986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14.460791237582962</v>
      </c>
      <c r="L16">
        <v>4.0663564850102873E-4</v>
      </c>
      <c r="M16">
        <v>0</v>
      </c>
      <c r="N16">
        <v>30.003477588871714</v>
      </c>
      <c r="O16">
        <v>50.383340343544397</v>
      </c>
      <c r="P16">
        <v>63.188976193105105</v>
      </c>
      <c r="Q16">
        <v>0</v>
      </c>
      <c r="R16">
        <v>5.4176822503549467</v>
      </c>
      <c r="S16">
        <v>3.3262240464000001</v>
      </c>
      <c r="T16">
        <v>0</v>
      </c>
      <c r="U16">
        <v>243.68367696829358</v>
      </c>
      <c r="V16">
        <v>1.51832822169984E-4</v>
      </c>
      <c r="W16">
        <v>3.0067849639838302</v>
      </c>
      <c r="X16">
        <v>17.996270125381148</v>
      </c>
      <c r="Y16">
        <v>0</v>
      </c>
      <c r="Z16">
        <v>1.6646651999999995</v>
      </c>
      <c r="AA16">
        <v>0</v>
      </c>
      <c r="AB16">
        <v>0</v>
      </c>
      <c r="AC16">
        <v>0</v>
      </c>
      <c r="AD16">
        <v>2.31462777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13.05241695</v>
      </c>
      <c r="AL16">
        <v>2.9510000000000005</v>
      </c>
      <c r="AM16">
        <v>0</v>
      </c>
      <c r="AN16">
        <v>0</v>
      </c>
      <c r="AO16">
        <v>1.7175479999999996</v>
      </c>
      <c r="AP16">
        <v>2.4403049999999995</v>
      </c>
      <c r="AQ16">
        <v>0</v>
      </c>
      <c r="AR16">
        <v>0.84124799999999988</v>
      </c>
      <c r="AS16">
        <v>2.6651102399999997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15.977191994659043</v>
      </c>
      <c r="BB16">
        <f t="shared" si="0"/>
        <v>443.13751135132935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14.460791237582962</v>
      </c>
      <c r="L17">
        <v>4.0663564850102873E-4</v>
      </c>
      <c r="M17">
        <v>0</v>
      </c>
      <c r="N17">
        <v>30.003477588871714</v>
      </c>
      <c r="O17">
        <v>50.383340343544397</v>
      </c>
      <c r="P17">
        <v>64.306532170233154</v>
      </c>
      <c r="Q17">
        <v>0</v>
      </c>
      <c r="R17">
        <v>5.4176822503549467</v>
      </c>
      <c r="S17">
        <v>3.3262240464000001</v>
      </c>
      <c r="T17">
        <v>0</v>
      </c>
      <c r="U17">
        <v>243.68367696829358</v>
      </c>
      <c r="V17">
        <v>1.51832822169984E-4</v>
      </c>
      <c r="W17">
        <v>3.0067849639838302</v>
      </c>
      <c r="X17">
        <v>17.996270125381148</v>
      </c>
      <c r="Y17">
        <v>0</v>
      </c>
      <c r="Z17">
        <v>1.6646651999999995</v>
      </c>
      <c r="AA17">
        <v>0</v>
      </c>
      <c r="AB17">
        <v>0</v>
      </c>
      <c r="AC17">
        <v>0</v>
      </c>
      <c r="AD17">
        <v>2.31462777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13.05241695</v>
      </c>
      <c r="AL17">
        <v>2.9510000000000005</v>
      </c>
      <c r="AM17">
        <v>0</v>
      </c>
      <c r="AN17">
        <v>0</v>
      </c>
      <c r="AO17">
        <v>1.7175479999999996</v>
      </c>
      <c r="AP17">
        <v>2.4403049999999995</v>
      </c>
      <c r="AQ17">
        <v>0</v>
      </c>
      <c r="AR17">
        <v>0.84124799999999988</v>
      </c>
      <c r="AS17">
        <v>2.6651102399999997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16.016083140902385</v>
      </c>
      <c r="BB17">
        <f t="shared" si="0"/>
        <v>444.2161761822141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14.460791237582962</v>
      </c>
      <c r="L18">
        <v>4.0663564850102873E-4</v>
      </c>
      <c r="M18">
        <v>0</v>
      </c>
      <c r="N18">
        <v>30.003477588871714</v>
      </c>
      <c r="O18">
        <v>50.383340343544397</v>
      </c>
      <c r="P18">
        <v>65.045236408839784</v>
      </c>
      <c r="Q18">
        <v>0</v>
      </c>
      <c r="R18">
        <v>5.4176822503549467</v>
      </c>
      <c r="S18">
        <v>3.3262240464000001</v>
      </c>
      <c r="T18">
        <v>0</v>
      </c>
      <c r="U18">
        <v>243.68367696829358</v>
      </c>
      <c r="V18">
        <v>1.51832822169984E-4</v>
      </c>
      <c r="W18">
        <v>3.0067849639838302</v>
      </c>
      <c r="X18">
        <v>17.995527759465059</v>
      </c>
      <c r="Y18">
        <v>0</v>
      </c>
      <c r="Z18">
        <v>1.6646651999999995</v>
      </c>
      <c r="AA18">
        <v>0</v>
      </c>
      <c r="AB18">
        <v>0</v>
      </c>
      <c r="AC18">
        <v>0</v>
      </c>
      <c r="AD18">
        <v>2.31462777</v>
      </c>
      <c r="AE18">
        <v>0</v>
      </c>
      <c r="AF18">
        <v>0</v>
      </c>
      <c r="AG18">
        <v>0</v>
      </c>
      <c r="AH18">
        <v>4.809858000000002</v>
      </c>
      <c r="AI18">
        <v>0</v>
      </c>
      <c r="AJ18">
        <v>0</v>
      </c>
      <c r="AK18">
        <v>13.05241695</v>
      </c>
      <c r="AL18">
        <v>2.9510000000000005</v>
      </c>
      <c r="AM18">
        <v>0</v>
      </c>
      <c r="AN18">
        <v>0</v>
      </c>
      <c r="AO18">
        <v>1.7175479999999996</v>
      </c>
      <c r="AP18">
        <v>2.4403049999999995</v>
      </c>
      <c r="AQ18">
        <v>0</v>
      </c>
      <c r="AR18">
        <v>0.84124799999999988</v>
      </c>
      <c r="AS18">
        <v>2.6651102399999997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16.209147067425899</v>
      </c>
      <c r="BB18">
        <f t="shared" si="0"/>
        <v>449.57093212838112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14.460791237582962</v>
      </c>
      <c r="L19">
        <v>4.0663564850102873E-4</v>
      </c>
      <c r="M19">
        <v>0</v>
      </c>
      <c r="N19">
        <v>30.003477588871714</v>
      </c>
      <c r="O19">
        <v>50.383340343544397</v>
      </c>
      <c r="P19">
        <v>65.043514112718483</v>
      </c>
      <c r="Q19">
        <v>0</v>
      </c>
      <c r="R19">
        <v>5.4176822503549467</v>
      </c>
      <c r="S19">
        <v>3.3262240464000001</v>
      </c>
      <c r="T19">
        <v>0</v>
      </c>
      <c r="U19">
        <v>243.68367696829358</v>
      </c>
      <c r="V19">
        <v>1.51832822169984E-4</v>
      </c>
      <c r="W19">
        <v>11.789311450161929</v>
      </c>
      <c r="X19">
        <v>36.748860550231321</v>
      </c>
      <c r="Y19">
        <v>0</v>
      </c>
      <c r="Z19">
        <v>1.6646651999999995</v>
      </c>
      <c r="AA19">
        <v>0</v>
      </c>
      <c r="AB19">
        <v>0</v>
      </c>
      <c r="AC19">
        <v>0</v>
      </c>
      <c r="AD19">
        <v>2.31462777</v>
      </c>
      <c r="AE19">
        <v>0</v>
      </c>
      <c r="AF19">
        <v>0</v>
      </c>
      <c r="AG19">
        <v>0</v>
      </c>
      <c r="AH19">
        <v>4.809858000000002</v>
      </c>
      <c r="AI19">
        <v>0</v>
      </c>
      <c r="AJ19">
        <v>0</v>
      </c>
      <c r="AK19">
        <v>13.05241695</v>
      </c>
      <c r="AL19">
        <v>2.9510000000000005</v>
      </c>
      <c r="AM19">
        <v>0</v>
      </c>
      <c r="AN19">
        <v>0</v>
      </c>
      <c r="AO19">
        <v>1.49352</v>
      </c>
      <c r="AP19">
        <v>2.4403049999999995</v>
      </c>
      <c r="AQ19">
        <v>0</v>
      </c>
      <c r="AR19">
        <v>0.84124799999999988</v>
      </c>
      <c r="AS19">
        <v>2.6651102399999997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17.15953904651759</v>
      </c>
      <c r="BB19">
        <f t="shared" si="0"/>
        <v>475.9306491301125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14.460791237582962</v>
      </c>
      <c r="L20">
        <v>4.0663564850102873E-4</v>
      </c>
      <c r="M20">
        <v>0</v>
      </c>
      <c r="N20">
        <v>30.003477588871714</v>
      </c>
      <c r="O20">
        <v>50.383340343544397</v>
      </c>
      <c r="P20">
        <v>65.043514112718483</v>
      </c>
      <c r="Q20">
        <v>0</v>
      </c>
      <c r="R20">
        <v>5.4176822503549467</v>
      </c>
      <c r="S20">
        <v>3.3262240464000001</v>
      </c>
      <c r="T20">
        <v>0</v>
      </c>
      <c r="U20">
        <v>243.68367696829358</v>
      </c>
      <c r="V20">
        <v>1.51832822169984E-4</v>
      </c>
      <c r="W20">
        <v>11.789311450161929</v>
      </c>
      <c r="X20">
        <v>37.474098502072628</v>
      </c>
      <c r="Y20">
        <v>0</v>
      </c>
      <c r="Z20">
        <v>1.6646651999999995</v>
      </c>
      <c r="AA20">
        <v>0</v>
      </c>
      <c r="AB20">
        <v>0</v>
      </c>
      <c r="AC20">
        <v>0</v>
      </c>
      <c r="AD20">
        <v>2.31462777</v>
      </c>
      <c r="AE20">
        <v>0</v>
      </c>
      <c r="AF20">
        <v>0</v>
      </c>
      <c r="AG20">
        <v>0</v>
      </c>
      <c r="AH20">
        <v>4.809858000000002</v>
      </c>
      <c r="AI20">
        <v>0</v>
      </c>
      <c r="AJ20">
        <v>0</v>
      </c>
      <c r="AK20">
        <v>13.05241695</v>
      </c>
      <c r="AL20">
        <v>2.9510000000000005</v>
      </c>
      <c r="AM20">
        <v>0</v>
      </c>
      <c r="AN20">
        <v>0</v>
      </c>
      <c r="AO20">
        <v>1.49352</v>
      </c>
      <c r="AP20">
        <v>2.4403049999999995</v>
      </c>
      <c r="AQ20">
        <v>0</v>
      </c>
      <c r="AR20">
        <v>0.84124799999999988</v>
      </c>
      <c r="AS20">
        <v>2.6651102399999997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17.184776998358895</v>
      </c>
      <c r="BB20">
        <f t="shared" si="0"/>
        <v>476.63064913011254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14.460791237582962</v>
      </c>
      <c r="L21">
        <v>4.0663564850102873E-4</v>
      </c>
      <c r="M21">
        <v>0</v>
      </c>
      <c r="N21">
        <v>30.003477588871714</v>
      </c>
      <c r="O21">
        <v>50.383340343544397</v>
      </c>
      <c r="P21">
        <v>65.043514112718483</v>
      </c>
      <c r="Q21">
        <v>0</v>
      </c>
      <c r="R21">
        <v>5.4176822503549467</v>
      </c>
      <c r="S21">
        <v>3.3262240464000001</v>
      </c>
      <c r="T21">
        <v>0</v>
      </c>
      <c r="U21">
        <v>243.68367696829358</v>
      </c>
      <c r="V21">
        <v>1.51832822169984E-4</v>
      </c>
      <c r="W21">
        <v>11.789311450161929</v>
      </c>
      <c r="X21">
        <v>37.474098502072628</v>
      </c>
      <c r="Y21">
        <v>0</v>
      </c>
      <c r="Z21">
        <v>0</v>
      </c>
      <c r="AA21">
        <v>0</v>
      </c>
      <c r="AB21">
        <v>0</v>
      </c>
      <c r="AC21">
        <v>2.457638904</v>
      </c>
      <c r="AD21">
        <v>2.31462777</v>
      </c>
      <c r="AE21">
        <v>0</v>
      </c>
      <c r="AF21">
        <v>0</v>
      </c>
      <c r="AG21">
        <v>0</v>
      </c>
      <c r="AH21">
        <v>11.880349259999999</v>
      </c>
      <c r="AI21">
        <v>0</v>
      </c>
      <c r="AJ21">
        <v>0</v>
      </c>
      <c r="AK21">
        <v>13.05241695</v>
      </c>
      <c r="AL21">
        <v>2.9510000000000005</v>
      </c>
      <c r="AM21">
        <v>0</v>
      </c>
      <c r="AN21">
        <v>0</v>
      </c>
      <c r="AO21">
        <v>1.49352</v>
      </c>
      <c r="AP21">
        <v>2.4403049999999995</v>
      </c>
      <c r="AQ21">
        <v>0</v>
      </c>
      <c r="AR21">
        <v>2.243328</v>
      </c>
      <c r="AS21">
        <v>2.6651102399999997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17.507217956558893</v>
      </c>
      <c r="BB21">
        <f t="shared" si="0"/>
        <v>485.57375313591251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14.460791237582962</v>
      </c>
      <c r="L22">
        <v>4.0663564850102873E-4</v>
      </c>
      <c r="M22">
        <v>0</v>
      </c>
      <c r="N22">
        <v>30.003477588871714</v>
      </c>
      <c r="O22">
        <v>50.383340343544397</v>
      </c>
      <c r="P22">
        <v>65.043514112718483</v>
      </c>
      <c r="Q22">
        <v>0</v>
      </c>
      <c r="R22">
        <v>5.4176822503549467</v>
      </c>
      <c r="S22">
        <v>3.3262240464000001</v>
      </c>
      <c r="T22">
        <v>0</v>
      </c>
      <c r="U22">
        <v>243.68367696829358</v>
      </c>
      <c r="V22">
        <v>1.51832822169984E-4</v>
      </c>
      <c r="W22">
        <v>11.789311450161929</v>
      </c>
      <c r="X22">
        <v>37.467384238138685</v>
      </c>
      <c r="Y22">
        <v>0</v>
      </c>
      <c r="Z22">
        <v>0</v>
      </c>
      <c r="AA22">
        <v>0</v>
      </c>
      <c r="AB22">
        <v>3.3189072000000004</v>
      </c>
      <c r="AC22">
        <v>2.457638904</v>
      </c>
      <c r="AD22">
        <v>2.31462777</v>
      </c>
      <c r="AE22">
        <v>0</v>
      </c>
      <c r="AF22">
        <v>0</v>
      </c>
      <c r="AG22">
        <v>0</v>
      </c>
      <c r="AH22">
        <v>11.880349259999999</v>
      </c>
      <c r="AI22">
        <v>0</v>
      </c>
      <c r="AJ22">
        <v>0</v>
      </c>
      <c r="AK22">
        <v>13.05241695</v>
      </c>
      <c r="AL22">
        <v>2.9510000000000005</v>
      </c>
      <c r="AM22">
        <v>0</v>
      </c>
      <c r="AN22">
        <v>0</v>
      </c>
      <c r="AO22">
        <v>1.49352</v>
      </c>
      <c r="AP22">
        <v>2.4403049999999995</v>
      </c>
      <c r="AQ22">
        <v>0</v>
      </c>
      <c r="AR22">
        <v>2.243328</v>
      </c>
      <c r="AS22">
        <v>2.6651102399999997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17.622482328109836</v>
      </c>
      <c r="BB22">
        <f t="shared" si="0"/>
        <v>488.77068170042764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14.460791237582962</v>
      </c>
      <c r="L23">
        <v>4.0663564850102873E-4</v>
      </c>
      <c r="M23">
        <v>0</v>
      </c>
      <c r="N23">
        <v>30.003477588871714</v>
      </c>
      <c r="O23">
        <v>50.383340343544397</v>
      </c>
      <c r="P23">
        <v>65.043514112718483</v>
      </c>
      <c r="Q23">
        <v>0</v>
      </c>
      <c r="R23">
        <v>3.0053263761967051</v>
      </c>
      <c r="S23">
        <v>1.9992082053462936</v>
      </c>
      <c r="T23">
        <v>0</v>
      </c>
      <c r="U23">
        <v>243.68367696829358</v>
      </c>
      <c r="V23">
        <v>1.51832822169984E-4</v>
      </c>
      <c r="W23">
        <v>11.789311450161929</v>
      </c>
      <c r="X23">
        <v>37.467384238138685</v>
      </c>
      <c r="Y23">
        <v>0</v>
      </c>
      <c r="Z23">
        <v>0</v>
      </c>
      <c r="AA23">
        <v>0</v>
      </c>
      <c r="AB23">
        <v>3.3189072000000004</v>
      </c>
      <c r="AC23">
        <v>4.9152778079999999</v>
      </c>
      <c r="AD23">
        <v>4.6292555399999999</v>
      </c>
      <c r="AE23">
        <v>0</v>
      </c>
      <c r="AF23">
        <v>0</v>
      </c>
      <c r="AG23">
        <v>0</v>
      </c>
      <c r="AH23">
        <v>17.82052389</v>
      </c>
      <c r="AI23">
        <v>0</v>
      </c>
      <c r="AJ23">
        <v>0</v>
      </c>
      <c r="AK23">
        <v>13.05241695</v>
      </c>
      <c r="AL23">
        <v>7.3775000000000013</v>
      </c>
      <c r="AM23">
        <v>0</v>
      </c>
      <c r="AN23">
        <v>0</v>
      </c>
      <c r="AO23">
        <v>1.49352</v>
      </c>
      <c r="AP23">
        <v>2.4403049999999995</v>
      </c>
      <c r="AQ23">
        <v>0</v>
      </c>
      <c r="AR23">
        <v>2.243328</v>
      </c>
      <c r="AS23">
        <v>2.6651102399999997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18.019187056176587</v>
      </c>
      <c r="BB23">
        <f t="shared" si="0"/>
        <v>499.77354656114875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14.460791237582962</v>
      </c>
      <c r="L24">
        <v>4.0663564850102873E-4</v>
      </c>
      <c r="M24">
        <v>0</v>
      </c>
      <c r="N24">
        <v>30.003477588871714</v>
      </c>
      <c r="O24">
        <v>50.383340343544397</v>
      </c>
      <c r="P24">
        <v>65.043514112718483</v>
      </c>
      <c r="Q24">
        <v>0</v>
      </c>
      <c r="R24">
        <v>2.9033392188891844</v>
      </c>
      <c r="S24">
        <v>1.9267452948557093</v>
      </c>
      <c r="T24">
        <v>0</v>
      </c>
      <c r="U24">
        <v>243.68367696829358</v>
      </c>
      <c r="V24">
        <v>1.3569945361877661E-3</v>
      </c>
      <c r="W24">
        <v>11.789311450161929</v>
      </c>
      <c r="X24">
        <v>37.467384238138685</v>
      </c>
      <c r="Y24">
        <v>0</v>
      </c>
      <c r="Z24">
        <v>0</v>
      </c>
      <c r="AA24">
        <v>0</v>
      </c>
      <c r="AB24">
        <v>6.6716807999999999</v>
      </c>
      <c r="AC24">
        <v>4.9152778079999999</v>
      </c>
      <c r="AD24">
        <v>6.9438833099999995</v>
      </c>
      <c r="AE24">
        <v>0</v>
      </c>
      <c r="AF24">
        <v>0</v>
      </c>
      <c r="AG24">
        <v>0</v>
      </c>
      <c r="AH24">
        <v>20.441896499999999</v>
      </c>
      <c r="AI24">
        <v>0</v>
      </c>
      <c r="AJ24">
        <v>0</v>
      </c>
      <c r="AK24">
        <v>13.05241695</v>
      </c>
      <c r="AL24">
        <v>17.706</v>
      </c>
      <c r="AM24">
        <v>0</v>
      </c>
      <c r="AN24">
        <v>0</v>
      </c>
      <c r="AO24">
        <v>1.49352</v>
      </c>
      <c r="AP24">
        <v>2.4403049999999995</v>
      </c>
      <c r="AQ24">
        <v>0</v>
      </c>
      <c r="AR24">
        <v>2.243328</v>
      </c>
      <c r="AS24">
        <v>2.6651102399999997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18.661039195996988</v>
      </c>
      <c r="BB24">
        <f t="shared" si="0"/>
        <v>517.57572349524423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14.460791237582962</v>
      </c>
      <c r="L25">
        <v>4.0663564850102873E-4</v>
      </c>
      <c r="M25">
        <v>0</v>
      </c>
      <c r="N25">
        <v>30.003477588871714</v>
      </c>
      <c r="O25">
        <v>50.383340343544397</v>
      </c>
      <c r="P25">
        <v>65.043514112718483</v>
      </c>
      <c r="Q25">
        <v>0</v>
      </c>
      <c r="R25">
        <v>2.9033392188891844</v>
      </c>
      <c r="S25">
        <v>1.9267452948557093</v>
      </c>
      <c r="T25">
        <v>0</v>
      </c>
      <c r="U25">
        <v>243.68367696829358</v>
      </c>
      <c r="V25">
        <v>2.3471798560781611E-3</v>
      </c>
      <c r="W25">
        <v>11.789311450161929</v>
      </c>
      <c r="X25">
        <v>37.469356268545994</v>
      </c>
      <c r="Y25">
        <v>0</v>
      </c>
      <c r="Z25">
        <v>3.329330399999999</v>
      </c>
      <c r="AA25">
        <v>0</v>
      </c>
      <c r="AB25">
        <v>6.6716807999999999</v>
      </c>
      <c r="AC25">
        <v>4.9152778079999999</v>
      </c>
      <c r="AD25">
        <v>6.9438833099999995</v>
      </c>
      <c r="AE25">
        <v>3.9106391999999999</v>
      </c>
      <c r="AF25">
        <v>0</v>
      </c>
      <c r="AG25">
        <v>0</v>
      </c>
      <c r="AH25">
        <v>20.441896499999999</v>
      </c>
      <c r="AI25">
        <v>0.80818574999999993</v>
      </c>
      <c r="AJ25">
        <v>0</v>
      </c>
      <c r="AK25">
        <v>13.05241695</v>
      </c>
      <c r="AL25">
        <v>17.706</v>
      </c>
      <c r="AM25">
        <v>1.3406374079999999</v>
      </c>
      <c r="AN25">
        <v>0</v>
      </c>
      <c r="AO25">
        <v>1.49352</v>
      </c>
      <c r="AP25">
        <v>2.4403049999999995</v>
      </c>
      <c r="AQ25">
        <v>0</v>
      </c>
      <c r="AR25">
        <v>2.243328</v>
      </c>
      <c r="AS25">
        <v>2.6651102399999997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18.987872197392246</v>
      </c>
      <c r="BB25">
        <f t="shared" si="0"/>
        <v>526.64064546757629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14.460791237582962</v>
      </c>
      <c r="L26">
        <v>4.0663564850102873E-4</v>
      </c>
      <c r="M26">
        <v>0</v>
      </c>
      <c r="N26">
        <v>30.003477588871714</v>
      </c>
      <c r="O26">
        <v>50.383340343544397</v>
      </c>
      <c r="P26">
        <v>65.043514112718483</v>
      </c>
      <c r="Q26">
        <v>0</v>
      </c>
      <c r="R26">
        <v>2.9033392188891844</v>
      </c>
      <c r="S26">
        <v>1.9267452948557093</v>
      </c>
      <c r="T26">
        <v>0</v>
      </c>
      <c r="U26">
        <v>243.68367696829358</v>
      </c>
      <c r="V26">
        <v>2.3471798560781611E-3</v>
      </c>
      <c r="W26">
        <v>11.785953832743122</v>
      </c>
      <c r="X26">
        <v>37.469356268545994</v>
      </c>
      <c r="Y26">
        <v>0</v>
      </c>
      <c r="Z26">
        <v>3.329330399999999</v>
      </c>
      <c r="AA26">
        <v>3.5316159999999992</v>
      </c>
      <c r="AB26">
        <v>6.6716807999999999</v>
      </c>
      <c r="AC26">
        <v>4.9152778079999999</v>
      </c>
      <c r="AD26">
        <v>6.9438833099999995</v>
      </c>
      <c r="AE26">
        <v>8.3426969599999978</v>
      </c>
      <c r="AF26">
        <v>0</v>
      </c>
      <c r="AG26">
        <v>0</v>
      </c>
      <c r="AH26">
        <v>20.441896499999999</v>
      </c>
      <c r="AI26">
        <v>1.9396457999999999</v>
      </c>
      <c r="AJ26">
        <v>0</v>
      </c>
      <c r="AK26">
        <v>13.05241695</v>
      </c>
      <c r="AL26">
        <v>17.706</v>
      </c>
      <c r="AM26">
        <v>1.3406374079999999</v>
      </c>
      <c r="AN26">
        <v>0</v>
      </c>
      <c r="AO26">
        <v>1.49352</v>
      </c>
      <c r="AP26">
        <v>2.4403049999999995</v>
      </c>
      <c r="AQ26">
        <v>0</v>
      </c>
      <c r="AR26">
        <v>2.243328</v>
      </c>
      <c r="AS26">
        <v>2.6651102399999997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19.304265699210045</v>
      </c>
      <c r="BB26">
        <f t="shared" si="0"/>
        <v>535.4160281583396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14.460791237582962</v>
      </c>
      <c r="L27">
        <v>4.0663564850102873E-4</v>
      </c>
      <c r="M27">
        <v>0</v>
      </c>
      <c r="N27">
        <v>30.003477588871714</v>
      </c>
      <c r="O27">
        <v>50.383340343544397</v>
      </c>
      <c r="P27">
        <v>65.043514112718483</v>
      </c>
      <c r="Q27">
        <v>0</v>
      </c>
      <c r="R27">
        <v>2.9033392188891844</v>
      </c>
      <c r="S27">
        <v>1.9267452948557093</v>
      </c>
      <c r="T27">
        <v>0</v>
      </c>
      <c r="U27">
        <v>243.68367696829358</v>
      </c>
      <c r="V27">
        <v>2.3471798560781611E-3</v>
      </c>
      <c r="W27">
        <v>11.785953832743122</v>
      </c>
      <c r="X27">
        <v>37.469356268545994</v>
      </c>
      <c r="Y27">
        <v>0</v>
      </c>
      <c r="Z27">
        <v>3.329330399999999</v>
      </c>
      <c r="AA27">
        <v>3.5316159999999992</v>
      </c>
      <c r="AB27">
        <v>6.6716807999999999</v>
      </c>
      <c r="AC27">
        <v>4.9152778079999999</v>
      </c>
      <c r="AD27">
        <v>6.9438833099999995</v>
      </c>
      <c r="AE27">
        <v>8.3426969599999978</v>
      </c>
      <c r="AF27">
        <v>0</v>
      </c>
      <c r="AG27">
        <v>0</v>
      </c>
      <c r="AH27">
        <v>20.441896499999999</v>
      </c>
      <c r="AI27">
        <v>8.4051317999999995</v>
      </c>
      <c r="AJ27">
        <v>0</v>
      </c>
      <c r="AK27">
        <v>13.05241695</v>
      </c>
      <c r="AL27">
        <v>17.706</v>
      </c>
      <c r="AM27">
        <v>2.6406494400000002</v>
      </c>
      <c r="AN27">
        <v>0</v>
      </c>
      <c r="AO27">
        <v>1.49352</v>
      </c>
      <c r="AP27">
        <v>2.4403049999999995</v>
      </c>
      <c r="AQ27">
        <v>0</v>
      </c>
      <c r="AR27">
        <v>2.243328</v>
      </c>
      <c r="AS27">
        <v>2.6651102399999997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19.574505018810047</v>
      </c>
      <c r="BB27">
        <f t="shared" si="0"/>
        <v>542.91128687073956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14.460791237582962</v>
      </c>
      <c r="L28">
        <v>4.0663564850102873E-4</v>
      </c>
      <c r="M28">
        <v>0</v>
      </c>
      <c r="N28">
        <v>30.003477588871714</v>
      </c>
      <c r="O28">
        <v>50.383340343544397</v>
      </c>
      <c r="P28">
        <v>65.043514112718483</v>
      </c>
      <c r="Q28">
        <v>0</v>
      </c>
      <c r="R28">
        <v>2.9033392188891844</v>
      </c>
      <c r="S28">
        <v>1.9267452948557093</v>
      </c>
      <c r="T28">
        <v>0</v>
      </c>
      <c r="U28">
        <v>243.68367696829358</v>
      </c>
      <c r="V28">
        <v>2.3471798560781611E-3</v>
      </c>
      <c r="W28">
        <v>11.785953832743122</v>
      </c>
      <c r="X28">
        <v>37.469356268545994</v>
      </c>
      <c r="Y28">
        <v>0</v>
      </c>
      <c r="Z28">
        <v>3.329330399999999</v>
      </c>
      <c r="AA28">
        <v>3.5316159999999992</v>
      </c>
      <c r="AB28">
        <v>6.6716807999999999</v>
      </c>
      <c r="AC28">
        <v>4.9152778079999999</v>
      </c>
      <c r="AD28">
        <v>6.9438833099999995</v>
      </c>
      <c r="AE28">
        <v>8.3426969599999978</v>
      </c>
      <c r="AF28">
        <v>0</v>
      </c>
      <c r="AG28">
        <v>0</v>
      </c>
      <c r="AH28">
        <v>20.441896499999999</v>
      </c>
      <c r="AI28">
        <v>8.4051317999999995</v>
      </c>
      <c r="AJ28">
        <v>0</v>
      </c>
      <c r="AK28">
        <v>13.05241695</v>
      </c>
      <c r="AL28">
        <v>7.3775000000000013</v>
      </c>
      <c r="AM28">
        <v>2.6406494400000002</v>
      </c>
      <c r="AN28">
        <v>0</v>
      </c>
      <c r="AO28">
        <v>1.49352</v>
      </c>
      <c r="AP28">
        <v>2.4403049999999995</v>
      </c>
      <c r="AQ28">
        <v>0</v>
      </c>
      <c r="AR28">
        <v>2.243328</v>
      </c>
      <c r="AS28">
        <v>2.6651102399999997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19.215073218810051</v>
      </c>
      <c r="BB28">
        <f t="shared" si="0"/>
        <v>532.94221867073963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14.460791237582962</v>
      </c>
      <c r="L29">
        <v>4.0663564850102873E-4</v>
      </c>
      <c r="M29">
        <v>0</v>
      </c>
      <c r="N29">
        <v>30.003477588871714</v>
      </c>
      <c r="O29">
        <v>50.383340343544397</v>
      </c>
      <c r="P29">
        <v>65.043514112718483</v>
      </c>
      <c r="Q29">
        <v>0</v>
      </c>
      <c r="R29">
        <v>2.9033392188891844</v>
      </c>
      <c r="S29">
        <v>1.9267452948557093</v>
      </c>
      <c r="T29">
        <v>0</v>
      </c>
      <c r="U29">
        <v>243.68367696829358</v>
      </c>
      <c r="V29">
        <v>0</v>
      </c>
      <c r="W29">
        <v>11.785953832743122</v>
      </c>
      <c r="X29">
        <v>37.469356268545994</v>
      </c>
      <c r="Y29">
        <v>0</v>
      </c>
      <c r="Z29">
        <v>3.329330399999999</v>
      </c>
      <c r="AA29">
        <v>3.5316159999999992</v>
      </c>
      <c r="AB29">
        <v>6.6716807999999999</v>
      </c>
      <c r="AC29">
        <v>4.9152778079999999</v>
      </c>
      <c r="AD29">
        <v>6.9438833099999995</v>
      </c>
      <c r="AE29">
        <v>8.3426969599999978</v>
      </c>
      <c r="AF29">
        <v>0</v>
      </c>
      <c r="AG29">
        <v>0</v>
      </c>
      <c r="AH29">
        <v>20.441896499999999</v>
      </c>
      <c r="AI29">
        <v>8.4051317999999995</v>
      </c>
      <c r="AJ29">
        <v>0</v>
      </c>
      <c r="AK29">
        <v>13.05241695</v>
      </c>
      <c r="AL29">
        <v>2.9510000000000005</v>
      </c>
      <c r="AM29">
        <v>2.6406494400000002</v>
      </c>
      <c r="AN29">
        <v>0</v>
      </c>
      <c r="AO29">
        <v>1.49352</v>
      </c>
      <c r="AP29">
        <v>2.4403049999999995</v>
      </c>
      <c r="AQ29">
        <v>0</v>
      </c>
      <c r="AR29">
        <v>2.243328</v>
      </c>
      <c r="AS29">
        <v>2.6651102399999997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19.060949337032273</v>
      </c>
      <c r="BB29">
        <f t="shared" si="0"/>
        <v>528.66749537266128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30.987409794820628</v>
      </c>
      <c r="L30">
        <v>4.0663564850102873E-4</v>
      </c>
      <c r="M30">
        <v>0</v>
      </c>
      <c r="N30">
        <v>30.003477588871714</v>
      </c>
      <c r="O30">
        <v>50.383340343544397</v>
      </c>
      <c r="P30">
        <v>65.043514112718483</v>
      </c>
      <c r="Q30">
        <v>0</v>
      </c>
      <c r="R30">
        <v>10.771965795260201</v>
      </c>
      <c r="S30">
        <v>6.6998920298390265</v>
      </c>
      <c r="T30">
        <v>0</v>
      </c>
      <c r="U30">
        <v>243.68367696829358</v>
      </c>
      <c r="V30">
        <v>3.6158307865149575</v>
      </c>
      <c r="W30">
        <v>11.785953832743122</v>
      </c>
      <c r="X30">
        <v>37.469356268545994</v>
      </c>
      <c r="Y30">
        <v>0</v>
      </c>
      <c r="Z30">
        <v>3.329330399999999</v>
      </c>
      <c r="AA30">
        <v>0</v>
      </c>
      <c r="AB30">
        <v>6.6716807999999999</v>
      </c>
      <c r="AC30">
        <v>4.9152778079999999</v>
      </c>
      <c r="AD30">
        <v>6.9438833099999995</v>
      </c>
      <c r="AE30">
        <v>8.3426969599999978</v>
      </c>
      <c r="AF30">
        <v>0</v>
      </c>
      <c r="AG30">
        <v>0</v>
      </c>
      <c r="AH30">
        <v>20.441896499999999</v>
      </c>
      <c r="AI30">
        <v>8.4051317999999995</v>
      </c>
      <c r="AJ30">
        <v>0</v>
      </c>
      <c r="AK30">
        <v>13.05241695</v>
      </c>
      <c r="AL30">
        <v>2.9510000000000005</v>
      </c>
      <c r="AM30">
        <v>2.6406494400000002</v>
      </c>
      <c r="AN30">
        <v>0</v>
      </c>
      <c r="AO30">
        <v>1.49352</v>
      </c>
      <c r="AP30">
        <v>2.4403049999999995</v>
      </c>
      <c r="AQ30">
        <v>0</v>
      </c>
      <c r="AR30">
        <v>1.4020799999999998</v>
      </c>
      <c r="AS30">
        <v>2.6651102399999997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20.049664515718803</v>
      </c>
      <c r="BB30">
        <f t="shared" si="0"/>
        <v>556.09013884908177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14.460791237582962</v>
      </c>
      <c r="L31">
        <v>4.0663564850102873E-4</v>
      </c>
      <c r="M31">
        <v>0</v>
      </c>
      <c r="N31">
        <v>30.003477588871714</v>
      </c>
      <c r="O31">
        <v>50.383340343544397</v>
      </c>
      <c r="P31">
        <v>69.042685330559465</v>
      </c>
      <c r="Q31">
        <v>0</v>
      </c>
      <c r="R31">
        <v>3.0036296739455577</v>
      </c>
      <c r="S31">
        <v>2.0029962456154951</v>
      </c>
      <c r="T31">
        <v>0</v>
      </c>
      <c r="U31">
        <v>243.68367696829358</v>
      </c>
      <c r="V31">
        <v>3.6453613054151623</v>
      </c>
      <c r="W31">
        <v>11.785953832743122</v>
      </c>
      <c r="X31">
        <v>37.469356268545994</v>
      </c>
      <c r="Y31">
        <v>0</v>
      </c>
      <c r="Z31">
        <v>3.329330399999999</v>
      </c>
      <c r="AA31">
        <v>0</v>
      </c>
      <c r="AB31">
        <v>6.6716807999999999</v>
      </c>
      <c r="AC31">
        <v>4.9152778079999999</v>
      </c>
      <c r="AD31">
        <v>6.9438833099999995</v>
      </c>
      <c r="AE31">
        <v>8.3426969599999978</v>
      </c>
      <c r="AF31">
        <v>0</v>
      </c>
      <c r="AG31">
        <v>0</v>
      </c>
      <c r="AH31">
        <v>20.441896499999999</v>
      </c>
      <c r="AI31">
        <v>8.4051317999999995</v>
      </c>
      <c r="AJ31">
        <v>0</v>
      </c>
      <c r="AK31">
        <v>13.05241695</v>
      </c>
      <c r="AL31">
        <v>2.9510000000000005</v>
      </c>
      <c r="AM31">
        <v>2.6406494400000002</v>
      </c>
      <c r="AN31">
        <v>0</v>
      </c>
      <c r="AO31">
        <v>1.49352</v>
      </c>
      <c r="AP31">
        <v>2.4403049999999995</v>
      </c>
      <c r="AQ31">
        <v>0</v>
      </c>
      <c r="AR31">
        <v>1.4020799999999998</v>
      </c>
      <c r="AS31">
        <v>1.3667232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19.135763190077828</v>
      </c>
      <c r="BB31">
        <f t="shared" si="0"/>
        <v>530.74250440868809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14.460791237582962</v>
      </c>
      <c r="L32">
        <v>4.0663564850102873E-4</v>
      </c>
      <c r="M32">
        <v>0</v>
      </c>
      <c r="N32">
        <v>30.003477588871714</v>
      </c>
      <c r="O32">
        <v>50.383340343544397</v>
      </c>
      <c r="P32">
        <v>69.042685330559465</v>
      </c>
      <c r="Q32">
        <v>0</v>
      </c>
      <c r="R32">
        <v>3.0036296739455577</v>
      </c>
      <c r="S32">
        <v>2.0029962456154951</v>
      </c>
      <c r="T32">
        <v>0</v>
      </c>
      <c r="U32">
        <v>243.68367696829358</v>
      </c>
      <c r="V32">
        <v>3.6453613054151623</v>
      </c>
      <c r="W32">
        <v>11.785953832743122</v>
      </c>
      <c r="X32">
        <v>37.469356268545994</v>
      </c>
      <c r="Y32">
        <v>0</v>
      </c>
      <c r="Z32">
        <v>3.329330399999999</v>
      </c>
      <c r="AA32">
        <v>0</v>
      </c>
      <c r="AB32">
        <v>6.6716807999999999</v>
      </c>
      <c r="AC32">
        <v>4.9152778079999999</v>
      </c>
      <c r="AD32">
        <v>6.9438833099999995</v>
      </c>
      <c r="AE32">
        <v>12.5466341</v>
      </c>
      <c r="AF32">
        <v>0</v>
      </c>
      <c r="AG32">
        <v>0</v>
      </c>
      <c r="AH32">
        <v>20.441896499999999</v>
      </c>
      <c r="AI32">
        <v>8.4051317999999995</v>
      </c>
      <c r="AJ32">
        <v>0</v>
      </c>
      <c r="AK32">
        <v>13.05241695</v>
      </c>
      <c r="AL32">
        <v>2.9510000000000005</v>
      </c>
      <c r="AM32">
        <v>2.6406494400000002</v>
      </c>
      <c r="AN32">
        <v>0</v>
      </c>
      <c r="AO32">
        <v>1.49352</v>
      </c>
      <c r="AP32">
        <v>2.4403049999999995</v>
      </c>
      <c r="AQ32">
        <v>0</v>
      </c>
      <c r="AR32">
        <v>13.459967999999998</v>
      </c>
      <c r="AS32">
        <v>1.3667232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19.701674816477826</v>
      </c>
      <c r="BB32">
        <f t="shared" si="0"/>
        <v>546.43841792228807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14.460791237582962</v>
      </c>
      <c r="L33">
        <v>4.0663564850102873E-4</v>
      </c>
      <c r="M33">
        <v>0</v>
      </c>
      <c r="N33">
        <v>30.003477588871714</v>
      </c>
      <c r="O33">
        <v>50.383340343544397</v>
      </c>
      <c r="P33">
        <v>69.042685330559465</v>
      </c>
      <c r="Q33">
        <v>0</v>
      </c>
      <c r="R33">
        <v>3.0036296739455577</v>
      </c>
      <c r="S33">
        <v>2.0029962456154951</v>
      </c>
      <c r="T33">
        <v>0</v>
      </c>
      <c r="U33">
        <v>243.68367696829358</v>
      </c>
      <c r="V33">
        <v>5.2731909060469775</v>
      </c>
      <c r="W33">
        <v>11.785953832743122</v>
      </c>
      <c r="X33">
        <v>37.469356268545994</v>
      </c>
      <c r="Y33">
        <v>0</v>
      </c>
      <c r="Z33">
        <v>3.329330399999999</v>
      </c>
      <c r="AA33">
        <v>0</v>
      </c>
      <c r="AB33">
        <v>6.6716807999999999</v>
      </c>
      <c r="AC33">
        <v>4.9152778079999999</v>
      </c>
      <c r="AD33">
        <v>6.9438833099999995</v>
      </c>
      <c r="AE33">
        <v>12.5466341</v>
      </c>
      <c r="AF33">
        <v>0</v>
      </c>
      <c r="AG33">
        <v>0</v>
      </c>
      <c r="AH33">
        <v>20.441896499999999</v>
      </c>
      <c r="AI33">
        <v>0.96982289999999993</v>
      </c>
      <c r="AJ33">
        <v>0</v>
      </c>
      <c r="AK33">
        <v>13.05241695</v>
      </c>
      <c r="AL33">
        <v>2.9510000000000005</v>
      </c>
      <c r="AM33">
        <v>1.3406374079999999</v>
      </c>
      <c r="AN33">
        <v>0</v>
      </c>
      <c r="AO33">
        <v>1.49352</v>
      </c>
      <c r="AP33">
        <v>3.3188147999999997</v>
      </c>
      <c r="AQ33">
        <v>0</v>
      </c>
      <c r="AR33">
        <v>1.4020799999999998</v>
      </c>
      <c r="AS33">
        <v>1.3667232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19.065291886396718</v>
      </c>
      <c r="BB33">
        <f t="shared" si="0"/>
        <v>528.78793132100111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14.460791237582962</v>
      </c>
      <c r="L34">
        <v>4.0663564850102873E-4</v>
      </c>
      <c r="M34">
        <v>0</v>
      </c>
      <c r="N34">
        <v>30.003477588871714</v>
      </c>
      <c r="O34">
        <v>50.383340343544397</v>
      </c>
      <c r="P34">
        <v>69.042685330559465</v>
      </c>
      <c r="Q34">
        <v>0</v>
      </c>
      <c r="R34">
        <v>3.0036296739455577</v>
      </c>
      <c r="S34">
        <v>2.0029962456154951</v>
      </c>
      <c r="T34">
        <v>0</v>
      </c>
      <c r="U34">
        <v>243.68367696829358</v>
      </c>
      <c r="V34">
        <v>5.2731909060469775</v>
      </c>
      <c r="W34">
        <v>11.785953832743122</v>
      </c>
      <c r="X34">
        <v>37.469356268545994</v>
      </c>
      <c r="Y34">
        <v>0</v>
      </c>
      <c r="Z34">
        <v>1.6646651999999995</v>
      </c>
      <c r="AA34">
        <v>0</v>
      </c>
      <c r="AB34">
        <v>6.6716807999999999</v>
      </c>
      <c r="AC34">
        <v>2.457638904</v>
      </c>
      <c r="AD34">
        <v>6.9438833099999995</v>
      </c>
      <c r="AE34">
        <v>12.5466341</v>
      </c>
      <c r="AF34">
        <v>0</v>
      </c>
      <c r="AG34">
        <v>0</v>
      </c>
      <c r="AH34">
        <v>17.796474600000003</v>
      </c>
      <c r="AI34">
        <v>0.80818574999999993</v>
      </c>
      <c r="AJ34">
        <v>0</v>
      </c>
      <c r="AK34">
        <v>13.05241695</v>
      </c>
      <c r="AL34">
        <v>2.9510000000000005</v>
      </c>
      <c r="AM34">
        <v>1.3406374079999999</v>
      </c>
      <c r="AN34">
        <v>0</v>
      </c>
      <c r="AO34">
        <v>1.49352</v>
      </c>
      <c r="AP34">
        <v>3.3188147999999997</v>
      </c>
      <c r="AQ34">
        <v>0</v>
      </c>
      <c r="AR34">
        <v>0.84124799999999988</v>
      </c>
      <c r="AS34">
        <v>1.3667232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18.804633265296729</v>
      </c>
      <c r="BB34">
        <f t="shared" si="0"/>
        <v>521.55839478810105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14.460791237582962</v>
      </c>
      <c r="L35">
        <v>4.0663564850102873E-4</v>
      </c>
      <c r="M35">
        <v>0</v>
      </c>
      <c r="N35">
        <v>30.003477588871714</v>
      </c>
      <c r="O35">
        <v>50.383340343544397</v>
      </c>
      <c r="P35">
        <v>69.042685330559465</v>
      </c>
      <c r="Q35">
        <v>0</v>
      </c>
      <c r="R35">
        <v>3.0036296739455577</v>
      </c>
      <c r="S35">
        <v>2.0029962456154951</v>
      </c>
      <c r="T35">
        <v>0</v>
      </c>
      <c r="U35">
        <v>243.68367696829358</v>
      </c>
      <c r="V35">
        <v>5.2731909060469775</v>
      </c>
      <c r="W35">
        <v>11.785953832743122</v>
      </c>
      <c r="X35">
        <v>37.469356268545994</v>
      </c>
      <c r="Y35">
        <v>0</v>
      </c>
      <c r="Z35">
        <v>1.6646651999999995</v>
      </c>
      <c r="AA35">
        <v>0</v>
      </c>
      <c r="AB35">
        <v>3.3189072000000004</v>
      </c>
      <c r="AC35">
        <v>0.51739766400000009</v>
      </c>
      <c r="AD35">
        <v>6.9438833099999995</v>
      </c>
      <c r="AE35">
        <v>12.5466341</v>
      </c>
      <c r="AF35">
        <v>0</v>
      </c>
      <c r="AG35">
        <v>0</v>
      </c>
      <c r="AH35">
        <v>11.880349259999999</v>
      </c>
      <c r="AI35">
        <v>0.80818574999999993</v>
      </c>
      <c r="AJ35">
        <v>0</v>
      </c>
      <c r="AK35">
        <v>13.05241695</v>
      </c>
      <c r="AL35">
        <v>2.9510000000000005</v>
      </c>
      <c r="AM35">
        <v>0</v>
      </c>
      <c r="AN35">
        <v>0</v>
      </c>
      <c r="AO35">
        <v>1.49352</v>
      </c>
      <c r="AP35">
        <v>3.3188147999999997</v>
      </c>
      <c r="AQ35">
        <v>0</v>
      </c>
      <c r="AR35">
        <v>0.84124799999999988</v>
      </c>
      <c r="AS35">
        <v>1.3667232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18.36790120159673</v>
      </c>
      <c r="BB35">
        <f t="shared" si="0"/>
        <v>509.44534926380106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14.460791237582962</v>
      </c>
      <c r="L36">
        <v>4.0663564850102873E-4</v>
      </c>
      <c r="M36">
        <v>0</v>
      </c>
      <c r="N36">
        <v>30.003477588871714</v>
      </c>
      <c r="O36">
        <v>50.383340343544397</v>
      </c>
      <c r="P36">
        <v>69.042685330559465</v>
      </c>
      <c r="Q36">
        <v>0</v>
      </c>
      <c r="R36">
        <v>3.0036296739455577</v>
      </c>
      <c r="S36">
        <v>2.0029962456154951</v>
      </c>
      <c r="T36">
        <v>0</v>
      </c>
      <c r="U36">
        <v>243.68367696829358</v>
      </c>
      <c r="V36">
        <v>5.2731909060469775</v>
      </c>
      <c r="W36">
        <v>11.785953832743122</v>
      </c>
      <c r="X36">
        <v>37.469356268545994</v>
      </c>
      <c r="Y36">
        <v>0</v>
      </c>
      <c r="Z36">
        <v>0</v>
      </c>
      <c r="AA36">
        <v>0</v>
      </c>
      <c r="AB36">
        <v>3.3189072000000004</v>
      </c>
      <c r="AC36">
        <v>0</v>
      </c>
      <c r="AD36">
        <v>6.9438833099999995</v>
      </c>
      <c r="AE36">
        <v>12.5466341</v>
      </c>
      <c r="AF36">
        <v>0</v>
      </c>
      <c r="AG36">
        <v>0</v>
      </c>
      <c r="AH36">
        <v>5.9401746299999996</v>
      </c>
      <c r="AI36">
        <v>0.80818574999999993</v>
      </c>
      <c r="AJ36">
        <v>0</v>
      </c>
      <c r="AK36">
        <v>13.05241695</v>
      </c>
      <c r="AL36">
        <v>2.9510000000000005</v>
      </c>
      <c r="AM36">
        <v>0</v>
      </c>
      <c r="AN36">
        <v>0</v>
      </c>
      <c r="AO36">
        <v>1.49352</v>
      </c>
      <c r="AP36">
        <v>3.3188147999999997</v>
      </c>
      <c r="AQ36">
        <v>0</v>
      </c>
      <c r="AR36">
        <v>0.84124799999999988</v>
      </c>
      <c r="AS36">
        <v>1.3667232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18.085247604496729</v>
      </c>
      <c r="BB36">
        <f t="shared" si="0"/>
        <v>501.60576536690115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14.460791237582962</v>
      </c>
      <c r="L37">
        <v>4.0663564850102873E-4</v>
      </c>
      <c r="M37">
        <v>0</v>
      </c>
      <c r="N37">
        <v>30.003477588871714</v>
      </c>
      <c r="O37">
        <v>50.383340343544397</v>
      </c>
      <c r="P37">
        <v>69.042685330559465</v>
      </c>
      <c r="Q37">
        <v>0</v>
      </c>
      <c r="R37">
        <v>3.0035649805447471</v>
      </c>
      <c r="S37">
        <v>2.0004569711186329</v>
      </c>
      <c r="T37">
        <v>0</v>
      </c>
      <c r="U37">
        <v>243.68367696829358</v>
      </c>
      <c r="V37">
        <v>5.2731909060469775</v>
      </c>
      <c r="W37">
        <v>11.785953832743122</v>
      </c>
      <c r="X37">
        <v>37.469356268545994</v>
      </c>
      <c r="Y37">
        <v>0</v>
      </c>
      <c r="Z37">
        <v>0</v>
      </c>
      <c r="AA37">
        <v>0</v>
      </c>
      <c r="AB37">
        <v>3.3189072000000004</v>
      </c>
      <c r="AC37">
        <v>0</v>
      </c>
      <c r="AD37">
        <v>4.6292555399999999</v>
      </c>
      <c r="AE37">
        <v>8.3101082999999978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13.05241695</v>
      </c>
      <c r="AL37">
        <v>2.9510000000000005</v>
      </c>
      <c r="AM37">
        <v>0</v>
      </c>
      <c r="AN37">
        <v>0</v>
      </c>
      <c r="AO37">
        <v>1.6428719999999999</v>
      </c>
      <c r="AP37">
        <v>2.4403049999999995</v>
      </c>
      <c r="AQ37">
        <v>0</v>
      </c>
      <c r="AR37">
        <v>13.459967999999998</v>
      </c>
      <c r="AS37">
        <v>1.3667232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18.036090446292679</v>
      </c>
      <c r="BB37">
        <f t="shared" si="0"/>
        <v>500.24236680720747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14.460791237582962</v>
      </c>
      <c r="L38">
        <v>4.0663564850102873E-4</v>
      </c>
      <c r="M38">
        <v>0</v>
      </c>
      <c r="N38">
        <v>30.003477588871714</v>
      </c>
      <c r="O38">
        <v>50.383340343544397</v>
      </c>
      <c r="P38">
        <v>69.042685330559465</v>
      </c>
      <c r="Q38">
        <v>0</v>
      </c>
      <c r="R38">
        <v>3.0035649805447471</v>
      </c>
      <c r="S38">
        <v>2.0019060306577194</v>
      </c>
      <c r="T38">
        <v>0</v>
      </c>
      <c r="U38">
        <v>243.68367696829358</v>
      </c>
      <c r="V38">
        <v>5.2731909060469775</v>
      </c>
      <c r="W38">
        <v>11.785953832743122</v>
      </c>
      <c r="X38">
        <v>37.469356268545994</v>
      </c>
      <c r="Y38">
        <v>0</v>
      </c>
      <c r="Z38">
        <v>0</v>
      </c>
      <c r="AA38">
        <v>0</v>
      </c>
      <c r="AB38">
        <v>3.3189072000000004</v>
      </c>
      <c r="AC38">
        <v>0</v>
      </c>
      <c r="AD38">
        <v>2.31462777</v>
      </c>
      <c r="AE38">
        <v>7.8212783999999997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13.05241695</v>
      </c>
      <c r="AL38">
        <v>2.9510000000000005</v>
      </c>
      <c r="AM38">
        <v>0</v>
      </c>
      <c r="AN38">
        <v>0</v>
      </c>
      <c r="AO38">
        <v>1.6428719999999999</v>
      </c>
      <c r="AP38">
        <v>2.4403049999999995</v>
      </c>
      <c r="AQ38">
        <v>0</v>
      </c>
      <c r="AR38">
        <v>0.84124799999999988</v>
      </c>
      <c r="AS38">
        <v>1.3667232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17.499449280579309</v>
      </c>
      <c r="BB38">
        <f t="shared" si="0"/>
        <v>485.35827936246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14.460791237582962</v>
      </c>
      <c r="L39">
        <v>4.0663564850102873E-4</v>
      </c>
      <c r="M39">
        <v>0</v>
      </c>
      <c r="N39">
        <v>30.003477588871714</v>
      </c>
      <c r="O39">
        <v>50.383340343544397</v>
      </c>
      <c r="P39">
        <v>69.042685330559465</v>
      </c>
      <c r="Q39">
        <v>0</v>
      </c>
      <c r="R39">
        <v>2.7962220216606495</v>
      </c>
      <c r="S39">
        <v>1.8638740384615387</v>
      </c>
      <c r="T39">
        <v>0</v>
      </c>
      <c r="U39">
        <v>243.68367696829358</v>
      </c>
      <c r="V39">
        <v>5.2731909060469775</v>
      </c>
      <c r="W39">
        <v>11.785953832743122</v>
      </c>
      <c r="X39">
        <v>37.469356268545994</v>
      </c>
      <c r="Y39">
        <v>0</v>
      </c>
      <c r="Z39">
        <v>0</v>
      </c>
      <c r="AA39">
        <v>0</v>
      </c>
      <c r="AB39">
        <v>0</v>
      </c>
      <c r="AC39">
        <v>0</v>
      </c>
      <c r="AD39">
        <v>2.31462777</v>
      </c>
      <c r="AE39">
        <v>7.8212783999999997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13.05241695</v>
      </c>
      <c r="AL39">
        <v>2.9510000000000005</v>
      </c>
      <c r="AM39">
        <v>0</v>
      </c>
      <c r="AN39">
        <v>0</v>
      </c>
      <c r="AO39">
        <v>1.6428719999999999</v>
      </c>
      <c r="AP39">
        <v>2.4403049999999995</v>
      </c>
      <c r="AQ39">
        <v>0</v>
      </c>
      <c r="AR39">
        <v>0.84124799999999988</v>
      </c>
      <c r="AS39">
        <v>1.3667232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17.371932217526879</v>
      </c>
      <c r="BB39">
        <f t="shared" si="0"/>
        <v>481.82151427443216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14.460791237582962</v>
      </c>
      <c r="L40">
        <v>4.0663564850102873E-4</v>
      </c>
      <c r="M40">
        <v>0</v>
      </c>
      <c r="N40">
        <v>30.003477588871714</v>
      </c>
      <c r="O40">
        <v>50.383340343544397</v>
      </c>
      <c r="P40">
        <v>69.042685330559465</v>
      </c>
      <c r="Q40">
        <v>0</v>
      </c>
      <c r="R40">
        <v>2.7962220216606495</v>
      </c>
      <c r="S40">
        <v>1.8638740384615387</v>
      </c>
      <c r="T40">
        <v>0</v>
      </c>
      <c r="U40">
        <v>243.68367696829358</v>
      </c>
      <c r="V40">
        <v>5.2731909060469775</v>
      </c>
      <c r="W40">
        <v>11.785953832743122</v>
      </c>
      <c r="X40">
        <v>37.469356268545994</v>
      </c>
      <c r="Y40">
        <v>0</v>
      </c>
      <c r="Z40">
        <v>0</v>
      </c>
      <c r="AA40">
        <v>0</v>
      </c>
      <c r="AB40">
        <v>0</v>
      </c>
      <c r="AC40">
        <v>0</v>
      </c>
      <c r="AD40">
        <v>2.31462777</v>
      </c>
      <c r="AE40">
        <v>7.8212783999999997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13.05241695</v>
      </c>
      <c r="AL40">
        <v>2.9510000000000005</v>
      </c>
      <c r="AM40">
        <v>0</v>
      </c>
      <c r="AN40">
        <v>0</v>
      </c>
      <c r="AO40">
        <v>1.6428719999999999</v>
      </c>
      <c r="AP40">
        <v>2.4403049999999995</v>
      </c>
      <c r="AQ40">
        <v>0</v>
      </c>
      <c r="AR40">
        <v>0.84124799999999988</v>
      </c>
      <c r="AS40">
        <v>2.6651102399999997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17.41711602352688</v>
      </c>
      <c r="BB40">
        <f t="shared" si="0"/>
        <v>483.07471750843212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14.460791237582962</v>
      </c>
      <c r="L41">
        <v>4.0663564850102873E-4</v>
      </c>
      <c r="M41">
        <v>0</v>
      </c>
      <c r="N41">
        <v>30.003477588871714</v>
      </c>
      <c r="O41">
        <v>50.383340343544397</v>
      </c>
      <c r="P41">
        <v>69.042685330559465</v>
      </c>
      <c r="Q41">
        <v>0</v>
      </c>
      <c r="R41">
        <v>2.7962220216606495</v>
      </c>
      <c r="S41">
        <v>1.8638740384615387</v>
      </c>
      <c r="T41">
        <v>0</v>
      </c>
      <c r="U41">
        <v>243.68367696829358</v>
      </c>
      <c r="V41">
        <v>5.2731909060469775</v>
      </c>
      <c r="W41">
        <v>11.785953832743122</v>
      </c>
      <c r="X41">
        <v>37.469356268545994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2.31462777</v>
      </c>
      <c r="AE41">
        <v>3.9106391999999999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13.05241695</v>
      </c>
      <c r="AL41">
        <v>0.59019999999999995</v>
      </c>
      <c r="AM41">
        <v>0</v>
      </c>
      <c r="AN41">
        <v>0</v>
      </c>
      <c r="AO41">
        <v>1.6428719999999999</v>
      </c>
      <c r="AP41">
        <v>2.4403049999999995</v>
      </c>
      <c r="AQ41">
        <v>0</v>
      </c>
      <c r="AR41">
        <v>0.84124799999999988</v>
      </c>
      <c r="AS41">
        <v>6.2527586399999988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17.323719982935138</v>
      </c>
      <c r="BB41">
        <f t="shared" si="0"/>
        <v>480.48432274902387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14.460791237582962</v>
      </c>
      <c r="L42">
        <v>4.0663564850102873E-4</v>
      </c>
      <c r="M42">
        <v>0</v>
      </c>
      <c r="N42">
        <v>30.003477588871714</v>
      </c>
      <c r="O42">
        <v>50.383340343544397</v>
      </c>
      <c r="P42">
        <v>69.042685330559465</v>
      </c>
      <c r="Q42">
        <v>0</v>
      </c>
      <c r="R42">
        <v>2.7962220216606495</v>
      </c>
      <c r="S42">
        <v>1.8638740384615387</v>
      </c>
      <c r="T42">
        <v>0</v>
      </c>
      <c r="U42">
        <v>243.68367696829358</v>
      </c>
      <c r="V42">
        <v>5.2731909060469775</v>
      </c>
      <c r="W42">
        <v>11.785953832743122</v>
      </c>
      <c r="X42">
        <v>37.469356268545994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2.31462777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13.05241695</v>
      </c>
      <c r="AL42">
        <v>0.59019999999999995</v>
      </c>
      <c r="AM42">
        <v>0</v>
      </c>
      <c r="AN42">
        <v>0</v>
      </c>
      <c r="AO42">
        <v>1.6428719999999999</v>
      </c>
      <c r="AP42">
        <v>2.4403049999999995</v>
      </c>
      <c r="AQ42">
        <v>0</v>
      </c>
      <c r="AR42">
        <v>0.84124799999999988</v>
      </c>
      <c r="AS42">
        <v>6.2527586399999988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17.187629689135143</v>
      </c>
      <c r="BB42">
        <f t="shared" si="0"/>
        <v>476.70977384282389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14.460791237582962</v>
      </c>
      <c r="L43">
        <v>4.0663564850102873E-4</v>
      </c>
      <c r="M43">
        <v>0</v>
      </c>
      <c r="N43">
        <v>30.003477588871714</v>
      </c>
      <c r="O43">
        <v>50.383340343544397</v>
      </c>
      <c r="P43">
        <v>69.042685330559465</v>
      </c>
      <c r="Q43">
        <v>0</v>
      </c>
      <c r="R43">
        <v>2.7962220216606495</v>
      </c>
      <c r="S43">
        <v>1.8638740384615387</v>
      </c>
      <c r="T43">
        <v>0</v>
      </c>
      <c r="U43">
        <v>243.68367696829358</v>
      </c>
      <c r="V43">
        <v>5.2731909060469775</v>
      </c>
      <c r="W43">
        <v>11.785953832743122</v>
      </c>
      <c r="X43">
        <v>37.388808150788144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2.31462777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13.05241695</v>
      </c>
      <c r="AL43">
        <v>0.59019999999999995</v>
      </c>
      <c r="AM43">
        <v>0</v>
      </c>
      <c r="AN43">
        <v>0</v>
      </c>
      <c r="AO43">
        <v>1.6428719999999999</v>
      </c>
      <c r="AP43">
        <v>2.4403049999999995</v>
      </c>
      <c r="AQ43">
        <v>0</v>
      </c>
      <c r="AR43">
        <v>0.84124799999999988</v>
      </c>
      <c r="AS43">
        <v>6.2527586399999988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17.184826728264738</v>
      </c>
      <c r="BB43">
        <f t="shared" si="0"/>
        <v>476.6320286859364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14.460791237582962</v>
      </c>
      <c r="L44">
        <v>4.0663564850102873E-4</v>
      </c>
      <c r="M44">
        <v>0</v>
      </c>
      <c r="N44">
        <v>30.003477588871714</v>
      </c>
      <c r="O44">
        <v>50.383340343544397</v>
      </c>
      <c r="P44">
        <v>69.042685330559465</v>
      </c>
      <c r="Q44">
        <v>0</v>
      </c>
      <c r="R44">
        <v>2.7962220216606495</v>
      </c>
      <c r="S44">
        <v>1.8638740384615387</v>
      </c>
      <c r="T44">
        <v>0</v>
      </c>
      <c r="U44">
        <v>243.68367696829358</v>
      </c>
      <c r="V44">
        <v>5.2731909060469775</v>
      </c>
      <c r="W44">
        <v>11.785953832743122</v>
      </c>
      <c r="X44">
        <v>37.469356268545994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2.31462777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13.05241695</v>
      </c>
      <c r="AL44">
        <v>0.59019999999999995</v>
      </c>
      <c r="AM44">
        <v>0</v>
      </c>
      <c r="AN44">
        <v>0</v>
      </c>
      <c r="AO44">
        <v>1.6428719999999999</v>
      </c>
      <c r="AP44">
        <v>2.4403049999999995</v>
      </c>
      <c r="AQ44">
        <v>0</v>
      </c>
      <c r="AR44">
        <v>0.84124799999999988</v>
      </c>
      <c r="AS44">
        <v>1.3667232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17.017595739135142</v>
      </c>
      <c r="BB44">
        <f t="shared" si="0"/>
        <v>471.9937723528239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14.460791237582962</v>
      </c>
      <c r="L45">
        <v>4.0663564850102873E-4</v>
      </c>
      <c r="M45">
        <v>0</v>
      </c>
      <c r="N45">
        <v>30.003477588871714</v>
      </c>
      <c r="O45">
        <v>50.383340343544397</v>
      </c>
      <c r="P45">
        <v>69.042685330559465</v>
      </c>
      <c r="Q45">
        <v>0</v>
      </c>
      <c r="R45">
        <v>2.7962220216606495</v>
      </c>
      <c r="S45">
        <v>1.8638740384615387</v>
      </c>
      <c r="T45">
        <v>0</v>
      </c>
      <c r="U45">
        <v>243.68367696829358</v>
      </c>
      <c r="V45">
        <v>5.2731909060469775</v>
      </c>
      <c r="W45">
        <v>11.785953832743122</v>
      </c>
      <c r="X45">
        <v>37.469356268545994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2.31462777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13.05241695</v>
      </c>
      <c r="AL45">
        <v>0.59019999999999995</v>
      </c>
      <c r="AM45">
        <v>0</v>
      </c>
      <c r="AN45">
        <v>0</v>
      </c>
      <c r="AO45">
        <v>1.6428719999999999</v>
      </c>
      <c r="AP45">
        <v>3.3188147999999997</v>
      </c>
      <c r="AQ45">
        <v>0</v>
      </c>
      <c r="AR45">
        <v>13.459967999999998</v>
      </c>
      <c r="AS45">
        <v>2.6651102399999997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17.53248320313514</v>
      </c>
      <c r="BB45">
        <f t="shared" si="0"/>
        <v>486.27450172882379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14.460791237582962</v>
      </c>
      <c r="L46">
        <v>4.0663564850102873E-4</v>
      </c>
      <c r="M46">
        <v>0</v>
      </c>
      <c r="N46">
        <v>30.003477588871714</v>
      </c>
      <c r="O46">
        <v>50.383340343544397</v>
      </c>
      <c r="P46">
        <v>69.042685330559465</v>
      </c>
      <c r="Q46">
        <v>0</v>
      </c>
      <c r="R46">
        <v>2.7962220216606495</v>
      </c>
      <c r="S46">
        <v>1.8638740384615387</v>
      </c>
      <c r="T46">
        <v>0</v>
      </c>
      <c r="U46">
        <v>243.68367696829358</v>
      </c>
      <c r="V46">
        <v>5.2731909060469775</v>
      </c>
      <c r="W46">
        <v>11.785953832743122</v>
      </c>
      <c r="X46">
        <v>37.469356268545994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2.31462777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13.05241695</v>
      </c>
      <c r="AL46">
        <v>0.59019999999999995</v>
      </c>
      <c r="AM46">
        <v>0</v>
      </c>
      <c r="AN46">
        <v>0</v>
      </c>
      <c r="AO46">
        <v>1.6428719999999999</v>
      </c>
      <c r="AP46">
        <v>3.3188147999999997</v>
      </c>
      <c r="AQ46">
        <v>0</v>
      </c>
      <c r="AR46">
        <v>13.459967999999998</v>
      </c>
      <c r="AS46">
        <v>2.6651102399999997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17.53248320313514</v>
      </c>
      <c r="BB46">
        <f t="shared" si="0"/>
        <v>486.27450172882379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15.039222887086279</v>
      </c>
      <c r="L47">
        <v>4.0663564850102873E-4</v>
      </c>
      <c r="M47">
        <v>0</v>
      </c>
      <c r="N47">
        <v>30.003477588871714</v>
      </c>
      <c r="O47">
        <v>50.383340343544397</v>
      </c>
      <c r="P47">
        <v>69.042685330559465</v>
      </c>
      <c r="Q47">
        <v>0</v>
      </c>
      <c r="R47">
        <v>2.8065493533834589</v>
      </c>
      <c r="S47">
        <v>1.8647394230769232</v>
      </c>
      <c r="T47">
        <v>0</v>
      </c>
      <c r="U47">
        <v>243.68367696829358</v>
      </c>
      <c r="V47">
        <v>5.2731909060469775</v>
      </c>
      <c r="W47">
        <v>5.2002138649093901</v>
      </c>
      <c r="X47">
        <v>37.469356268545994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2.31462777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13.05241695</v>
      </c>
      <c r="AL47">
        <v>0.59019999999999995</v>
      </c>
      <c r="AM47">
        <v>0</v>
      </c>
      <c r="AN47">
        <v>0</v>
      </c>
      <c r="AO47">
        <v>1.6428719999999999</v>
      </c>
      <c r="AP47">
        <v>2.4403049999999995</v>
      </c>
      <c r="AQ47">
        <v>0</v>
      </c>
      <c r="AR47">
        <v>0.84124799999999988</v>
      </c>
      <c r="AS47">
        <v>2.6651102399999997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16.854114721024448</v>
      </c>
      <c r="BB47">
        <f t="shared" si="0"/>
        <v>467.45952480894226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15.039222887086279</v>
      </c>
      <c r="L48">
        <v>4.0663564850102873E-4</v>
      </c>
      <c r="M48">
        <v>0</v>
      </c>
      <c r="N48">
        <v>30.003477588871714</v>
      </c>
      <c r="O48">
        <v>50.383340343544397</v>
      </c>
      <c r="P48">
        <v>69.042685330559465</v>
      </c>
      <c r="Q48">
        <v>0</v>
      </c>
      <c r="R48">
        <v>2.8065493533834589</v>
      </c>
      <c r="S48">
        <v>1.8647394230769232</v>
      </c>
      <c r="T48">
        <v>0</v>
      </c>
      <c r="U48">
        <v>243.68367696829358</v>
      </c>
      <c r="V48">
        <v>5.2731909060469775</v>
      </c>
      <c r="W48">
        <v>5.2002138649093901</v>
      </c>
      <c r="X48">
        <v>37.469356268545994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2.31462777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13.05241695</v>
      </c>
      <c r="AL48">
        <v>0.59019999999999995</v>
      </c>
      <c r="AM48">
        <v>0</v>
      </c>
      <c r="AN48">
        <v>0</v>
      </c>
      <c r="AO48">
        <v>1.6428719999999999</v>
      </c>
      <c r="AP48">
        <v>2.4403049999999995</v>
      </c>
      <c r="AQ48">
        <v>0</v>
      </c>
      <c r="AR48">
        <v>0.84124799999999988</v>
      </c>
      <c r="AS48">
        <v>2.6651102399999997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16.854114721024448</v>
      </c>
      <c r="BB48">
        <f t="shared" si="0"/>
        <v>467.45952480894226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15.039222887086279</v>
      </c>
      <c r="L49">
        <v>4.0663564850102873E-4</v>
      </c>
      <c r="M49">
        <v>0</v>
      </c>
      <c r="N49">
        <v>30.003477588871714</v>
      </c>
      <c r="O49">
        <v>50.383340343544397</v>
      </c>
      <c r="P49">
        <v>69.042685330559465</v>
      </c>
      <c r="Q49">
        <v>0</v>
      </c>
      <c r="R49">
        <v>2.8065493533834589</v>
      </c>
      <c r="S49">
        <v>1.8647394230769232</v>
      </c>
      <c r="T49">
        <v>0</v>
      </c>
      <c r="U49">
        <v>243.68367696829358</v>
      </c>
      <c r="V49">
        <v>5.2731909060469775</v>
      </c>
      <c r="W49">
        <v>5.2002138649093901</v>
      </c>
      <c r="X49">
        <v>37.469356268545994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2.31462777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13.05241695</v>
      </c>
      <c r="AL49">
        <v>0.59019999999999995</v>
      </c>
      <c r="AM49">
        <v>0</v>
      </c>
      <c r="AN49">
        <v>0</v>
      </c>
      <c r="AO49">
        <v>1.6428719999999999</v>
      </c>
      <c r="AP49">
        <v>2.4403049999999995</v>
      </c>
      <c r="AQ49">
        <v>0</v>
      </c>
      <c r="AR49">
        <v>0.84124799999999988</v>
      </c>
      <c r="AS49">
        <v>2.6651102399999997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16.854114721024448</v>
      </c>
      <c r="BB49">
        <f t="shared" si="0"/>
        <v>467.45952480894226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15.039222887086279</v>
      </c>
      <c r="L50">
        <v>4.0663564850102873E-4</v>
      </c>
      <c r="M50">
        <v>0</v>
      </c>
      <c r="N50">
        <v>30.003477588871714</v>
      </c>
      <c r="O50">
        <v>50.383340343544397</v>
      </c>
      <c r="P50">
        <v>69.042685330559465</v>
      </c>
      <c r="Q50">
        <v>0</v>
      </c>
      <c r="R50">
        <v>2.8065493533834589</v>
      </c>
      <c r="S50">
        <v>1.8647394230769232</v>
      </c>
      <c r="T50">
        <v>0</v>
      </c>
      <c r="U50">
        <v>243.68367696829358</v>
      </c>
      <c r="V50">
        <v>5.2731909060469775</v>
      </c>
      <c r="W50">
        <v>5.2002138649093901</v>
      </c>
      <c r="X50">
        <v>37.469356268545994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2.31462777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13.05241695</v>
      </c>
      <c r="AL50">
        <v>0.59019999999999995</v>
      </c>
      <c r="AM50">
        <v>0</v>
      </c>
      <c r="AN50">
        <v>0</v>
      </c>
      <c r="AO50">
        <v>1.6428719999999999</v>
      </c>
      <c r="AP50">
        <v>2.4403049999999995</v>
      </c>
      <c r="AQ50">
        <v>0</v>
      </c>
      <c r="AR50">
        <v>0.84124799999999988</v>
      </c>
      <c r="AS50">
        <v>2.6651102399999997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16.854114721024448</v>
      </c>
      <c r="BB50">
        <f t="shared" si="0"/>
        <v>467.45952480894226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15.039222887086279</v>
      </c>
      <c r="L51">
        <v>4.0663564850102873E-4</v>
      </c>
      <c r="M51">
        <v>0</v>
      </c>
      <c r="N51">
        <v>30.003477588871714</v>
      </c>
      <c r="O51">
        <v>50.383340343544397</v>
      </c>
      <c r="P51">
        <v>69.042685330559465</v>
      </c>
      <c r="Q51">
        <v>0</v>
      </c>
      <c r="R51">
        <v>2.8065493533834589</v>
      </c>
      <c r="S51">
        <v>1.8647394230769232</v>
      </c>
      <c r="T51">
        <v>0</v>
      </c>
      <c r="U51">
        <v>243.68367696829358</v>
      </c>
      <c r="V51">
        <v>3.9566891118508654</v>
      </c>
      <c r="W51">
        <v>5.2002138649093901</v>
      </c>
      <c r="X51">
        <v>37.469356268545994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2.31462777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13.05241695</v>
      </c>
      <c r="AL51">
        <v>0.59019999999999995</v>
      </c>
      <c r="AM51">
        <v>0</v>
      </c>
      <c r="AN51">
        <v>0</v>
      </c>
      <c r="AO51">
        <v>1.6428719999999999</v>
      </c>
      <c r="AP51">
        <v>2.4403049999999995</v>
      </c>
      <c r="AQ51">
        <v>0</v>
      </c>
      <c r="AR51">
        <v>0.84124799999999988</v>
      </c>
      <c r="AS51">
        <v>2.6651102399999997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16.808300317985619</v>
      </c>
      <c r="BB51">
        <f t="shared" si="0"/>
        <v>466.18883741778501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15.039222887086279</v>
      </c>
      <c r="L52">
        <v>4.0663564850102873E-4</v>
      </c>
      <c r="M52">
        <v>0</v>
      </c>
      <c r="N52">
        <v>30.003477588871714</v>
      </c>
      <c r="O52">
        <v>50.383340343544397</v>
      </c>
      <c r="P52">
        <v>69.042685330559465</v>
      </c>
      <c r="Q52">
        <v>0</v>
      </c>
      <c r="R52">
        <v>2.8065493533834589</v>
      </c>
      <c r="S52">
        <v>1.8647394230769232</v>
      </c>
      <c r="T52">
        <v>0</v>
      </c>
      <c r="U52">
        <v>243.68367696829358</v>
      </c>
      <c r="V52">
        <v>3.9566891118508654</v>
      </c>
      <c r="W52">
        <v>5.2002138649093901</v>
      </c>
      <c r="X52">
        <v>37.469356268545994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2.31462777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13.05241695</v>
      </c>
      <c r="AL52">
        <v>0.59019999999999995</v>
      </c>
      <c r="AM52">
        <v>0</v>
      </c>
      <c r="AN52">
        <v>0</v>
      </c>
      <c r="AO52">
        <v>1.6428719999999999</v>
      </c>
      <c r="AP52">
        <v>2.4403049999999995</v>
      </c>
      <c r="AQ52">
        <v>0</v>
      </c>
      <c r="AR52">
        <v>0.84124799999999988</v>
      </c>
      <c r="AS52">
        <v>2.6651102399999997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16.808300317985619</v>
      </c>
      <c r="BB52">
        <f t="shared" si="0"/>
        <v>466.18883741778501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15.039222887086279</v>
      </c>
      <c r="L53">
        <v>4.0663564850102873E-4</v>
      </c>
      <c r="M53">
        <v>0</v>
      </c>
      <c r="N53">
        <v>30.003477588871714</v>
      </c>
      <c r="O53">
        <v>50.383340343544397</v>
      </c>
      <c r="P53">
        <v>69.042685330559465</v>
      </c>
      <c r="Q53">
        <v>0</v>
      </c>
      <c r="R53">
        <v>2.8065493533834589</v>
      </c>
      <c r="S53">
        <v>1.8647394230769232</v>
      </c>
      <c r="T53">
        <v>0</v>
      </c>
      <c r="U53">
        <v>243.68367696829358</v>
      </c>
      <c r="V53">
        <v>3.9784501348252901</v>
      </c>
      <c r="W53">
        <v>5.2002138649093901</v>
      </c>
      <c r="X53">
        <v>18.721442116520063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2.31462777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13.05241695</v>
      </c>
      <c r="AL53">
        <v>0.59019999999999995</v>
      </c>
      <c r="AM53">
        <v>0</v>
      </c>
      <c r="AN53">
        <v>0</v>
      </c>
      <c r="AO53">
        <v>1.6428719999999999</v>
      </c>
      <c r="AP53">
        <v>2.4403049999999995</v>
      </c>
      <c r="AQ53">
        <v>0</v>
      </c>
      <c r="AR53">
        <v>0.84124799999999988</v>
      </c>
      <c r="AS53">
        <v>2.6651102399999997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16.156630386911839</v>
      </c>
      <c r="BB53">
        <f t="shared" si="0"/>
        <v>448.11435421980724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15.039222887086279</v>
      </c>
      <c r="L54">
        <v>4.0663564850102873E-4</v>
      </c>
      <c r="M54">
        <v>0</v>
      </c>
      <c r="N54">
        <v>30.003477588871714</v>
      </c>
      <c r="O54">
        <v>50.383340343544397</v>
      </c>
      <c r="P54">
        <v>69.042685330559465</v>
      </c>
      <c r="Q54">
        <v>0</v>
      </c>
      <c r="R54">
        <v>2.8065493533834589</v>
      </c>
      <c r="S54">
        <v>1.8647394230769232</v>
      </c>
      <c r="T54">
        <v>0</v>
      </c>
      <c r="U54">
        <v>243.68367696829358</v>
      </c>
      <c r="V54">
        <v>3.9784501348252901</v>
      </c>
      <c r="W54">
        <v>5.2002138649093901</v>
      </c>
      <c r="X54">
        <v>18.721442116520063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2.31462777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13.05241695</v>
      </c>
      <c r="AL54">
        <v>2.9510000000000005</v>
      </c>
      <c r="AM54">
        <v>0</v>
      </c>
      <c r="AN54">
        <v>0</v>
      </c>
      <c r="AO54">
        <v>1.6428719999999999</v>
      </c>
      <c r="AP54">
        <v>2.4403049999999995</v>
      </c>
      <c r="AQ54">
        <v>0</v>
      </c>
      <c r="AR54">
        <v>0.84124799999999988</v>
      </c>
      <c r="AS54">
        <v>2.6651102399999997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16.238786277703579</v>
      </c>
      <c r="BB54">
        <f t="shared" si="0"/>
        <v>450.39299832901554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15.039222887086279</v>
      </c>
      <c r="L55">
        <v>4.0663564850102873E-4</v>
      </c>
      <c r="M55">
        <v>0</v>
      </c>
      <c r="N55">
        <v>30.003477588871714</v>
      </c>
      <c r="O55">
        <v>50.383340343544397</v>
      </c>
      <c r="P55">
        <v>69.042685330559465</v>
      </c>
      <c r="Q55">
        <v>0</v>
      </c>
      <c r="R55">
        <v>2.8090353390663796</v>
      </c>
      <c r="S55">
        <v>1.8740163624921338</v>
      </c>
      <c r="T55">
        <v>0</v>
      </c>
      <c r="U55">
        <v>243.68367696829358</v>
      </c>
      <c r="V55">
        <v>0.11392237152034261</v>
      </c>
      <c r="W55">
        <v>5.2002138649093901</v>
      </c>
      <c r="X55">
        <v>18.721442116520063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2.31462777</v>
      </c>
      <c r="AE55">
        <v>3.9106391999999999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13.05241695</v>
      </c>
      <c r="AL55">
        <v>5.902000000000001</v>
      </c>
      <c r="AM55">
        <v>0</v>
      </c>
      <c r="AN55">
        <v>0</v>
      </c>
      <c r="AO55">
        <v>1.6428719999999999</v>
      </c>
      <c r="AP55">
        <v>2.7656790000000004</v>
      </c>
      <c r="AQ55">
        <v>0</v>
      </c>
      <c r="AR55">
        <v>0.84124799999999988</v>
      </c>
      <c r="AS55">
        <v>2.6651102399999997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16.354818144492715</v>
      </c>
      <c r="BB55">
        <f t="shared" si="0"/>
        <v>453.61121482401961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15.039222887086279</v>
      </c>
      <c r="L56">
        <v>4.0663564850102873E-4</v>
      </c>
      <c r="M56">
        <v>0</v>
      </c>
      <c r="N56">
        <v>30.003477588871714</v>
      </c>
      <c r="O56">
        <v>50.383340343544397</v>
      </c>
      <c r="P56">
        <v>69.042685330559465</v>
      </c>
      <c r="Q56">
        <v>0</v>
      </c>
      <c r="R56">
        <v>2.8090353390663796</v>
      </c>
      <c r="S56">
        <v>1.8740163624921338</v>
      </c>
      <c r="T56">
        <v>0</v>
      </c>
      <c r="U56">
        <v>243.68367696829358</v>
      </c>
      <c r="V56">
        <v>1.6332223153517603E-3</v>
      </c>
      <c r="W56">
        <v>5.2002138649093901</v>
      </c>
      <c r="X56">
        <v>18.721442116520063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2.31462777</v>
      </c>
      <c r="AE56">
        <v>3.9106391999999999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13.05241695</v>
      </c>
      <c r="AL56">
        <v>14.164800000000005</v>
      </c>
      <c r="AM56">
        <v>0</v>
      </c>
      <c r="AN56">
        <v>0</v>
      </c>
      <c r="AO56">
        <v>1.6428719999999999</v>
      </c>
      <c r="AP56">
        <v>2.7656790000000004</v>
      </c>
      <c r="AQ56">
        <v>0</v>
      </c>
      <c r="AR56">
        <v>0.84124799999999988</v>
      </c>
      <c r="AS56">
        <v>2.6651102399999997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16.638455972525509</v>
      </c>
      <c r="BB56">
        <f t="shared" si="0"/>
        <v>461.47808784678188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15.039222887086279</v>
      </c>
      <c r="L57">
        <v>4.0663564850102873E-4</v>
      </c>
      <c r="M57">
        <v>0</v>
      </c>
      <c r="N57">
        <v>30.003477588871714</v>
      </c>
      <c r="O57">
        <v>50.383340343544397</v>
      </c>
      <c r="P57">
        <v>69.042685330559465</v>
      </c>
      <c r="Q57">
        <v>0</v>
      </c>
      <c r="R57">
        <v>2.8090353390663796</v>
      </c>
      <c r="S57">
        <v>1.8740163624921338</v>
      </c>
      <c r="T57">
        <v>0</v>
      </c>
      <c r="U57">
        <v>243.68367696829358</v>
      </c>
      <c r="V57">
        <v>1.6332223153517603E-3</v>
      </c>
      <c r="W57">
        <v>5.2002138649093901</v>
      </c>
      <c r="X57">
        <v>18.721442116520063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2.31462777</v>
      </c>
      <c r="AE57">
        <v>3.9106391999999999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13.05241695</v>
      </c>
      <c r="AL57">
        <v>14.164800000000005</v>
      </c>
      <c r="AM57">
        <v>0</v>
      </c>
      <c r="AN57">
        <v>0</v>
      </c>
      <c r="AO57">
        <v>1.6428719999999999</v>
      </c>
      <c r="AP57">
        <v>2.7656790000000004</v>
      </c>
      <c r="AQ57">
        <v>0</v>
      </c>
      <c r="AR57">
        <v>0.84124799999999988</v>
      </c>
      <c r="AS57">
        <v>2.6651102399999997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16.638455972525509</v>
      </c>
      <c r="BB57">
        <f t="shared" si="0"/>
        <v>461.47808784678188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15.039222887086279</v>
      </c>
      <c r="L58">
        <v>4.0663564850102873E-4</v>
      </c>
      <c r="M58">
        <v>0</v>
      </c>
      <c r="N58">
        <v>30.003477588871714</v>
      </c>
      <c r="O58">
        <v>50.383340343544397</v>
      </c>
      <c r="P58">
        <v>69.042685330559465</v>
      </c>
      <c r="Q58">
        <v>0</v>
      </c>
      <c r="R58">
        <v>2.8090353390663796</v>
      </c>
      <c r="S58">
        <v>1.8740163624921338</v>
      </c>
      <c r="T58">
        <v>0</v>
      </c>
      <c r="U58">
        <v>243.68367696829358</v>
      </c>
      <c r="V58">
        <v>2.2306258052046109E-3</v>
      </c>
      <c r="W58">
        <v>5.2002138649093901</v>
      </c>
      <c r="X58">
        <v>18.721442116520063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2.31462777</v>
      </c>
      <c r="AE58">
        <v>3.9106391999999999</v>
      </c>
      <c r="AF58">
        <v>0</v>
      </c>
      <c r="AG58">
        <v>0</v>
      </c>
      <c r="AH58">
        <v>4.809858000000002</v>
      </c>
      <c r="AI58">
        <v>0</v>
      </c>
      <c r="AJ58">
        <v>0</v>
      </c>
      <c r="AK58">
        <v>13.05241695</v>
      </c>
      <c r="AL58">
        <v>14.164800000000005</v>
      </c>
      <c r="AM58">
        <v>0</v>
      </c>
      <c r="AN58">
        <v>0</v>
      </c>
      <c r="AO58">
        <v>1.6428719999999999</v>
      </c>
      <c r="AP58">
        <v>2.7656790000000004</v>
      </c>
      <c r="AQ58">
        <v>0</v>
      </c>
      <c r="AR58">
        <v>0.84124799999999988</v>
      </c>
      <c r="AS58">
        <v>2.6651102399999997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16.805859820560325</v>
      </c>
      <c r="BB58">
        <f t="shared" si="0"/>
        <v>466.12113940223691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15.039222887086279</v>
      </c>
      <c r="L59">
        <v>4.0663564850102873E-4</v>
      </c>
      <c r="M59">
        <v>0</v>
      </c>
      <c r="N59">
        <v>30.003477588871714</v>
      </c>
      <c r="O59">
        <v>50.383340343544397</v>
      </c>
      <c r="P59">
        <v>69.042685330559465</v>
      </c>
      <c r="Q59">
        <v>0</v>
      </c>
      <c r="R59">
        <v>2.8065493533834589</v>
      </c>
      <c r="S59">
        <v>1.8647394230769232</v>
      </c>
      <c r="T59">
        <v>0</v>
      </c>
      <c r="U59">
        <v>243.68367696829358</v>
      </c>
      <c r="V59">
        <v>2.2306258052046109E-3</v>
      </c>
      <c r="W59">
        <v>5.2002138649093901</v>
      </c>
      <c r="X59">
        <v>37.469356268545994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2.31462777</v>
      </c>
      <c r="AE59">
        <v>3.9106391999999999</v>
      </c>
      <c r="AF59">
        <v>0</v>
      </c>
      <c r="AG59">
        <v>0</v>
      </c>
      <c r="AH59">
        <v>5.8920760500000009</v>
      </c>
      <c r="AI59">
        <v>0</v>
      </c>
      <c r="AJ59">
        <v>0</v>
      </c>
      <c r="AK59">
        <v>13.05241695</v>
      </c>
      <c r="AL59">
        <v>14.164800000000005</v>
      </c>
      <c r="AM59">
        <v>0</v>
      </c>
      <c r="AN59">
        <v>0</v>
      </c>
      <c r="AO59">
        <v>1.6428719999999999</v>
      </c>
      <c r="AP59">
        <v>2.7656790000000004</v>
      </c>
      <c r="AQ59">
        <v>0</v>
      </c>
      <c r="AR59">
        <v>0.84124799999999988</v>
      </c>
      <c r="AS59">
        <v>2.6651102399999997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17.495538993558856</v>
      </c>
      <c r="BB59">
        <f t="shared" si="0"/>
        <v>485.24982950616612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15.039222887086279</v>
      </c>
      <c r="L60">
        <v>4.0663564850102873E-4</v>
      </c>
      <c r="M60">
        <v>0</v>
      </c>
      <c r="N60">
        <v>30.003477588871714</v>
      </c>
      <c r="O60">
        <v>50.383340343544397</v>
      </c>
      <c r="P60">
        <v>69.042685330559465</v>
      </c>
      <c r="Q60">
        <v>0</v>
      </c>
      <c r="R60">
        <v>2.8065493533834589</v>
      </c>
      <c r="S60">
        <v>1.8647394230769232</v>
      </c>
      <c r="T60">
        <v>0</v>
      </c>
      <c r="U60">
        <v>243.68367696829358</v>
      </c>
      <c r="V60">
        <v>2.2306258052046109E-3</v>
      </c>
      <c r="W60">
        <v>5.2002138649093901</v>
      </c>
      <c r="X60">
        <v>37.469356268545994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2.31462777</v>
      </c>
      <c r="AE60">
        <v>3.9106391999999999</v>
      </c>
      <c r="AF60">
        <v>0</v>
      </c>
      <c r="AG60">
        <v>0</v>
      </c>
      <c r="AH60">
        <v>5.9401746299999996</v>
      </c>
      <c r="AI60">
        <v>0</v>
      </c>
      <c r="AJ60">
        <v>0</v>
      </c>
      <c r="AK60">
        <v>13.05241695</v>
      </c>
      <c r="AL60">
        <v>5.902000000000001</v>
      </c>
      <c r="AM60">
        <v>0</v>
      </c>
      <c r="AN60">
        <v>0</v>
      </c>
      <c r="AO60">
        <v>1.6428719999999999</v>
      </c>
      <c r="AP60">
        <v>2.7656790000000004</v>
      </c>
      <c r="AQ60">
        <v>0</v>
      </c>
      <c r="AR60">
        <v>0.84124799999999988</v>
      </c>
      <c r="AS60">
        <v>2.6651102399999997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17.209667502467113</v>
      </c>
      <c r="BB60">
        <f t="shared" si="0"/>
        <v>477.32099957725779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15.039222887086279</v>
      </c>
      <c r="L61">
        <v>4.0663564850102873E-4</v>
      </c>
      <c r="M61">
        <v>0</v>
      </c>
      <c r="N61">
        <v>30.003477588871714</v>
      </c>
      <c r="O61">
        <v>50.383340343544397</v>
      </c>
      <c r="P61">
        <v>69.042685330559465</v>
      </c>
      <c r="Q61">
        <v>0</v>
      </c>
      <c r="R61">
        <v>2.8065493533834589</v>
      </c>
      <c r="S61">
        <v>1.8647394230769232</v>
      </c>
      <c r="T61">
        <v>0</v>
      </c>
      <c r="U61">
        <v>243.68367696829358</v>
      </c>
      <c r="V61">
        <v>2.2306258052046109E-3</v>
      </c>
      <c r="W61">
        <v>11.785953832743122</v>
      </c>
      <c r="X61">
        <v>37.469356268545994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2.31462777</v>
      </c>
      <c r="AE61">
        <v>3.9106391999999999</v>
      </c>
      <c r="AF61">
        <v>0</v>
      </c>
      <c r="AG61">
        <v>0</v>
      </c>
      <c r="AH61">
        <v>5.9401746299999996</v>
      </c>
      <c r="AI61">
        <v>0</v>
      </c>
      <c r="AJ61">
        <v>0</v>
      </c>
      <c r="AK61">
        <v>13.05241695</v>
      </c>
      <c r="AL61">
        <v>0.59019999999999995</v>
      </c>
      <c r="AM61">
        <v>0</v>
      </c>
      <c r="AN61">
        <v>0</v>
      </c>
      <c r="AO61">
        <v>1.6428719999999999</v>
      </c>
      <c r="AP61">
        <v>2.7656790000000004</v>
      </c>
      <c r="AQ61">
        <v>0</v>
      </c>
      <c r="AR61">
        <v>13.459967999999998</v>
      </c>
      <c r="AS61">
        <v>2.6651102399999997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17.693132019712735</v>
      </c>
      <c r="BB61">
        <f t="shared" si="0"/>
        <v>490.73019502784592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15.039222887086279</v>
      </c>
      <c r="L62">
        <v>4.0663564850102873E-4</v>
      </c>
      <c r="M62">
        <v>0</v>
      </c>
      <c r="N62">
        <v>30.003477588871714</v>
      </c>
      <c r="O62">
        <v>50.383340343544397</v>
      </c>
      <c r="P62">
        <v>69.042685330559465</v>
      </c>
      <c r="Q62">
        <v>0</v>
      </c>
      <c r="R62">
        <v>2.8065493533834589</v>
      </c>
      <c r="S62">
        <v>1.8647394230769232</v>
      </c>
      <c r="T62">
        <v>0</v>
      </c>
      <c r="U62">
        <v>243.68367696829358</v>
      </c>
      <c r="V62">
        <v>2.2306258052046109E-3</v>
      </c>
      <c r="W62">
        <v>11.785953832743122</v>
      </c>
      <c r="X62">
        <v>37.469356268545994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2.31462777</v>
      </c>
      <c r="AE62">
        <v>3.9106391999999999</v>
      </c>
      <c r="AF62">
        <v>0</v>
      </c>
      <c r="AG62">
        <v>0</v>
      </c>
      <c r="AH62">
        <v>5.9401746299999996</v>
      </c>
      <c r="AI62">
        <v>0</v>
      </c>
      <c r="AJ62">
        <v>0</v>
      </c>
      <c r="AK62">
        <v>13.05241695</v>
      </c>
      <c r="AL62">
        <v>0.59019999999999995</v>
      </c>
      <c r="AM62">
        <v>0</v>
      </c>
      <c r="AN62">
        <v>0</v>
      </c>
      <c r="AO62">
        <v>1.6428719999999999</v>
      </c>
      <c r="AP62">
        <v>2.7656790000000004</v>
      </c>
      <c r="AQ62">
        <v>0</v>
      </c>
      <c r="AR62">
        <v>13.459967999999998</v>
      </c>
      <c r="AS62">
        <v>2.6651102399999997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17.693132019712735</v>
      </c>
      <c r="BB62">
        <f t="shared" si="0"/>
        <v>490.73019502784592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15.039222887086279</v>
      </c>
      <c r="L63">
        <v>4.0663564850102873E-4</v>
      </c>
      <c r="M63">
        <v>0</v>
      </c>
      <c r="N63">
        <v>30.003477588871714</v>
      </c>
      <c r="O63">
        <v>50.383340343544397</v>
      </c>
      <c r="P63">
        <v>69.042685330559465</v>
      </c>
      <c r="Q63">
        <v>0</v>
      </c>
      <c r="R63">
        <v>2.8228443202726639</v>
      </c>
      <c r="S63">
        <v>2.0007773000556588</v>
      </c>
      <c r="T63">
        <v>0</v>
      </c>
      <c r="U63">
        <v>243.68367696829358</v>
      </c>
      <c r="V63">
        <v>2.2306258052046109E-3</v>
      </c>
      <c r="W63">
        <v>11.785953832743122</v>
      </c>
      <c r="X63">
        <v>31.412635847551623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2.31462777</v>
      </c>
      <c r="AE63">
        <v>7.8212783999999997</v>
      </c>
      <c r="AF63">
        <v>0</v>
      </c>
      <c r="AG63">
        <v>0</v>
      </c>
      <c r="AH63">
        <v>11.880349259999999</v>
      </c>
      <c r="AI63">
        <v>0</v>
      </c>
      <c r="AJ63">
        <v>0</v>
      </c>
      <c r="AK63">
        <v>13.05241695</v>
      </c>
      <c r="AL63">
        <v>0.59019999999999995</v>
      </c>
      <c r="AM63">
        <v>0</v>
      </c>
      <c r="AN63">
        <v>0</v>
      </c>
      <c r="AO63">
        <v>1.6428719999999999</v>
      </c>
      <c r="AP63">
        <v>2.7656790000000004</v>
      </c>
      <c r="AQ63">
        <v>0</v>
      </c>
      <c r="AR63">
        <v>0.84124799999999988</v>
      </c>
      <c r="AS63">
        <v>2.6651102399999997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17.391336083616238</v>
      </c>
      <c r="BB63">
        <f t="shared" si="0"/>
        <v>482.35969721681596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15.039222887086279</v>
      </c>
      <c r="L64">
        <v>4.0663564850102873E-4</v>
      </c>
      <c r="M64">
        <v>0</v>
      </c>
      <c r="N64">
        <v>30.003477588871714</v>
      </c>
      <c r="O64">
        <v>50.383340343544397</v>
      </c>
      <c r="P64">
        <v>69.042685330559465</v>
      </c>
      <c r="Q64">
        <v>0</v>
      </c>
      <c r="R64">
        <v>2.8228443202726639</v>
      </c>
      <c r="S64">
        <v>2.0007773000556588</v>
      </c>
      <c r="T64">
        <v>0</v>
      </c>
      <c r="U64">
        <v>243.68367696829358</v>
      </c>
      <c r="V64">
        <v>2.2306258052046109E-3</v>
      </c>
      <c r="W64">
        <v>11.785953832743122</v>
      </c>
      <c r="X64">
        <v>37.469356268545994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2.31462777</v>
      </c>
      <c r="AE64">
        <v>7.8212783999999997</v>
      </c>
      <c r="AF64">
        <v>0</v>
      </c>
      <c r="AG64">
        <v>0</v>
      </c>
      <c r="AH64">
        <v>11.880349259999999</v>
      </c>
      <c r="AI64">
        <v>0</v>
      </c>
      <c r="AJ64">
        <v>0</v>
      </c>
      <c r="AK64">
        <v>13.05241695</v>
      </c>
      <c r="AL64">
        <v>0.59019999999999995</v>
      </c>
      <c r="AM64">
        <v>0</v>
      </c>
      <c r="AN64">
        <v>0</v>
      </c>
      <c r="AO64">
        <v>1.6428719999999999</v>
      </c>
      <c r="AP64">
        <v>2.7656790000000004</v>
      </c>
      <c r="AQ64">
        <v>0</v>
      </c>
      <c r="AR64">
        <v>0.84124799999999988</v>
      </c>
      <c r="AS64">
        <v>2.6651102399999997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17.602109986892764</v>
      </c>
      <c r="BB64">
        <f t="shared" si="0"/>
        <v>488.20564373453385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33.301136392833904</v>
      </c>
      <c r="L65">
        <v>4.0663564850102873E-4</v>
      </c>
      <c r="M65">
        <v>0</v>
      </c>
      <c r="N65">
        <v>30.003477588871714</v>
      </c>
      <c r="O65">
        <v>50.383340343544397</v>
      </c>
      <c r="P65">
        <v>69.042685330559465</v>
      </c>
      <c r="Q65">
        <v>0</v>
      </c>
      <c r="R65">
        <v>10.401989348562633</v>
      </c>
      <c r="S65">
        <v>6.2363458757062142</v>
      </c>
      <c r="T65">
        <v>0</v>
      </c>
      <c r="U65">
        <v>243.68367696829358</v>
      </c>
      <c r="V65">
        <v>3.9314711334181029</v>
      </c>
      <c r="W65">
        <v>11.785953832743122</v>
      </c>
      <c r="X65">
        <v>28.759759995875758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2.31462777</v>
      </c>
      <c r="AE65">
        <v>7.8212783999999997</v>
      </c>
      <c r="AF65">
        <v>0</v>
      </c>
      <c r="AG65">
        <v>0</v>
      </c>
      <c r="AH65">
        <v>11.880349259999999</v>
      </c>
      <c r="AI65">
        <v>0</v>
      </c>
      <c r="AJ65">
        <v>0</v>
      </c>
      <c r="AK65">
        <v>13.05241695</v>
      </c>
      <c r="AL65">
        <v>0.59019999999999995</v>
      </c>
      <c r="AM65">
        <v>0</v>
      </c>
      <c r="AN65">
        <v>0</v>
      </c>
      <c r="AO65">
        <v>1.6428719999999999</v>
      </c>
      <c r="AP65">
        <v>2.7656790000000004</v>
      </c>
      <c r="AQ65">
        <v>0</v>
      </c>
      <c r="AR65">
        <v>0.84124799999999988</v>
      </c>
      <c r="AS65">
        <v>2.6651102399999997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18.482420401367484</v>
      </c>
      <c r="BB65">
        <f t="shared" si="0"/>
        <v>512.62160466468981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33.301136392833904</v>
      </c>
      <c r="L66">
        <v>4.0663564850102873E-4</v>
      </c>
      <c r="M66">
        <v>0</v>
      </c>
      <c r="N66">
        <v>30.003477588871714</v>
      </c>
      <c r="O66">
        <v>50.383340343544397</v>
      </c>
      <c r="P66">
        <v>69.042685330559465</v>
      </c>
      <c r="Q66">
        <v>0</v>
      </c>
      <c r="R66">
        <v>10.401989348562633</v>
      </c>
      <c r="S66">
        <v>6.2363458757062142</v>
      </c>
      <c r="T66">
        <v>0</v>
      </c>
      <c r="U66">
        <v>243.68367696829358</v>
      </c>
      <c r="V66">
        <v>3.688103683615819</v>
      </c>
      <c r="W66">
        <v>9.0758390623789307</v>
      </c>
      <c r="X66">
        <v>28.636551947373956</v>
      </c>
      <c r="Y66">
        <v>0</v>
      </c>
      <c r="Z66">
        <v>1.6646651999999995</v>
      </c>
      <c r="AA66">
        <v>0</v>
      </c>
      <c r="AB66">
        <v>0</v>
      </c>
      <c r="AC66">
        <v>0</v>
      </c>
      <c r="AD66">
        <v>2.31462777</v>
      </c>
      <c r="AE66">
        <v>7.8212783999999997</v>
      </c>
      <c r="AF66">
        <v>0</v>
      </c>
      <c r="AG66">
        <v>0</v>
      </c>
      <c r="AH66">
        <v>11.880349259999999</v>
      </c>
      <c r="AI66">
        <v>0</v>
      </c>
      <c r="AJ66">
        <v>0</v>
      </c>
      <c r="AK66">
        <v>13.05241695</v>
      </c>
      <c r="AL66">
        <v>0.59019999999999995</v>
      </c>
      <c r="AM66">
        <v>0</v>
      </c>
      <c r="AN66">
        <v>0</v>
      </c>
      <c r="AO66">
        <v>1.6428719999999999</v>
      </c>
      <c r="AP66">
        <v>2.7656790000000004</v>
      </c>
      <c r="AQ66">
        <v>0</v>
      </c>
      <c r="AR66">
        <v>0.84124799999999988</v>
      </c>
      <c r="AS66">
        <v>2.6651102399999997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18.43328164496711</v>
      </c>
      <c r="BB66">
        <f t="shared" si="0"/>
        <v>511.25871835242185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33.301136392833904</v>
      </c>
      <c r="L67">
        <v>4.0663564850102873E-4</v>
      </c>
      <c r="M67">
        <v>0</v>
      </c>
      <c r="N67">
        <v>30.003477588871714</v>
      </c>
      <c r="O67">
        <v>50.383340343544397</v>
      </c>
      <c r="P67">
        <v>69.042685330559465</v>
      </c>
      <c r="Q67">
        <v>0</v>
      </c>
      <c r="R67">
        <v>10.401989348562633</v>
      </c>
      <c r="S67">
        <v>6.2363458757062142</v>
      </c>
      <c r="T67">
        <v>0</v>
      </c>
      <c r="U67">
        <v>243.68367696829358</v>
      </c>
      <c r="V67">
        <v>3.609896524769745</v>
      </c>
      <c r="W67">
        <v>8.9994538751783164</v>
      </c>
      <c r="X67">
        <v>27.144633146639606</v>
      </c>
      <c r="Y67">
        <v>0</v>
      </c>
      <c r="Z67">
        <v>1.6646651999999995</v>
      </c>
      <c r="AA67">
        <v>0</v>
      </c>
      <c r="AB67">
        <v>0</v>
      </c>
      <c r="AC67">
        <v>0</v>
      </c>
      <c r="AD67">
        <v>2.31462777</v>
      </c>
      <c r="AE67">
        <v>7.8212783999999997</v>
      </c>
      <c r="AF67">
        <v>0</v>
      </c>
      <c r="AG67">
        <v>0</v>
      </c>
      <c r="AH67">
        <v>11.880349259999999</v>
      </c>
      <c r="AI67">
        <v>0</v>
      </c>
      <c r="AJ67">
        <v>0</v>
      </c>
      <c r="AK67">
        <v>13.05241695</v>
      </c>
      <c r="AL67">
        <v>0.59019999999999995</v>
      </c>
      <c r="AM67">
        <v>0</v>
      </c>
      <c r="AN67">
        <v>0</v>
      </c>
      <c r="AO67">
        <v>1.6428719999999999</v>
      </c>
      <c r="AP67">
        <v>2.7656790000000004</v>
      </c>
      <c r="AQ67">
        <v>0</v>
      </c>
      <c r="AR67">
        <v>0.84124799999999988</v>
      </c>
      <c r="AS67">
        <v>2.6651102399999997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18.375983167274619</v>
      </c>
      <c r="BB67">
        <f t="shared" si="0"/>
        <v>509.66950568333334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33.301136392833904</v>
      </c>
      <c r="L68">
        <v>4.0663564850102873E-4</v>
      </c>
      <c r="M68">
        <v>0</v>
      </c>
      <c r="N68">
        <v>30.003477588871714</v>
      </c>
      <c r="O68">
        <v>50.383340343544397</v>
      </c>
      <c r="P68">
        <v>69.042685330559465</v>
      </c>
      <c r="Q68">
        <v>0</v>
      </c>
      <c r="R68">
        <v>10.401989348562633</v>
      </c>
      <c r="S68">
        <v>6.2363458757062142</v>
      </c>
      <c r="T68">
        <v>0</v>
      </c>
      <c r="U68">
        <v>243.68367696829358</v>
      </c>
      <c r="V68">
        <v>3.609896524769745</v>
      </c>
      <c r="W68">
        <v>8.9994538751783164</v>
      </c>
      <c r="X68">
        <v>27.144633146639606</v>
      </c>
      <c r="Y68">
        <v>0</v>
      </c>
      <c r="Z68">
        <v>1.6646651999999995</v>
      </c>
      <c r="AA68">
        <v>0</v>
      </c>
      <c r="AB68">
        <v>0</v>
      </c>
      <c r="AC68">
        <v>0</v>
      </c>
      <c r="AD68">
        <v>2.31462777</v>
      </c>
      <c r="AE68">
        <v>7.8212783999999997</v>
      </c>
      <c r="AF68">
        <v>0</v>
      </c>
      <c r="AG68">
        <v>0</v>
      </c>
      <c r="AH68">
        <v>11.880349259999999</v>
      </c>
      <c r="AI68">
        <v>0</v>
      </c>
      <c r="AJ68">
        <v>0</v>
      </c>
      <c r="AK68">
        <v>13.05241695</v>
      </c>
      <c r="AL68">
        <v>0.59019999999999995</v>
      </c>
      <c r="AM68">
        <v>0</v>
      </c>
      <c r="AN68">
        <v>0</v>
      </c>
      <c r="AO68">
        <v>1.6428719999999999</v>
      </c>
      <c r="AP68">
        <v>2.7656790000000004</v>
      </c>
      <c r="AQ68">
        <v>0</v>
      </c>
      <c r="AR68">
        <v>0.84124799999999988</v>
      </c>
      <c r="AS68">
        <v>2.6651102399999997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18.375983167274619</v>
      </c>
      <c r="BB68">
        <f t="shared" ref="BB68:BB99" si="1">SUM(B68:AZ68)-BA68</f>
        <v>509.66950568333334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33.301136392833904</v>
      </c>
      <c r="L69">
        <v>4.0663564850102873E-4</v>
      </c>
      <c r="M69">
        <v>0</v>
      </c>
      <c r="N69">
        <v>30.003477588871714</v>
      </c>
      <c r="O69">
        <v>50.383340343544397</v>
      </c>
      <c r="P69">
        <v>69.042685330559465</v>
      </c>
      <c r="Q69">
        <v>0</v>
      </c>
      <c r="R69">
        <v>10.401989348562633</v>
      </c>
      <c r="S69">
        <v>6.2363458757062142</v>
      </c>
      <c r="T69">
        <v>0</v>
      </c>
      <c r="U69">
        <v>243.68367696829358</v>
      </c>
      <c r="V69">
        <v>3.609896524769745</v>
      </c>
      <c r="W69">
        <v>8.9994538751783164</v>
      </c>
      <c r="X69">
        <v>27.144633146639606</v>
      </c>
      <c r="Y69">
        <v>0</v>
      </c>
      <c r="Z69">
        <v>1.6646651999999995</v>
      </c>
      <c r="AA69">
        <v>0</v>
      </c>
      <c r="AB69">
        <v>0</v>
      </c>
      <c r="AC69">
        <v>0</v>
      </c>
      <c r="AD69">
        <v>2.31462777</v>
      </c>
      <c r="AE69">
        <v>3.9106391999999999</v>
      </c>
      <c r="AF69">
        <v>0</v>
      </c>
      <c r="AG69">
        <v>0</v>
      </c>
      <c r="AH69">
        <v>17.82052389</v>
      </c>
      <c r="AI69">
        <v>0</v>
      </c>
      <c r="AJ69">
        <v>0</v>
      </c>
      <c r="AK69">
        <v>13.05241695</v>
      </c>
      <c r="AL69">
        <v>0.59019999999999995</v>
      </c>
      <c r="AM69">
        <v>0</v>
      </c>
      <c r="AN69">
        <v>0</v>
      </c>
      <c r="AO69">
        <v>1.6428719999999999</v>
      </c>
      <c r="AP69">
        <v>2.7656790000000004</v>
      </c>
      <c r="AQ69">
        <v>0</v>
      </c>
      <c r="AR69">
        <v>0.84124799999999988</v>
      </c>
      <c r="AS69">
        <v>2.6651102399999997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18.446611069974615</v>
      </c>
      <c r="BB69">
        <f t="shared" si="1"/>
        <v>511.62841321063337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33.301136392833904</v>
      </c>
      <c r="L70">
        <v>4.0663564850102873E-4</v>
      </c>
      <c r="M70">
        <v>0</v>
      </c>
      <c r="N70">
        <v>30.003477588871714</v>
      </c>
      <c r="O70">
        <v>50.383340343544397</v>
      </c>
      <c r="P70">
        <v>69.042685330559465</v>
      </c>
      <c r="Q70">
        <v>0</v>
      </c>
      <c r="R70">
        <v>10.401989348562633</v>
      </c>
      <c r="S70">
        <v>6.2363458757062142</v>
      </c>
      <c r="T70">
        <v>0</v>
      </c>
      <c r="U70">
        <v>243.68367696829358</v>
      </c>
      <c r="V70">
        <v>3.609896524769745</v>
      </c>
      <c r="W70">
        <v>8.9994538751783164</v>
      </c>
      <c r="X70">
        <v>27.144633146639606</v>
      </c>
      <c r="Y70">
        <v>0</v>
      </c>
      <c r="Z70">
        <v>1.6646651999999995</v>
      </c>
      <c r="AA70">
        <v>0</v>
      </c>
      <c r="AB70">
        <v>0</v>
      </c>
      <c r="AC70">
        <v>2.457638904</v>
      </c>
      <c r="AD70">
        <v>2.31462777</v>
      </c>
      <c r="AE70">
        <v>3.9106391999999999</v>
      </c>
      <c r="AF70">
        <v>0</v>
      </c>
      <c r="AG70">
        <v>0</v>
      </c>
      <c r="AH70">
        <v>17.82052389</v>
      </c>
      <c r="AI70">
        <v>0</v>
      </c>
      <c r="AJ70">
        <v>0</v>
      </c>
      <c r="AK70">
        <v>13.05241695</v>
      </c>
      <c r="AL70">
        <v>0.59019999999999995</v>
      </c>
      <c r="AM70">
        <v>0</v>
      </c>
      <c r="AN70">
        <v>0</v>
      </c>
      <c r="AO70">
        <v>1.6428719999999999</v>
      </c>
      <c r="AP70">
        <v>2.7656790000000004</v>
      </c>
      <c r="AQ70">
        <v>0</v>
      </c>
      <c r="AR70">
        <v>0.84124799999999988</v>
      </c>
      <c r="AS70">
        <v>2.6651102399999997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18.532136846274614</v>
      </c>
      <c r="BB70">
        <f t="shared" si="1"/>
        <v>514.00052633833332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33.301136392833904</v>
      </c>
      <c r="L71">
        <v>4.0663564850102873E-4</v>
      </c>
      <c r="M71">
        <v>0</v>
      </c>
      <c r="N71">
        <v>30.003477588871714</v>
      </c>
      <c r="O71">
        <v>50.383340343544397</v>
      </c>
      <c r="P71">
        <v>69.042685330559465</v>
      </c>
      <c r="Q71">
        <v>0</v>
      </c>
      <c r="R71">
        <v>10.171283703554325</v>
      </c>
      <c r="S71">
        <v>5.9586084705485085</v>
      </c>
      <c r="T71">
        <v>0</v>
      </c>
      <c r="U71">
        <v>243.68367696829358</v>
      </c>
      <c r="V71">
        <v>3.5640281016878923</v>
      </c>
      <c r="W71">
        <v>7.6460836976716235</v>
      </c>
      <c r="X71">
        <v>21.144444403576436</v>
      </c>
      <c r="Y71">
        <v>0</v>
      </c>
      <c r="Z71">
        <v>0</v>
      </c>
      <c r="AA71">
        <v>0</v>
      </c>
      <c r="AB71">
        <v>0</v>
      </c>
      <c r="AC71">
        <v>2.457638904</v>
      </c>
      <c r="AD71">
        <v>4.6292555399999999</v>
      </c>
      <c r="AE71">
        <v>3.9106391999999999</v>
      </c>
      <c r="AF71">
        <v>0</v>
      </c>
      <c r="AG71">
        <v>0</v>
      </c>
      <c r="AH71">
        <v>17.82052389</v>
      </c>
      <c r="AI71">
        <v>0</v>
      </c>
      <c r="AJ71">
        <v>0</v>
      </c>
      <c r="AK71">
        <v>13.05241695</v>
      </c>
      <c r="AL71">
        <v>0.59019999999999995</v>
      </c>
      <c r="AM71">
        <v>0</v>
      </c>
      <c r="AN71">
        <v>0</v>
      </c>
      <c r="AO71">
        <v>1.6428719999999999</v>
      </c>
      <c r="AP71">
        <v>2.7656790000000004</v>
      </c>
      <c r="AQ71">
        <v>0</v>
      </c>
      <c r="AR71">
        <v>0.84124799999999988</v>
      </c>
      <c r="AS71">
        <v>2.6651102399999997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18.279561477315578</v>
      </c>
      <c r="BB71">
        <f t="shared" si="1"/>
        <v>506.99519388347466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33.301136392833904</v>
      </c>
      <c r="L72">
        <v>4.0663564850102873E-4</v>
      </c>
      <c r="M72">
        <v>0</v>
      </c>
      <c r="N72">
        <v>30.003477588871714</v>
      </c>
      <c r="O72">
        <v>50.383340343544397</v>
      </c>
      <c r="P72">
        <v>69.042685330559465</v>
      </c>
      <c r="Q72">
        <v>0</v>
      </c>
      <c r="R72">
        <v>10.399974956864677</v>
      </c>
      <c r="S72">
        <v>6.2360896083133488</v>
      </c>
      <c r="T72">
        <v>0</v>
      </c>
      <c r="U72">
        <v>243.68367696829358</v>
      </c>
      <c r="V72">
        <v>3.5640281016878923</v>
      </c>
      <c r="W72">
        <v>7.6460836976716235</v>
      </c>
      <c r="X72">
        <v>21.144444403576436</v>
      </c>
      <c r="Y72">
        <v>0</v>
      </c>
      <c r="Z72">
        <v>0</v>
      </c>
      <c r="AA72">
        <v>0</v>
      </c>
      <c r="AB72">
        <v>0</v>
      </c>
      <c r="AC72">
        <v>2.457638904</v>
      </c>
      <c r="AD72">
        <v>4.6292555399999999</v>
      </c>
      <c r="AE72">
        <v>3.9106391999999999</v>
      </c>
      <c r="AF72">
        <v>0</v>
      </c>
      <c r="AG72">
        <v>0</v>
      </c>
      <c r="AH72">
        <v>21.644361</v>
      </c>
      <c r="AI72">
        <v>0</v>
      </c>
      <c r="AJ72">
        <v>0</v>
      </c>
      <c r="AK72">
        <v>13.05241695</v>
      </c>
      <c r="AL72">
        <v>0.59019999999999995</v>
      </c>
      <c r="AM72">
        <v>0</v>
      </c>
      <c r="AN72">
        <v>0</v>
      </c>
      <c r="AO72">
        <v>1.6428719999999999</v>
      </c>
      <c r="AP72">
        <v>2.7656790000000004</v>
      </c>
      <c r="AQ72">
        <v>0</v>
      </c>
      <c r="AR72">
        <v>0.84124799999999988</v>
      </c>
      <c r="AS72">
        <v>2.6651102399999997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18.43024584377423</v>
      </c>
      <c r="BB72">
        <f t="shared" si="1"/>
        <v>511.17451901809108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33.249869941852914</v>
      </c>
      <c r="L73">
        <v>4.0663564850102873E-4</v>
      </c>
      <c r="M73">
        <v>0</v>
      </c>
      <c r="N73">
        <v>30.003477588871714</v>
      </c>
      <c r="O73">
        <v>50.383340343544397</v>
      </c>
      <c r="P73">
        <v>69.042685330559465</v>
      </c>
      <c r="Q73">
        <v>0</v>
      </c>
      <c r="R73">
        <v>10.771965795260201</v>
      </c>
      <c r="S73">
        <v>6.6998920298390265</v>
      </c>
      <c r="T73">
        <v>0</v>
      </c>
      <c r="U73">
        <v>243.68367696829358</v>
      </c>
      <c r="V73">
        <v>2.3034308999999999</v>
      </c>
      <c r="W73">
        <v>7.187714624999999</v>
      </c>
      <c r="X73">
        <v>20.470814748506246</v>
      </c>
      <c r="Y73">
        <v>0</v>
      </c>
      <c r="Z73">
        <v>0</v>
      </c>
      <c r="AA73">
        <v>0</v>
      </c>
      <c r="AB73">
        <v>3.3189072000000004</v>
      </c>
      <c r="AC73">
        <v>2.457638904</v>
      </c>
      <c r="AD73">
        <v>4.6292555399999999</v>
      </c>
      <c r="AE73">
        <v>3.9106391999999999</v>
      </c>
      <c r="AF73">
        <v>0</v>
      </c>
      <c r="AG73">
        <v>0</v>
      </c>
      <c r="AH73">
        <v>27.656683500000003</v>
      </c>
      <c r="AI73">
        <v>0</v>
      </c>
      <c r="AJ73">
        <v>0</v>
      </c>
      <c r="AK73">
        <v>13.05241695</v>
      </c>
      <c r="AL73">
        <v>0.59019999999999995</v>
      </c>
      <c r="AM73">
        <v>0</v>
      </c>
      <c r="AN73">
        <v>0</v>
      </c>
      <c r="AO73">
        <v>1.6428719999999999</v>
      </c>
      <c r="AP73">
        <v>2.7656790000000004</v>
      </c>
      <c r="AQ73">
        <v>0</v>
      </c>
      <c r="AR73">
        <v>0.84124799999999988</v>
      </c>
      <c r="AS73">
        <v>2.6651102399999997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18.699012066274125</v>
      </c>
      <c r="BB73">
        <f t="shared" si="1"/>
        <v>518.62891337510177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33.242893329791009</v>
      </c>
      <c r="L74">
        <v>4.0663564850102873E-4</v>
      </c>
      <c r="M74">
        <v>0</v>
      </c>
      <c r="N74">
        <v>30.003477588871714</v>
      </c>
      <c r="O74">
        <v>50.383340343544397</v>
      </c>
      <c r="P74">
        <v>69.042685330559465</v>
      </c>
      <c r="Q74">
        <v>0</v>
      </c>
      <c r="R74">
        <v>10.771965795260201</v>
      </c>
      <c r="S74">
        <v>6.6998920298390265</v>
      </c>
      <c r="T74">
        <v>0</v>
      </c>
      <c r="U74">
        <v>243.68367696829358</v>
      </c>
      <c r="V74">
        <v>2.3034308999999999</v>
      </c>
      <c r="W74">
        <v>7.187714624999999</v>
      </c>
      <c r="X74">
        <v>20.470814748506246</v>
      </c>
      <c r="Y74">
        <v>0</v>
      </c>
      <c r="Z74">
        <v>0</v>
      </c>
      <c r="AA74">
        <v>1.785874</v>
      </c>
      <c r="AB74">
        <v>3.3189072000000004</v>
      </c>
      <c r="AC74">
        <v>4.9152778079999999</v>
      </c>
      <c r="AD74">
        <v>4.6292555399999999</v>
      </c>
      <c r="AE74">
        <v>7.8212783999999997</v>
      </c>
      <c r="AF74">
        <v>0</v>
      </c>
      <c r="AG74">
        <v>0</v>
      </c>
      <c r="AH74">
        <v>32.466541499999998</v>
      </c>
      <c r="AI74">
        <v>0</v>
      </c>
      <c r="AJ74">
        <v>0</v>
      </c>
      <c r="AK74">
        <v>13.05241695</v>
      </c>
      <c r="AL74">
        <v>0.59019999999999995</v>
      </c>
      <c r="AM74">
        <v>1.3406374079999999</v>
      </c>
      <c r="AN74">
        <v>0</v>
      </c>
      <c r="AO74">
        <v>1.6428719999999999</v>
      </c>
      <c r="AP74">
        <v>2.7656790000000004</v>
      </c>
      <c r="AQ74">
        <v>0</v>
      </c>
      <c r="AR74">
        <v>0.84124799999999988</v>
      </c>
      <c r="AS74">
        <v>2.6651102399999997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19.196571014837744</v>
      </c>
      <c r="BB74">
        <f t="shared" si="1"/>
        <v>532.42902532647622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25.766977458469327</v>
      </c>
      <c r="L75">
        <v>4.0663564850102873E-4</v>
      </c>
      <c r="M75">
        <v>0</v>
      </c>
      <c r="N75">
        <v>30.003477588871714</v>
      </c>
      <c r="O75">
        <v>50.383340343544397</v>
      </c>
      <c r="P75">
        <v>69.042685330559465</v>
      </c>
      <c r="Q75">
        <v>0</v>
      </c>
      <c r="R75">
        <v>10.771965795260201</v>
      </c>
      <c r="S75">
        <v>6.6998920298390265</v>
      </c>
      <c r="T75">
        <v>0</v>
      </c>
      <c r="U75">
        <v>243.68367696829358</v>
      </c>
      <c r="V75">
        <v>2.3034308999999999</v>
      </c>
      <c r="W75">
        <v>7.187714624999999</v>
      </c>
      <c r="X75">
        <v>18.979634835383713</v>
      </c>
      <c r="Y75">
        <v>0</v>
      </c>
      <c r="Z75">
        <v>1.6646651999999995</v>
      </c>
      <c r="AA75">
        <v>3.551682</v>
      </c>
      <c r="AB75">
        <v>6.6716807999999999</v>
      </c>
      <c r="AC75">
        <v>7.3729167119999994</v>
      </c>
      <c r="AD75">
        <v>6.9438833099999995</v>
      </c>
      <c r="AE75">
        <v>12.557062471200002</v>
      </c>
      <c r="AF75">
        <v>0</v>
      </c>
      <c r="AG75">
        <v>0</v>
      </c>
      <c r="AH75">
        <v>33.669006000000003</v>
      </c>
      <c r="AI75">
        <v>0.80818574999999993</v>
      </c>
      <c r="AJ75">
        <v>0</v>
      </c>
      <c r="AK75">
        <v>13.05241695</v>
      </c>
      <c r="AL75">
        <v>0.59019999999999995</v>
      </c>
      <c r="AM75">
        <v>2.6745039200000003</v>
      </c>
      <c r="AN75">
        <v>0</v>
      </c>
      <c r="AO75">
        <v>1.6428719999999999</v>
      </c>
      <c r="AP75">
        <v>2.7656790000000004</v>
      </c>
      <c r="AQ75">
        <v>0</v>
      </c>
      <c r="AR75">
        <v>1.121664</v>
      </c>
      <c r="AS75">
        <v>2.6651102399999997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19.577600779821239</v>
      </c>
      <c r="BB75">
        <f t="shared" si="1"/>
        <v>542.99713008424874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25.766977458469327</v>
      </c>
      <c r="L76">
        <v>4.0663564850102873E-4</v>
      </c>
      <c r="M76">
        <v>0</v>
      </c>
      <c r="N76">
        <v>30.003477588871714</v>
      </c>
      <c r="O76">
        <v>50.383340343544397</v>
      </c>
      <c r="P76">
        <v>69.042685330559465</v>
      </c>
      <c r="Q76">
        <v>0</v>
      </c>
      <c r="R76">
        <v>10.771965795260201</v>
      </c>
      <c r="S76">
        <v>6.6998920298390265</v>
      </c>
      <c r="T76">
        <v>0</v>
      </c>
      <c r="U76">
        <v>243.68367696829358</v>
      </c>
      <c r="V76">
        <v>2.3034308999999999</v>
      </c>
      <c r="W76">
        <v>7.187714624999999</v>
      </c>
      <c r="X76">
        <v>18.979634835383713</v>
      </c>
      <c r="Y76">
        <v>0</v>
      </c>
      <c r="Z76">
        <v>4.9939955999999999</v>
      </c>
      <c r="AA76">
        <v>10.705612320000002</v>
      </c>
      <c r="AB76">
        <v>10.038000959999998</v>
      </c>
      <c r="AC76">
        <v>7.3729167119999994</v>
      </c>
      <c r="AD76">
        <v>9.279980091199997</v>
      </c>
      <c r="AE76">
        <v>12.557062471200002</v>
      </c>
      <c r="AF76">
        <v>0</v>
      </c>
      <c r="AG76">
        <v>0</v>
      </c>
      <c r="AH76">
        <v>33.669006000000003</v>
      </c>
      <c r="AI76">
        <v>1.9396457999999999</v>
      </c>
      <c r="AJ76">
        <v>0</v>
      </c>
      <c r="AK76">
        <v>13.05241695</v>
      </c>
      <c r="AL76">
        <v>5.902000000000001</v>
      </c>
      <c r="AM76">
        <v>3.9975369983999998</v>
      </c>
      <c r="AN76">
        <v>0</v>
      </c>
      <c r="AO76">
        <v>1.6428719999999999</v>
      </c>
      <c r="AP76">
        <v>2.7656790000000004</v>
      </c>
      <c r="AQ76">
        <v>0</v>
      </c>
      <c r="AR76">
        <v>1.121664</v>
      </c>
      <c r="AS76">
        <v>2.6651102399999997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20.411129668812972</v>
      </c>
      <c r="BB76">
        <f t="shared" si="1"/>
        <v>566.11557198485696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25.766977458469327</v>
      </c>
      <c r="L77">
        <v>4.0663564850102873E-4</v>
      </c>
      <c r="M77">
        <v>0</v>
      </c>
      <c r="N77">
        <v>30.003477588871714</v>
      </c>
      <c r="O77">
        <v>50.383340343544397</v>
      </c>
      <c r="P77">
        <v>69.042685330559465</v>
      </c>
      <c r="Q77">
        <v>0</v>
      </c>
      <c r="R77">
        <v>10.771965795260201</v>
      </c>
      <c r="S77">
        <v>6.6998920298390265</v>
      </c>
      <c r="T77">
        <v>0</v>
      </c>
      <c r="U77">
        <v>243.68367696829358</v>
      </c>
      <c r="V77">
        <v>2.3304143905191874</v>
      </c>
      <c r="W77">
        <v>7.6460836976716235</v>
      </c>
      <c r="X77">
        <v>18.265644379760296</v>
      </c>
      <c r="Y77">
        <v>0</v>
      </c>
      <c r="Z77">
        <v>4.9939955999999999</v>
      </c>
      <c r="AA77">
        <v>10.705612320000002</v>
      </c>
      <c r="AB77">
        <v>10.038000959999998</v>
      </c>
      <c r="AC77">
        <v>7.3729167119999994</v>
      </c>
      <c r="AD77">
        <v>9.279980091199997</v>
      </c>
      <c r="AE77">
        <v>12.557062471200002</v>
      </c>
      <c r="AF77">
        <v>0</v>
      </c>
      <c r="AG77">
        <v>0</v>
      </c>
      <c r="AH77">
        <v>33.669006000000003</v>
      </c>
      <c r="AI77">
        <v>8.4051317999999995</v>
      </c>
      <c r="AJ77">
        <v>0</v>
      </c>
      <c r="AK77">
        <v>13.05241695</v>
      </c>
      <c r="AL77">
        <v>14.164800000000005</v>
      </c>
      <c r="AM77">
        <v>3.9975369983999998</v>
      </c>
      <c r="AN77">
        <v>0</v>
      </c>
      <c r="AO77">
        <v>1.6428719999999999</v>
      </c>
      <c r="AP77">
        <v>2.7656790000000004</v>
      </c>
      <c r="AQ77">
        <v>0</v>
      </c>
      <c r="AR77">
        <v>2.243328</v>
      </c>
      <c r="AS77">
        <v>2.6651102399999997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20.954751454737885</v>
      </c>
      <c r="BB77">
        <f t="shared" si="1"/>
        <v>581.19326230649938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25.766977458469327</v>
      </c>
      <c r="L78">
        <v>4.0663564850102873E-4</v>
      </c>
      <c r="M78">
        <v>0</v>
      </c>
      <c r="N78">
        <v>30.003477588871714</v>
      </c>
      <c r="O78">
        <v>50.383340343544397</v>
      </c>
      <c r="P78">
        <v>69.042685330559465</v>
      </c>
      <c r="Q78">
        <v>0</v>
      </c>
      <c r="R78">
        <v>10.771965795260201</v>
      </c>
      <c r="S78">
        <v>6.6998920298390265</v>
      </c>
      <c r="T78">
        <v>0</v>
      </c>
      <c r="U78">
        <v>243.68367696829358</v>
      </c>
      <c r="V78">
        <v>2.3304143905191874</v>
      </c>
      <c r="W78">
        <v>7.6460836976716235</v>
      </c>
      <c r="X78">
        <v>18.265644379760296</v>
      </c>
      <c r="Y78">
        <v>0</v>
      </c>
      <c r="Z78">
        <v>4.9939955999999999</v>
      </c>
      <c r="AA78">
        <v>10.705612320000002</v>
      </c>
      <c r="AB78">
        <v>10.038000959999998</v>
      </c>
      <c r="AC78">
        <v>7.3729167119999994</v>
      </c>
      <c r="AD78">
        <v>9.279980091199997</v>
      </c>
      <c r="AE78">
        <v>12.557062471200002</v>
      </c>
      <c r="AF78">
        <v>0</v>
      </c>
      <c r="AG78">
        <v>0</v>
      </c>
      <c r="AH78">
        <v>33.669006000000003</v>
      </c>
      <c r="AI78">
        <v>8.4051317999999995</v>
      </c>
      <c r="AJ78">
        <v>0</v>
      </c>
      <c r="AK78">
        <v>13.05241695</v>
      </c>
      <c r="AL78">
        <v>14.164800000000005</v>
      </c>
      <c r="AM78">
        <v>3.9975369983999998</v>
      </c>
      <c r="AN78">
        <v>0</v>
      </c>
      <c r="AO78">
        <v>1.6428719999999999</v>
      </c>
      <c r="AP78">
        <v>2.7656790000000004</v>
      </c>
      <c r="AQ78">
        <v>0</v>
      </c>
      <c r="AR78">
        <v>13.459967999999998</v>
      </c>
      <c r="AS78">
        <v>2.6651102399999997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21.345090526737884</v>
      </c>
      <c r="BB78">
        <f t="shared" si="1"/>
        <v>592.0195632344994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25.766977458469327</v>
      </c>
      <c r="L79">
        <v>4.0663564850102873E-4</v>
      </c>
      <c r="M79">
        <v>0</v>
      </c>
      <c r="N79">
        <v>30.003477588871714</v>
      </c>
      <c r="O79">
        <v>50.383340343544397</v>
      </c>
      <c r="P79">
        <v>69.042685330559465</v>
      </c>
      <c r="Q79">
        <v>0</v>
      </c>
      <c r="R79">
        <v>10.771965795260201</v>
      </c>
      <c r="S79">
        <v>6.6998920298390265</v>
      </c>
      <c r="T79">
        <v>0</v>
      </c>
      <c r="U79">
        <v>243.68367696829358</v>
      </c>
      <c r="V79">
        <v>2.3304143905191874</v>
      </c>
      <c r="W79">
        <v>7.6460836976716235</v>
      </c>
      <c r="X79">
        <v>18.265644379760296</v>
      </c>
      <c r="Y79">
        <v>0</v>
      </c>
      <c r="Z79">
        <v>4.9939955999999999</v>
      </c>
      <c r="AA79">
        <v>10.705612320000002</v>
      </c>
      <c r="AB79">
        <v>10.038000959999998</v>
      </c>
      <c r="AC79">
        <v>7.3729167119999994</v>
      </c>
      <c r="AD79">
        <v>9.279980091199997</v>
      </c>
      <c r="AE79">
        <v>12.557062471200002</v>
      </c>
      <c r="AF79">
        <v>0</v>
      </c>
      <c r="AG79">
        <v>0</v>
      </c>
      <c r="AH79">
        <v>33.669006000000003</v>
      </c>
      <c r="AI79">
        <v>8.4051317999999995</v>
      </c>
      <c r="AJ79">
        <v>0</v>
      </c>
      <c r="AK79">
        <v>13.05241695</v>
      </c>
      <c r="AL79">
        <v>14.164800000000005</v>
      </c>
      <c r="AM79">
        <v>3.9975369983999998</v>
      </c>
      <c r="AN79">
        <v>0</v>
      </c>
      <c r="AO79">
        <v>1.6428719999999999</v>
      </c>
      <c r="AP79">
        <v>2.7656790000000004</v>
      </c>
      <c r="AQ79">
        <v>0</v>
      </c>
      <c r="AR79">
        <v>13.459967999999998</v>
      </c>
      <c r="AS79">
        <v>6.2527586399999988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21.469940670737884</v>
      </c>
      <c r="BB79">
        <f t="shared" si="1"/>
        <v>595.48236149049944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25.766977458469327</v>
      </c>
      <c r="L80">
        <v>4.0663564850102873E-4</v>
      </c>
      <c r="M80">
        <v>0</v>
      </c>
      <c r="N80">
        <v>30.003477588871714</v>
      </c>
      <c r="O80">
        <v>50.383340343544397</v>
      </c>
      <c r="P80">
        <v>69.042685330559465</v>
      </c>
      <c r="Q80">
        <v>0</v>
      </c>
      <c r="R80">
        <v>10.771965795260201</v>
      </c>
      <c r="S80">
        <v>6.6998920298390265</v>
      </c>
      <c r="T80">
        <v>0</v>
      </c>
      <c r="U80">
        <v>243.68367696829358</v>
      </c>
      <c r="V80">
        <v>2.3304143905191874</v>
      </c>
      <c r="W80">
        <v>7.6460836976716235</v>
      </c>
      <c r="X80">
        <v>18.265644379760296</v>
      </c>
      <c r="Y80">
        <v>0</v>
      </c>
      <c r="Z80">
        <v>4.9939955999999999</v>
      </c>
      <c r="AA80">
        <v>10.705612320000002</v>
      </c>
      <c r="AB80">
        <v>10.038000959999998</v>
      </c>
      <c r="AC80">
        <v>7.3729167119999994</v>
      </c>
      <c r="AD80">
        <v>9.279980091199997</v>
      </c>
      <c r="AE80">
        <v>12.557062471200002</v>
      </c>
      <c r="AF80">
        <v>0</v>
      </c>
      <c r="AG80">
        <v>0</v>
      </c>
      <c r="AH80">
        <v>33.669006000000003</v>
      </c>
      <c r="AI80">
        <v>8.4051317999999995</v>
      </c>
      <c r="AJ80">
        <v>0</v>
      </c>
      <c r="AK80">
        <v>13.05241695</v>
      </c>
      <c r="AL80">
        <v>14.164800000000005</v>
      </c>
      <c r="AM80">
        <v>3.9975369983999998</v>
      </c>
      <c r="AN80">
        <v>0</v>
      </c>
      <c r="AO80">
        <v>1.6428719999999999</v>
      </c>
      <c r="AP80">
        <v>2.7656790000000004</v>
      </c>
      <c r="AQ80">
        <v>0</v>
      </c>
      <c r="AR80">
        <v>1.6824959999999998</v>
      </c>
      <c r="AS80">
        <v>6.2527586399999988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21.060084492737886</v>
      </c>
      <c r="BB80">
        <f t="shared" si="1"/>
        <v>584.11474566849938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25.766977458469327</v>
      </c>
      <c r="L81">
        <v>4.0663564850102873E-4</v>
      </c>
      <c r="M81">
        <v>0</v>
      </c>
      <c r="N81">
        <v>30.003477588871714</v>
      </c>
      <c r="O81">
        <v>50.383340343544397</v>
      </c>
      <c r="P81">
        <v>69.042685330559465</v>
      </c>
      <c r="Q81">
        <v>0</v>
      </c>
      <c r="R81">
        <v>10.771965795260201</v>
      </c>
      <c r="S81">
        <v>6.6998920298390265</v>
      </c>
      <c r="T81">
        <v>0</v>
      </c>
      <c r="U81">
        <v>243.68367696829358</v>
      </c>
      <c r="V81">
        <v>2.3304143905191874</v>
      </c>
      <c r="W81">
        <v>7.6460836976716235</v>
      </c>
      <c r="X81">
        <v>20.470814748506246</v>
      </c>
      <c r="Y81">
        <v>0</v>
      </c>
      <c r="Z81">
        <v>4.9939955999999999</v>
      </c>
      <c r="AA81">
        <v>10.705612320000002</v>
      </c>
      <c r="AB81">
        <v>10.038000959999998</v>
      </c>
      <c r="AC81">
        <v>7.3729167119999994</v>
      </c>
      <c r="AD81">
        <v>9.279980091199997</v>
      </c>
      <c r="AE81">
        <v>12.557062471200002</v>
      </c>
      <c r="AF81">
        <v>0</v>
      </c>
      <c r="AG81">
        <v>0</v>
      </c>
      <c r="AH81">
        <v>33.669006000000003</v>
      </c>
      <c r="AI81">
        <v>8.4051317999999995</v>
      </c>
      <c r="AJ81">
        <v>0</v>
      </c>
      <c r="AK81">
        <v>13.05241695</v>
      </c>
      <c r="AL81">
        <v>5.902000000000001</v>
      </c>
      <c r="AM81">
        <v>3.9975369983999998</v>
      </c>
      <c r="AN81">
        <v>0</v>
      </c>
      <c r="AO81">
        <v>1.6428719999999999</v>
      </c>
      <c r="AP81">
        <v>2.7656790000000004</v>
      </c>
      <c r="AQ81">
        <v>0</v>
      </c>
      <c r="AR81">
        <v>1.121664</v>
      </c>
      <c r="AS81">
        <v>6.2527586399999988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20.829762084507777</v>
      </c>
      <c r="BB81">
        <f t="shared" si="1"/>
        <v>577.72660644547545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25.766977458469327</v>
      </c>
      <c r="L82">
        <v>4.0663564850102873E-4</v>
      </c>
      <c r="M82">
        <v>0</v>
      </c>
      <c r="N82">
        <v>30.003477588871714</v>
      </c>
      <c r="O82">
        <v>50.383340343544397</v>
      </c>
      <c r="P82">
        <v>69.042685330559465</v>
      </c>
      <c r="Q82">
        <v>0</v>
      </c>
      <c r="R82">
        <v>10.771965795260201</v>
      </c>
      <c r="S82">
        <v>6.6998920298390265</v>
      </c>
      <c r="T82">
        <v>0</v>
      </c>
      <c r="U82">
        <v>243.68367696829358</v>
      </c>
      <c r="V82">
        <v>2.3827842430939219</v>
      </c>
      <c r="W82">
        <v>7.6460836976716235</v>
      </c>
      <c r="X82">
        <v>22.109407531616316</v>
      </c>
      <c r="Y82">
        <v>0</v>
      </c>
      <c r="Z82">
        <v>3.329330399999999</v>
      </c>
      <c r="AA82">
        <v>10.705612320000002</v>
      </c>
      <c r="AB82">
        <v>10.038000959999998</v>
      </c>
      <c r="AC82">
        <v>7.3729167119999994</v>
      </c>
      <c r="AD82">
        <v>9.279980091199997</v>
      </c>
      <c r="AE82">
        <v>12.557062471200002</v>
      </c>
      <c r="AF82">
        <v>0</v>
      </c>
      <c r="AG82">
        <v>0</v>
      </c>
      <c r="AH82">
        <v>33.669006000000003</v>
      </c>
      <c r="AI82">
        <v>8.4051317999999995</v>
      </c>
      <c r="AJ82">
        <v>0</v>
      </c>
      <c r="AK82">
        <v>13.05241695</v>
      </c>
      <c r="AL82">
        <v>0.59019999999999995</v>
      </c>
      <c r="AM82">
        <v>3.9975369983999998</v>
      </c>
      <c r="AN82">
        <v>0</v>
      </c>
      <c r="AO82">
        <v>1.6428719999999999</v>
      </c>
      <c r="AP82">
        <v>2.7656790000000004</v>
      </c>
      <c r="AQ82">
        <v>0</v>
      </c>
      <c r="AR82">
        <v>1.121664</v>
      </c>
      <c r="AS82">
        <v>2.6651102399999997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20.520976364654739</v>
      </c>
      <c r="BB82">
        <f t="shared" si="1"/>
        <v>569.16224120101322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25.766977458469327</v>
      </c>
      <c r="L83">
        <v>4.0663564850102873E-4</v>
      </c>
      <c r="M83">
        <v>0</v>
      </c>
      <c r="N83">
        <v>30.003477588871714</v>
      </c>
      <c r="O83">
        <v>50.383340343544397</v>
      </c>
      <c r="P83">
        <v>69.042685330559465</v>
      </c>
      <c r="Q83">
        <v>0</v>
      </c>
      <c r="R83">
        <v>10.770029699842024</v>
      </c>
      <c r="S83">
        <v>6.6997365537848603</v>
      </c>
      <c r="T83">
        <v>0</v>
      </c>
      <c r="U83">
        <v>243.68367696829358</v>
      </c>
      <c r="V83">
        <v>2.4140074516889483</v>
      </c>
      <c r="W83">
        <v>7.7490319071310116</v>
      </c>
      <c r="X83">
        <v>23.881060976352821</v>
      </c>
      <c r="Y83">
        <v>0</v>
      </c>
      <c r="Z83">
        <v>3.329330399999999</v>
      </c>
      <c r="AA83">
        <v>10.705612320000002</v>
      </c>
      <c r="AB83">
        <v>10.038000959999998</v>
      </c>
      <c r="AC83">
        <v>7.3729167119999994</v>
      </c>
      <c r="AD83">
        <v>9.279980091199997</v>
      </c>
      <c r="AE83">
        <v>12.557062471200002</v>
      </c>
      <c r="AF83">
        <v>0</v>
      </c>
      <c r="AG83">
        <v>0</v>
      </c>
      <c r="AH83">
        <v>33.669006000000003</v>
      </c>
      <c r="AI83">
        <v>0.64654860000000003</v>
      </c>
      <c r="AJ83">
        <v>0</v>
      </c>
      <c r="AK83">
        <v>13.05241695</v>
      </c>
      <c r="AL83">
        <v>0.59019999999999995</v>
      </c>
      <c r="AM83">
        <v>3.9975369983999998</v>
      </c>
      <c r="AN83">
        <v>0</v>
      </c>
      <c r="AO83">
        <v>1.6428719999999999</v>
      </c>
      <c r="AP83">
        <v>2.4403049999999995</v>
      </c>
      <c r="AQ83">
        <v>0</v>
      </c>
      <c r="AR83">
        <v>1.121664</v>
      </c>
      <c r="AS83">
        <v>1.3667232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20.260720498452454</v>
      </c>
      <c r="BB83">
        <f t="shared" si="1"/>
        <v>561.94388611853412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15.420199386241839</v>
      </c>
      <c r="L84">
        <v>4.0663564850102873E-4</v>
      </c>
      <c r="M84">
        <v>0</v>
      </c>
      <c r="N84">
        <v>30.003477588871714</v>
      </c>
      <c r="O84">
        <v>50.383340343544397</v>
      </c>
      <c r="P84">
        <v>69.042685330559465</v>
      </c>
      <c r="Q84">
        <v>0</v>
      </c>
      <c r="R84">
        <v>2.8237163564442977</v>
      </c>
      <c r="S84">
        <v>1.8651168272304424</v>
      </c>
      <c r="T84">
        <v>0</v>
      </c>
      <c r="U84">
        <v>243.68367696829358</v>
      </c>
      <c r="V84">
        <v>2.4140074516889483</v>
      </c>
      <c r="W84">
        <v>7.7490319071310116</v>
      </c>
      <c r="X84">
        <v>24.554496580163551</v>
      </c>
      <c r="Y84">
        <v>0</v>
      </c>
      <c r="Z84">
        <v>3.329330399999999</v>
      </c>
      <c r="AA84">
        <v>10.474451999999999</v>
      </c>
      <c r="AB84">
        <v>10.038000959999998</v>
      </c>
      <c r="AC84">
        <v>7.3729167119999994</v>
      </c>
      <c r="AD84">
        <v>9.279980091199997</v>
      </c>
      <c r="AE84">
        <v>12.557062471200002</v>
      </c>
      <c r="AF84">
        <v>0</v>
      </c>
      <c r="AG84">
        <v>0</v>
      </c>
      <c r="AH84">
        <v>29.099640900000001</v>
      </c>
      <c r="AI84">
        <v>0</v>
      </c>
      <c r="AJ84">
        <v>0</v>
      </c>
      <c r="AK84">
        <v>13.05241695</v>
      </c>
      <c r="AL84">
        <v>0.59019999999999995</v>
      </c>
      <c r="AM84">
        <v>3.9975369983999998</v>
      </c>
      <c r="AN84">
        <v>0</v>
      </c>
      <c r="AO84">
        <v>1.6428719999999999</v>
      </c>
      <c r="AP84">
        <v>2.4403049999999995</v>
      </c>
      <c r="AQ84">
        <v>0</v>
      </c>
      <c r="AR84">
        <v>1.121664</v>
      </c>
      <c r="AS84">
        <v>1.3667232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19.289753802564274</v>
      </c>
      <c r="BB84">
        <f t="shared" si="1"/>
        <v>535.01350325605347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34.514581966495214</v>
      </c>
      <c r="L85">
        <v>4.0663564850102873E-4</v>
      </c>
      <c r="M85">
        <v>0</v>
      </c>
      <c r="N85">
        <v>30.003477588871714</v>
      </c>
      <c r="O85">
        <v>50.383340343544397</v>
      </c>
      <c r="P85">
        <v>69.042685330559465</v>
      </c>
      <c r="Q85">
        <v>0</v>
      </c>
      <c r="R85">
        <v>2.8237163564442977</v>
      </c>
      <c r="S85">
        <v>1.8651168272304424</v>
      </c>
      <c r="T85">
        <v>0</v>
      </c>
      <c r="U85">
        <v>243.68367696829358</v>
      </c>
      <c r="V85">
        <v>2.4945861698312237</v>
      </c>
      <c r="W85">
        <v>9.1069208775497206</v>
      </c>
      <c r="X85">
        <v>31.274024198483232</v>
      </c>
      <c r="Y85">
        <v>0</v>
      </c>
      <c r="Z85">
        <v>3.329330399999999</v>
      </c>
      <c r="AA85">
        <v>9.6316800000000011</v>
      </c>
      <c r="AB85">
        <v>10.038000959999998</v>
      </c>
      <c r="AC85">
        <v>7.3729167119999994</v>
      </c>
      <c r="AD85">
        <v>9.279980091199997</v>
      </c>
      <c r="AE85">
        <v>12.557062471200002</v>
      </c>
      <c r="AF85">
        <v>0</v>
      </c>
      <c r="AG85">
        <v>0</v>
      </c>
      <c r="AH85">
        <v>28.859148000000001</v>
      </c>
      <c r="AI85">
        <v>0</v>
      </c>
      <c r="AJ85">
        <v>0</v>
      </c>
      <c r="AK85">
        <v>13.05241695</v>
      </c>
      <c r="AL85">
        <v>0.59019999999999995</v>
      </c>
      <c r="AM85">
        <v>3.9975369983999998</v>
      </c>
      <c r="AN85">
        <v>0</v>
      </c>
      <c r="AO85">
        <v>1.6428719999999999</v>
      </c>
      <c r="AP85">
        <v>2.4403049999999995</v>
      </c>
      <c r="AQ85">
        <v>0</v>
      </c>
      <c r="AR85">
        <v>1.121664</v>
      </c>
      <c r="AS85">
        <v>1.3667232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15.41994516809542</v>
      </c>
      <c r="BB85">
        <f t="shared" si="1"/>
        <v>565.05242487765634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33.930570860213493</v>
      </c>
      <c r="L86">
        <v>4.0663564850102873E-4</v>
      </c>
      <c r="M86">
        <v>0</v>
      </c>
      <c r="N86">
        <v>30.003477588871714</v>
      </c>
      <c r="O86">
        <v>50.383340343544397</v>
      </c>
      <c r="P86">
        <v>69.042685330559465</v>
      </c>
      <c r="Q86">
        <v>0</v>
      </c>
      <c r="R86">
        <v>5.7143390653999999</v>
      </c>
      <c r="S86">
        <v>3.5442433230413153</v>
      </c>
      <c r="T86">
        <v>0</v>
      </c>
      <c r="U86">
        <v>243.68367696829358</v>
      </c>
      <c r="V86">
        <v>3.4500620536041078</v>
      </c>
      <c r="W86">
        <v>9.1069208775497206</v>
      </c>
      <c r="X86">
        <v>31.274024198483232</v>
      </c>
      <c r="Y86">
        <v>0</v>
      </c>
      <c r="Z86">
        <v>3.329330399999999</v>
      </c>
      <c r="AA86">
        <v>9.6316800000000011</v>
      </c>
      <c r="AB86">
        <v>10.038000959999998</v>
      </c>
      <c r="AC86">
        <v>7.3729167119999994</v>
      </c>
      <c r="AD86">
        <v>9.279980091199997</v>
      </c>
      <c r="AE86">
        <v>12.557062471200002</v>
      </c>
      <c r="AF86">
        <v>0</v>
      </c>
      <c r="AG86">
        <v>0</v>
      </c>
      <c r="AH86">
        <v>28.859148000000001</v>
      </c>
      <c r="AI86">
        <v>0</v>
      </c>
      <c r="AJ86">
        <v>0</v>
      </c>
      <c r="AK86">
        <v>13.05241695</v>
      </c>
      <c r="AL86">
        <v>0.59019999999999995</v>
      </c>
      <c r="AM86">
        <v>3.9975369983999998</v>
      </c>
      <c r="AN86">
        <v>0</v>
      </c>
      <c r="AO86">
        <v>1.6428719999999999</v>
      </c>
      <c r="AP86">
        <v>2.4403049999999995</v>
      </c>
      <c r="AQ86">
        <v>0</v>
      </c>
      <c r="AR86">
        <v>1.121664</v>
      </c>
      <c r="AS86">
        <v>1.3667232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15.672788587071029</v>
      </c>
      <c r="BB86">
        <f t="shared" si="1"/>
        <v>569.74079544093843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33.930570860213493</v>
      </c>
      <c r="L87">
        <v>4.0663564850102873E-4</v>
      </c>
      <c r="M87">
        <v>0</v>
      </c>
      <c r="N87">
        <v>30.003477588871714</v>
      </c>
      <c r="O87">
        <v>50.383340343544397</v>
      </c>
      <c r="P87">
        <v>69.042685330559465</v>
      </c>
      <c r="Q87">
        <v>0</v>
      </c>
      <c r="R87">
        <v>5.7143390653999999</v>
      </c>
      <c r="S87">
        <v>3.5442433230413153</v>
      </c>
      <c r="T87">
        <v>0</v>
      </c>
      <c r="U87">
        <v>243.68367696829358</v>
      </c>
      <c r="V87">
        <v>1.7088721484814393</v>
      </c>
      <c r="W87">
        <v>9.1069208775497206</v>
      </c>
      <c r="X87">
        <v>31.392457700999763</v>
      </c>
      <c r="Y87">
        <v>0</v>
      </c>
      <c r="Z87">
        <v>3.329330399999999</v>
      </c>
      <c r="AA87">
        <v>9.6316800000000011</v>
      </c>
      <c r="AB87">
        <v>10.038000959999998</v>
      </c>
      <c r="AC87">
        <v>7.3729167119999994</v>
      </c>
      <c r="AD87">
        <v>9.279980091199997</v>
      </c>
      <c r="AE87">
        <v>12.557062471200002</v>
      </c>
      <c r="AF87">
        <v>0</v>
      </c>
      <c r="AG87">
        <v>0</v>
      </c>
      <c r="AH87">
        <v>28.859148000000001</v>
      </c>
      <c r="AI87">
        <v>0</v>
      </c>
      <c r="AJ87">
        <v>0</v>
      </c>
      <c r="AK87">
        <v>13.05241695</v>
      </c>
      <c r="AL87">
        <v>2.9510000000000005</v>
      </c>
      <c r="AM87">
        <v>3.9975369983999998</v>
      </c>
      <c r="AN87">
        <v>0</v>
      </c>
      <c r="AO87">
        <v>1.6428719999999999</v>
      </c>
      <c r="AP87">
        <v>2.4403049999999995</v>
      </c>
      <c r="AQ87">
        <v>0</v>
      </c>
      <c r="AR87">
        <v>1.121664</v>
      </c>
      <c r="AS87">
        <v>1.3667232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15.698472713317162</v>
      </c>
      <c r="BB87">
        <f t="shared" si="1"/>
        <v>570.45315491208623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33.930570860213493</v>
      </c>
      <c r="L88">
        <v>4.0663564850102873E-4</v>
      </c>
      <c r="M88">
        <v>0</v>
      </c>
      <c r="N88">
        <v>30.003477588871714</v>
      </c>
      <c r="O88">
        <v>50.383340343544397</v>
      </c>
      <c r="P88">
        <v>69.042685330559465</v>
      </c>
      <c r="Q88">
        <v>0</v>
      </c>
      <c r="R88">
        <v>5.7143390653999999</v>
      </c>
      <c r="S88">
        <v>3.5442433230413153</v>
      </c>
      <c r="T88">
        <v>0</v>
      </c>
      <c r="U88">
        <v>243.68367696829358</v>
      </c>
      <c r="V88">
        <v>1.7088721484814393</v>
      </c>
      <c r="W88">
        <v>9.1069208775497206</v>
      </c>
      <c r="X88">
        <v>31.392457700999763</v>
      </c>
      <c r="Y88">
        <v>0</v>
      </c>
      <c r="Z88">
        <v>0</v>
      </c>
      <c r="AA88">
        <v>0</v>
      </c>
      <c r="AB88">
        <v>6.6378144000000008</v>
      </c>
      <c r="AC88">
        <v>4.9152778079999999</v>
      </c>
      <c r="AD88">
        <v>2.31462777</v>
      </c>
      <c r="AE88">
        <v>12.557062471200002</v>
      </c>
      <c r="AF88">
        <v>0</v>
      </c>
      <c r="AG88">
        <v>0</v>
      </c>
      <c r="AH88">
        <v>23.760698519999998</v>
      </c>
      <c r="AI88">
        <v>0</v>
      </c>
      <c r="AJ88">
        <v>0</v>
      </c>
      <c r="AK88">
        <v>13.05241695</v>
      </c>
      <c r="AL88">
        <v>2.9510000000000005</v>
      </c>
      <c r="AM88">
        <v>2.6812748159999997</v>
      </c>
      <c r="AN88">
        <v>0</v>
      </c>
      <c r="AO88">
        <v>1.6428719999999999</v>
      </c>
      <c r="AP88">
        <v>2.4403049999999995</v>
      </c>
      <c r="AQ88">
        <v>0</v>
      </c>
      <c r="AR88">
        <v>1.6824959999999998</v>
      </c>
      <c r="AS88">
        <v>1.3667232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14.597467717617164</v>
      </c>
      <c r="BB88">
        <f t="shared" si="1"/>
        <v>539.91609206018632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33.930570860213493</v>
      </c>
      <c r="L89">
        <v>4.0663564850102873E-4</v>
      </c>
      <c r="M89">
        <v>0</v>
      </c>
      <c r="N89">
        <v>30.003477588871714</v>
      </c>
      <c r="O89">
        <v>50.383340343544397</v>
      </c>
      <c r="P89">
        <v>69.042685330559465</v>
      </c>
      <c r="Q89">
        <v>0</v>
      </c>
      <c r="R89">
        <v>5.7143390653999999</v>
      </c>
      <c r="S89">
        <v>3.5442433230413153</v>
      </c>
      <c r="T89">
        <v>0</v>
      </c>
      <c r="U89">
        <v>243.68367696829358</v>
      </c>
      <c r="V89">
        <v>1.7088721484814393</v>
      </c>
      <c r="W89">
        <v>9.1069208775497206</v>
      </c>
      <c r="X89">
        <v>37.469356268545994</v>
      </c>
      <c r="Y89">
        <v>0</v>
      </c>
      <c r="Z89">
        <v>0</v>
      </c>
      <c r="AA89">
        <v>0</v>
      </c>
      <c r="AB89">
        <v>6.6378144000000008</v>
      </c>
      <c r="AC89">
        <v>4.9152778079999999</v>
      </c>
      <c r="AD89">
        <v>2.31462777</v>
      </c>
      <c r="AE89">
        <v>8.4730515999999998</v>
      </c>
      <c r="AF89">
        <v>0</v>
      </c>
      <c r="AG89">
        <v>0</v>
      </c>
      <c r="AH89">
        <v>23.688550650000003</v>
      </c>
      <c r="AI89">
        <v>0</v>
      </c>
      <c r="AJ89">
        <v>0</v>
      </c>
      <c r="AK89">
        <v>13.05241695</v>
      </c>
      <c r="AL89">
        <v>2.9510000000000005</v>
      </c>
      <c r="AM89">
        <v>2.6812748159999997</v>
      </c>
      <c r="AN89">
        <v>0</v>
      </c>
      <c r="AO89">
        <v>1.6428719999999999</v>
      </c>
      <c r="AP89">
        <v>2.4403049999999995</v>
      </c>
      <c r="AQ89">
        <v>0</v>
      </c>
      <c r="AR89">
        <v>13.459967999999998</v>
      </c>
      <c r="AS89">
        <v>1.3667232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15.074165289221655</v>
      </c>
      <c r="BB89">
        <f t="shared" si="1"/>
        <v>553.13760631492801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33.930570860213493</v>
      </c>
      <c r="L90">
        <v>4.0663564850102873E-4</v>
      </c>
      <c r="M90">
        <v>0</v>
      </c>
      <c r="N90">
        <v>30.003477588871714</v>
      </c>
      <c r="O90">
        <v>50.383340343544397</v>
      </c>
      <c r="P90">
        <v>69.042685330559465</v>
      </c>
      <c r="Q90">
        <v>0</v>
      </c>
      <c r="R90">
        <v>5.6983009294613307</v>
      </c>
      <c r="S90">
        <v>3.5312749363702101</v>
      </c>
      <c r="T90">
        <v>0</v>
      </c>
      <c r="U90">
        <v>243.68367696829358</v>
      </c>
      <c r="V90">
        <v>1.7088721484814393</v>
      </c>
      <c r="W90">
        <v>9.1069208775497206</v>
      </c>
      <c r="X90">
        <v>37.469356268545994</v>
      </c>
      <c r="Y90">
        <v>0</v>
      </c>
      <c r="Z90">
        <v>0</v>
      </c>
      <c r="AA90">
        <v>0</v>
      </c>
      <c r="AB90">
        <v>6.6378144000000008</v>
      </c>
      <c r="AC90">
        <v>4.9152778079999999</v>
      </c>
      <c r="AD90">
        <v>2.31462777</v>
      </c>
      <c r="AE90">
        <v>8.4730515999999998</v>
      </c>
      <c r="AF90">
        <v>0</v>
      </c>
      <c r="AG90">
        <v>0</v>
      </c>
      <c r="AH90">
        <v>21.644361</v>
      </c>
      <c r="AI90">
        <v>0</v>
      </c>
      <c r="AJ90">
        <v>0</v>
      </c>
      <c r="AK90">
        <v>13.05241695</v>
      </c>
      <c r="AL90">
        <v>2.9510000000000005</v>
      </c>
      <c r="AM90">
        <v>1.3406374079999999</v>
      </c>
      <c r="AN90">
        <v>0</v>
      </c>
      <c r="AO90">
        <v>1.6428719999999999</v>
      </c>
      <c r="AP90">
        <v>2.4403049999999995</v>
      </c>
      <c r="AQ90">
        <v>0</v>
      </c>
      <c r="AR90">
        <v>13.459967999999998</v>
      </c>
      <c r="AS90">
        <v>1.3667232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14.955363994035304</v>
      </c>
      <c r="BB90">
        <f t="shared" si="1"/>
        <v>549.84257402950448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33.930570860213493</v>
      </c>
      <c r="L91">
        <v>4.0663564850102873E-4</v>
      </c>
      <c r="M91">
        <v>0</v>
      </c>
      <c r="N91">
        <v>30.003477588871714</v>
      </c>
      <c r="O91">
        <v>50.383340343544397</v>
      </c>
      <c r="P91">
        <v>69.042685330559465</v>
      </c>
      <c r="Q91">
        <v>0</v>
      </c>
      <c r="R91">
        <v>5.7708359547270316</v>
      </c>
      <c r="S91">
        <v>3.5015428334545451</v>
      </c>
      <c r="T91">
        <v>0</v>
      </c>
      <c r="U91">
        <v>243.68367696829358</v>
      </c>
      <c r="V91">
        <v>0</v>
      </c>
      <c r="W91">
        <v>9.1069208775497206</v>
      </c>
      <c r="X91">
        <v>37.469356268545994</v>
      </c>
      <c r="Y91">
        <v>0</v>
      </c>
      <c r="Z91">
        <v>0</v>
      </c>
      <c r="AA91">
        <v>0</v>
      </c>
      <c r="AB91">
        <v>3.3460003200000004</v>
      </c>
      <c r="AC91">
        <v>2.457638904</v>
      </c>
      <c r="AD91">
        <v>2.31462777</v>
      </c>
      <c r="AE91">
        <v>8.4730515999999998</v>
      </c>
      <c r="AF91">
        <v>0</v>
      </c>
      <c r="AG91">
        <v>0</v>
      </c>
      <c r="AH91">
        <v>17.82052389</v>
      </c>
      <c r="AI91">
        <v>0</v>
      </c>
      <c r="AJ91">
        <v>0</v>
      </c>
      <c r="AK91">
        <v>13.05241695</v>
      </c>
      <c r="AL91">
        <v>2.9510000000000005</v>
      </c>
      <c r="AM91">
        <v>1.3406374079999999</v>
      </c>
      <c r="AN91">
        <v>0</v>
      </c>
      <c r="AO91">
        <v>1.6428719999999999</v>
      </c>
      <c r="AP91">
        <v>2.4403049999999995</v>
      </c>
      <c r="AQ91">
        <v>0</v>
      </c>
      <c r="AR91">
        <v>1.121664</v>
      </c>
      <c r="AS91">
        <v>1.3667232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14.134861374056197</v>
      </c>
      <c r="BB91">
        <f t="shared" si="1"/>
        <v>527.08541332935226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33.930570860213493</v>
      </c>
      <c r="L92">
        <v>4.0663564850102873E-4</v>
      </c>
      <c r="M92">
        <v>0</v>
      </c>
      <c r="N92">
        <v>30.003477588871714</v>
      </c>
      <c r="O92">
        <v>50.383340343544397</v>
      </c>
      <c r="P92">
        <v>69.042685330559465</v>
      </c>
      <c r="Q92">
        <v>0</v>
      </c>
      <c r="R92">
        <v>5.7708359547270316</v>
      </c>
      <c r="S92">
        <v>3.5015428334545451</v>
      </c>
      <c r="T92">
        <v>0</v>
      </c>
      <c r="U92">
        <v>243.68367696829358</v>
      </c>
      <c r="V92">
        <v>0</v>
      </c>
      <c r="W92">
        <v>9.1069208775497206</v>
      </c>
      <c r="X92">
        <v>37.469356268545994</v>
      </c>
      <c r="Y92">
        <v>0</v>
      </c>
      <c r="Z92">
        <v>0</v>
      </c>
      <c r="AA92">
        <v>0</v>
      </c>
      <c r="AB92">
        <v>3.3460003200000004</v>
      </c>
      <c r="AC92">
        <v>2.457638904</v>
      </c>
      <c r="AD92">
        <v>2.31462777</v>
      </c>
      <c r="AE92">
        <v>8.4730515999999998</v>
      </c>
      <c r="AF92">
        <v>0</v>
      </c>
      <c r="AG92">
        <v>0</v>
      </c>
      <c r="AH92">
        <v>17.267390219999999</v>
      </c>
      <c r="AI92">
        <v>0</v>
      </c>
      <c r="AJ92">
        <v>0</v>
      </c>
      <c r="AK92">
        <v>13.05241695</v>
      </c>
      <c r="AL92">
        <v>2.9510000000000005</v>
      </c>
      <c r="AM92">
        <v>0</v>
      </c>
      <c r="AN92">
        <v>0</v>
      </c>
      <c r="AO92">
        <v>1.6428719999999999</v>
      </c>
      <c r="AP92">
        <v>2.4403049999999995</v>
      </c>
      <c r="AQ92">
        <v>0</v>
      </c>
      <c r="AR92">
        <v>1.121664</v>
      </c>
      <c r="AS92">
        <v>1.3667232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14.068958088756197</v>
      </c>
      <c r="BB92">
        <f t="shared" si="1"/>
        <v>525.25754553665229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33.930570860213493</v>
      </c>
      <c r="L93">
        <v>4.0663564850102873E-4</v>
      </c>
      <c r="M93">
        <v>0</v>
      </c>
      <c r="N93">
        <v>30.003477588871714</v>
      </c>
      <c r="O93">
        <v>50.383340343544397</v>
      </c>
      <c r="P93">
        <v>69.042685330559465</v>
      </c>
      <c r="Q93">
        <v>0</v>
      </c>
      <c r="R93">
        <v>5.7708359547270316</v>
      </c>
      <c r="S93">
        <v>3.5015428334545451</v>
      </c>
      <c r="T93">
        <v>0</v>
      </c>
      <c r="U93">
        <v>243.68367696829358</v>
      </c>
      <c r="V93">
        <v>0</v>
      </c>
      <c r="W93">
        <v>9.1069208775497206</v>
      </c>
      <c r="X93">
        <v>37.469356268545994</v>
      </c>
      <c r="Y93">
        <v>0</v>
      </c>
      <c r="Z93">
        <v>0</v>
      </c>
      <c r="AA93">
        <v>0</v>
      </c>
      <c r="AB93">
        <v>3.3460003200000004</v>
      </c>
      <c r="AC93">
        <v>2.457638904</v>
      </c>
      <c r="AD93">
        <v>2.31462777</v>
      </c>
      <c r="AE93">
        <v>7.8212783999999997</v>
      </c>
      <c r="AF93">
        <v>0</v>
      </c>
      <c r="AG93">
        <v>0</v>
      </c>
      <c r="AH93">
        <v>16.834503000000002</v>
      </c>
      <c r="AI93">
        <v>0</v>
      </c>
      <c r="AJ93">
        <v>0</v>
      </c>
      <c r="AK93">
        <v>13.05241695</v>
      </c>
      <c r="AL93">
        <v>0.59019999999999995</v>
      </c>
      <c r="AM93">
        <v>0</v>
      </c>
      <c r="AN93">
        <v>0</v>
      </c>
      <c r="AO93">
        <v>2.6883360000000001</v>
      </c>
      <c r="AP93">
        <v>2.4403049999999995</v>
      </c>
      <c r="AQ93">
        <v>0</v>
      </c>
      <c r="AR93">
        <v>1.121664</v>
      </c>
      <c r="AS93">
        <v>1.3667232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13.985438382064459</v>
      </c>
      <c r="BB93">
        <f t="shared" si="1"/>
        <v>522.94106882334404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33.930570860213493</v>
      </c>
      <c r="L94">
        <v>4.0663564850102873E-4</v>
      </c>
      <c r="M94">
        <v>0</v>
      </c>
      <c r="N94">
        <v>30.003477588871714</v>
      </c>
      <c r="O94">
        <v>50.383340343544397</v>
      </c>
      <c r="P94">
        <v>69.042685330559465</v>
      </c>
      <c r="Q94">
        <v>0</v>
      </c>
      <c r="R94">
        <v>5.7708359547270316</v>
      </c>
      <c r="S94">
        <v>3.5015428334545451</v>
      </c>
      <c r="T94">
        <v>0</v>
      </c>
      <c r="U94">
        <v>243.68367696829358</v>
      </c>
      <c r="V94">
        <v>0</v>
      </c>
      <c r="W94">
        <v>9.1069208775497206</v>
      </c>
      <c r="X94">
        <v>37.469356268545994</v>
      </c>
      <c r="Y94">
        <v>0</v>
      </c>
      <c r="Z94">
        <v>0</v>
      </c>
      <c r="AA94">
        <v>0</v>
      </c>
      <c r="AB94">
        <v>3.3460003200000004</v>
      </c>
      <c r="AC94">
        <v>2.457638904</v>
      </c>
      <c r="AD94">
        <v>2.31462777</v>
      </c>
      <c r="AE94">
        <v>7.8212783999999997</v>
      </c>
      <c r="AF94">
        <v>0</v>
      </c>
      <c r="AG94">
        <v>0</v>
      </c>
      <c r="AH94">
        <v>16.834503000000002</v>
      </c>
      <c r="AI94">
        <v>0</v>
      </c>
      <c r="AJ94">
        <v>0</v>
      </c>
      <c r="AK94">
        <v>13.05241695</v>
      </c>
      <c r="AL94">
        <v>0.59019999999999995</v>
      </c>
      <c r="AM94">
        <v>0</v>
      </c>
      <c r="AN94">
        <v>0</v>
      </c>
      <c r="AO94">
        <v>2.6883360000000001</v>
      </c>
      <c r="AP94">
        <v>2.4403049999999995</v>
      </c>
      <c r="AQ94">
        <v>0</v>
      </c>
      <c r="AR94">
        <v>1.121664</v>
      </c>
      <c r="AS94">
        <v>1.3667232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13.985438382064459</v>
      </c>
      <c r="BB94">
        <f t="shared" si="1"/>
        <v>522.94106882334404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33.930570860213493</v>
      </c>
      <c r="L95">
        <v>4.0663564850102873E-4</v>
      </c>
      <c r="M95">
        <v>0</v>
      </c>
      <c r="N95">
        <v>30.003477588871714</v>
      </c>
      <c r="O95">
        <v>50.383340343544397</v>
      </c>
      <c r="P95">
        <v>69.042685330559465</v>
      </c>
      <c r="Q95">
        <v>0</v>
      </c>
      <c r="R95">
        <v>5.7708359547270316</v>
      </c>
      <c r="S95">
        <v>3.5015428334545451</v>
      </c>
      <c r="T95">
        <v>0</v>
      </c>
      <c r="U95">
        <v>243.68367696829358</v>
      </c>
      <c r="V95">
        <v>0</v>
      </c>
      <c r="W95">
        <v>9.1069208775497206</v>
      </c>
      <c r="X95">
        <v>37.469356268545994</v>
      </c>
      <c r="Y95">
        <v>0</v>
      </c>
      <c r="Z95">
        <v>0</v>
      </c>
      <c r="AA95">
        <v>0</v>
      </c>
      <c r="AB95">
        <v>3.3460003200000004</v>
      </c>
      <c r="AC95">
        <v>0</v>
      </c>
      <c r="AD95">
        <v>2.31462777</v>
      </c>
      <c r="AE95">
        <v>7.8212783999999997</v>
      </c>
      <c r="AF95">
        <v>0</v>
      </c>
      <c r="AG95">
        <v>0</v>
      </c>
      <c r="AH95">
        <v>16.834503000000002</v>
      </c>
      <c r="AI95">
        <v>0</v>
      </c>
      <c r="AJ95">
        <v>0</v>
      </c>
      <c r="AK95">
        <v>13.05241695</v>
      </c>
      <c r="AL95">
        <v>0.59019999999999995</v>
      </c>
      <c r="AM95">
        <v>0</v>
      </c>
      <c r="AN95">
        <v>0</v>
      </c>
      <c r="AO95">
        <v>2.6883360000000001</v>
      </c>
      <c r="AP95">
        <v>2.4403049999999995</v>
      </c>
      <c r="AQ95">
        <v>0</v>
      </c>
      <c r="AR95">
        <v>1.121664</v>
      </c>
      <c r="AS95">
        <v>1.3667232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13.899912605764456</v>
      </c>
      <c r="BB95">
        <f t="shared" si="1"/>
        <v>520.56895569564392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33.930570860213493</v>
      </c>
      <c r="L96">
        <v>4.0663564850102873E-4</v>
      </c>
      <c r="M96">
        <v>0</v>
      </c>
      <c r="N96">
        <v>30.003477588871714</v>
      </c>
      <c r="O96">
        <v>50.383340343544397</v>
      </c>
      <c r="P96">
        <v>69.042685330559465</v>
      </c>
      <c r="Q96">
        <v>0</v>
      </c>
      <c r="R96">
        <v>5.7708359547270316</v>
      </c>
      <c r="S96">
        <v>3.5015428334545451</v>
      </c>
      <c r="T96">
        <v>0</v>
      </c>
      <c r="U96">
        <v>243.68367696829358</v>
      </c>
      <c r="V96">
        <v>0</v>
      </c>
      <c r="W96">
        <v>9.1069208775497206</v>
      </c>
      <c r="X96">
        <v>37.469356268545994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2.31462777</v>
      </c>
      <c r="AE96">
        <v>7.8212783999999997</v>
      </c>
      <c r="AF96">
        <v>0</v>
      </c>
      <c r="AG96">
        <v>0</v>
      </c>
      <c r="AH96">
        <v>16.834503000000002</v>
      </c>
      <c r="AI96">
        <v>0</v>
      </c>
      <c r="AJ96">
        <v>0</v>
      </c>
      <c r="AK96">
        <v>13.05241695</v>
      </c>
      <c r="AL96">
        <v>0.59019999999999995</v>
      </c>
      <c r="AM96">
        <v>0</v>
      </c>
      <c r="AN96">
        <v>0</v>
      </c>
      <c r="AO96">
        <v>2.6883360000000001</v>
      </c>
      <c r="AP96">
        <v>2.4403049999999995</v>
      </c>
      <c r="AQ96">
        <v>0</v>
      </c>
      <c r="AR96">
        <v>1.121664</v>
      </c>
      <c r="AS96">
        <v>1.3667232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13.783471764964457</v>
      </c>
      <c r="BB96">
        <f t="shared" si="1"/>
        <v>517.33939621644402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51.933323668763578</v>
      </c>
      <c r="L97">
        <v>4.0663564850102873E-4</v>
      </c>
      <c r="M97">
        <v>0</v>
      </c>
      <c r="N97">
        <v>30.003477588871714</v>
      </c>
      <c r="O97">
        <v>50.383340343544397</v>
      </c>
      <c r="P97">
        <v>69.042685330559465</v>
      </c>
      <c r="Q97">
        <v>0</v>
      </c>
      <c r="R97">
        <v>5.7708359547270316</v>
      </c>
      <c r="S97">
        <v>3.5015428334545451</v>
      </c>
      <c r="T97">
        <v>0</v>
      </c>
      <c r="U97">
        <v>243.68367696829358</v>
      </c>
      <c r="V97">
        <v>0</v>
      </c>
      <c r="W97">
        <v>9.1069208775497206</v>
      </c>
      <c r="X97">
        <v>37.469356268545994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2.31462777</v>
      </c>
      <c r="AE97">
        <v>7.8212783999999997</v>
      </c>
      <c r="AF97">
        <v>0</v>
      </c>
      <c r="AG97">
        <v>0</v>
      </c>
      <c r="AH97">
        <v>16.834503000000002</v>
      </c>
      <c r="AI97">
        <v>0</v>
      </c>
      <c r="AJ97">
        <v>0</v>
      </c>
      <c r="AK97">
        <v>13.05241695</v>
      </c>
      <c r="AL97">
        <v>0.59019999999999995</v>
      </c>
      <c r="AM97">
        <v>0</v>
      </c>
      <c r="AN97">
        <v>0</v>
      </c>
      <c r="AO97">
        <v>2.6883360000000001</v>
      </c>
      <c r="AP97">
        <v>2.4403049999999995</v>
      </c>
      <c r="AQ97">
        <v>0</v>
      </c>
      <c r="AR97">
        <v>1.121664</v>
      </c>
      <c r="AS97">
        <v>1.3667232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19.109571897737247</v>
      </c>
      <c r="BB97">
        <f t="shared" si="1"/>
        <v>530.01604889222119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51.933323668763578</v>
      </c>
      <c r="L98">
        <v>4.0663564850102873E-4</v>
      </c>
      <c r="M98">
        <v>0</v>
      </c>
      <c r="N98">
        <v>30.003477588871714</v>
      </c>
      <c r="O98">
        <v>50.383340343544397</v>
      </c>
      <c r="P98">
        <v>69.042685330559465</v>
      </c>
      <c r="Q98">
        <v>0</v>
      </c>
      <c r="R98">
        <v>5.7708359547270316</v>
      </c>
      <c r="S98">
        <v>3.5015428334545451</v>
      </c>
      <c r="T98">
        <v>0</v>
      </c>
      <c r="U98">
        <v>243.68367696829358</v>
      </c>
      <c r="V98">
        <v>0</v>
      </c>
      <c r="W98">
        <v>9.1069208775497206</v>
      </c>
      <c r="X98">
        <v>37.469356268545994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2.31462777</v>
      </c>
      <c r="AE98">
        <v>7.8212783999999997</v>
      </c>
      <c r="AF98">
        <v>0</v>
      </c>
      <c r="AG98">
        <v>0</v>
      </c>
      <c r="AH98">
        <v>16.834503000000002</v>
      </c>
      <c r="AI98">
        <v>0</v>
      </c>
      <c r="AJ98">
        <v>0</v>
      </c>
      <c r="AK98">
        <v>13.05241695</v>
      </c>
      <c r="AL98">
        <v>0.59019999999999995</v>
      </c>
      <c r="AM98">
        <v>0</v>
      </c>
      <c r="AN98">
        <v>0</v>
      </c>
      <c r="AO98">
        <v>2.6883360000000001</v>
      </c>
      <c r="AP98">
        <v>2.4403049999999995</v>
      </c>
      <c r="AQ98">
        <v>0</v>
      </c>
      <c r="AR98">
        <v>1.121664</v>
      </c>
      <c r="AS98">
        <v>2.6651102399999997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19.154755703737248</v>
      </c>
      <c r="BB98">
        <f t="shared" si="1"/>
        <v>531.2692521262212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0.50383745116789769</v>
      </c>
      <c r="L99">
        <f t="shared" si="2"/>
        <v>9.7592555640246894E-6</v>
      </c>
      <c r="M99">
        <f t="shared" si="2"/>
        <v>0</v>
      </c>
      <c r="N99">
        <f t="shared" si="2"/>
        <v>0.72008346213292029</v>
      </c>
      <c r="O99">
        <f t="shared" si="2"/>
        <v>1.2092001682450648</v>
      </c>
      <c r="P99">
        <f t="shared" si="2"/>
        <v>1.5937433521717455</v>
      </c>
      <c r="Q99">
        <f t="shared" si="2"/>
        <v>0</v>
      </c>
      <c r="R99">
        <f t="shared" si="2"/>
        <v>0.12333252788016738</v>
      </c>
      <c r="S99">
        <f t="shared" si="2"/>
        <v>7.7589336515737017E-2</v>
      </c>
      <c r="T99">
        <f t="shared" si="2"/>
        <v>0</v>
      </c>
      <c r="U99">
        <f t="shared" si="2"/>
        <v>5.8484082472390391</v>
      </c>
      <c r="V99">
        <f t="shared" si="2"/>
        <v>4.990461068983694E-2</v>
      </c>
      <c r="W99">
        <f t="shared" si="2"/>
        <v>0.2189153584048</v>
      </c>
      <c r="X99">
        <f t="shared" si="2"/>
        <v>0.75963514236773511</v>
      </c>
      <c r="Y99">
        <f t="shared" si="2"/>
        <v>0</v>
      </c>
      <c r="Z99">
        <f t="shared" si="2"/>
        <v>2.6634643200000009E-2</v>
      </c>
      <c r="AA99">
        <f t="shared" si="2"/>
        <v>3.6119602639999998E-2</v>
      </c>
      <c r="AB99">
        <f t="shared" si="2"/>
        <v>6.5927720879999999E-2</v>
      </c>
      <c r="AC99">
        <f t="shared" si="2"/>
        <v>4.9282127496000021E-2</v>
      </c>
      <c r="AD99">
        <f t="shared" si="2"/>
        <v>9.6121459488599958E-2</v>
      </c>
      <c r="AE99">
        <f t="shared" si="2"/>
        <v>0.13549126458920008</v>
      </c>
      <c r="AF99">
        <f t="shared" si="2"/>
        <v>0</v>
      </c>
      <c r="AG99">
        <f t="shared" si="2"/>
        <v>0</v>
      </c>
      <c r="AH99">
        <f t="shared" si="2"/>
        <v>0.29616700634999993</v>
      </c>
      <c r="AI99">
        <f t="shared" si="2"/>
        <v>2.7599543362499989E-2</v>
      </c>
      <c r="AJ99">
        <f t="shared" si="2"/>
        <v>0</v>
      </c>
      <c r="AK99">
        <f t="shared" si="2"/>
        <v>0.31325800679999943</v>
      </c>
      <c r="AL99">
        <f t="shared" si="2"/>
        <v>9.0153049999999957E-2</v>
      </c>
      <c r="AM99">
        <f t="shared" si="2"/>
        <v>2.03089640072E-2</v>
      </c>
      <c r="AN99">
        <f t="shared" si="2"/>
        <v>0</v>
      </c>
      <c r="AO99">
        <f t="shared" si="2"/>
        <v>4.0623743999999976E-2</v>
      </c>
      <c r="AP99">
        <f t="shared" si="2"/>
        <v>6.3480467400000004E-2</v>
      </c>
      <c r="AQ99">
        <f t="shared" si="2"/>
        <v>0</v>
      </c>
      <c r="AR99">
        <f t="shared" si="2"/>
        <v>6.3584328000000051E-2</v>
      </c>
      <c r="AS99">
        <f t="shared" si="2"/>
        <v>6.6286075199999919E-2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0.42073123942864865</v>
      </c>
      <c r="BB99">
        <f t="shared" si="1"/>
        <v>12.074966180055355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2.871762200357667E-3</v>
      </c>
      <c r="M3">
        <v>28.220651959170237</v>
      </c>
      <c r="N3">
        <v>36.250748647604325</v>
      </c>
      <c r="O3">
        <v>0</v>
      </c>
      <c r="P3">
        <v>32.374595072150782</v>
      </c>
      <c r="Q3">
        <v>0</v>
      </c>
      <c r="R3">
        <v>5.1177826371275792</v>
      </c>
      <c r="S3">
        <v>3.0040652446675034</v>
      </c>
      <c r="T3">
        <v>0</v>
      </c>
      <c r="U3">
        <v>53.531463751335956</v>
      </c>
      <c r="V3">
        <v>2.0412490634334346</v>
      </c>
      <c r="W3">
        <v>14.240497820757286</v>
      </c>
      <c r="X3">
        <v>45.259501669139468</v>
      </c>
      <c r="Y3">
        <v>0</v>
      </c>
      <c r="Z3">
        <v>0</v>
      </c>
      <c r="AA3">
        <v>0</v>
      </c>
      <c r="AB3">
        <v>0</v>
      </c>
      <c r="AC3">
        <v>0</v>
      </c>
      <c r="AD3">
        <v>2.79657</v>
      </c>
      <c r="AE3">
        <v>4.7236488000000003</v>
      </c>
      <c r="AF3">
        <v>1.9662682</v>
      </c>
      <c r="AG3">
        <v>12.48320592</v>
      </c>
      <c r="AH3">
        <v>14.354824900000001</v>
      </c>
      <c r="AI3">
        <v>0</v>
      </c>
      <c r="AJ3">
        <v>0</v>
      </c>
      <c r="AK3">
        <v>15.767067150000001</v>
      </c>
      <c r="AL3">
        <v>0</v>
      </c>
      <c r="AM3">
        <v>0</v>
      </c>
      <c r="AN3">
        <v>0.40162392900000005</v>
      </c>
      <c r="AO3">
        <v>2.0745816000000001</v>
      </c>
      <c r="AP3">
        <v>4.0087101599999997</v>
      </c>
      <c r="AQ3">
        <v>0</v>
      </c>
      <c r="AR3">
        <v>16.257945599999999</v>
      </c>
      <c r="AS3">
        <v>7.5525446880000002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10.524578648831335</v>
      </c>
      <c r="BB3">
        <f>SUM(B3:AZ3)-BA3</f>
        <v>291.90583992575563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2.871762200357667E-3</v>
      </c>
      <c r="M4">
        <v>28.220651959170237</v>
      </c>
      <c r="N4">
        <v>36.250748647604325</v>
      </c>
      <c r="O4">
        <v>0</v>
      </c>
      <c r="P4">
        <v>32.376709553829997</v>
      </c>
      <c r="Q4">
        <v>0</v>
      </c>
      <c r="R4">
        <v>4.9962135421391061</v>
      </c>
      <c r="S4">
        <v>3.0040652446675034</v>
      </c>
      <c r="T4">
        <v>0</v>
      </c>
      <c r="U4">
        <v>53.531463751335956</v>
      </c>
      <c r="V4">
        <v>2.0412490634334346</v>
      </c>
      <c r="W4">
        <v>14.240497820757286</v>
      </c>
      <c r="X4">
        <v>45.259501669139468</v>
      </c>
      <c r="Y4">
        <v>0</v>
      </c>
      <c r="Z4">
        <v>0</v>
      </c>
      <c r="AA4">
        <v>0</v>
      </c>
      <c r="AB4">
        <v>0</v>
      </c>
      <c r="AC4">
        <v>0</v>
      </c>
      <c r="AD4">
        <v>2.79657</v>
      </c>
      <c r="AE4">
        <v>4.7236488000000003</v>
      </c>
      <c r="AF4">
        <v>1.9662682</v>
      </c>
      <c r="AG4">
        <v>12.48320592</v>
      </c>
      <c r="AH4">
        <v>7.1774124500000003</v>
      </c>
      <c r="AI4">
        <v>0</v>
      </c>
      <c r="AJ4">
        <v>0</v>
      </c>
      <c r="AK4">
        <v>15.767067150000001</v>
      </c>
      <c r="AL4">
        <v>0</v>
      </c>
      <c r="AM4">
        <v>0</v>
      </c>
      <c r="AN4">
        <v>0.40162392900000005</v>
      </c>
      <c r="AO4">
        <v>2.0745816000000001</v>
      </c>
      <c r="AP4">
        <v>4.0087101599999997</v>
      </c>
      <c r="AQ4">
        <v>0</v>
      </c>
      <c r="AR4">
        <v>16.257945599999999</v>
      </c>
      <c r="AS4">
        <v>7.5525446880000002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10.270647696463369</v>
      </c>
      <c r="BB4">
        <f t="shared" ref="BB4:BB67" si="0">SUM(B4:AZ4)-BA4</f>
        <v>284.86290381481433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2.871762200357667E-3</v>
      </c>
      <c r="M5">
        <v>28.220651959170237</v>
      </c>
      <c r="N5">
        <v>36.250748647604325</v>
      </c>
      <c r="O5">
        <v>0</v>
      </c>
      <c r="P5">
        <v>32.374595072150782</v>
      </c>
      <c r="Q5">
        <v>0</v>
      </c>
      <c r="R5">
        <v>4.9962135421391061</v>
      </c>
      <c r="S5">
        <v>3.0040652446675034</v>
      </c>
      <c r="T5">
        <v>0</v>
      </c>
      <c r="U5">
        <v>53.531463751335956</v>
      </c>
      <c r="V5">
        <v>2.0412490634334346</v>
      </c>
      <c r="W5">
        <v>14.240497820757286</v>
      </c>
      <c r="X5">
        <v>45.259501669139468</v>
      </c>
      <c r="Y5">
        <v>0</v>
      </c>
      <c r="Z5">
        <v>0</v>
      </c>
      <c r="AA5">
        <v>0</v>
      </c>
      <c r="AB5">
        <v>0</v>
      </c>
      <c r="AC5">
        <v>0</v>
      </c>
      <c r="AD5">
        <v>2.79657</v>
      </c>
      <c r="AE5">
        <v>4.7236488000000003</v>
      </c>
      <c r="AF5">
        <v>1.9662682</v>
      </c>
      <c r="AG5">
        <v>12.48320592</v>
      </c>
      <c r="AH5">
        <v>7.1774124500000003</v>
      </c>
      <c r="AI5">
        <v>0</v>
      </c>
      <c r="AJ5">
        <v>0</v>
      </c>
      <c r="AK5">
        <v>15.767067150000001</v>
      </c>
      <c r="AL5">
        <v>0</v>
      </c>
      <c r="AM5">
        <v>0</v>
      </c>
      <c r="AN5">
        <v>0.40162392900000005</v>
      </c>
      <c r="AO5">
        <v>2.0745816000000001</v>
      </c>
      <c r="AP5">
        <v>4.0087101599999997</v>
      </c>
      <c r="AQ5">
        <v>0</v>
      </c>
      <c r="AR5">
        <v>1.0161216</v>
      </c>
      <c r="AS5">
        <v>7.5525446880000002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9.7401586372969273</v>
      </c>
      <c r="BB5">
        <f t="shared" si="0"/>
        <v>270.14945439230155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2.871762200357667E-3</v>
      </c>
      <c r="M6">
        <v>28.220651959170237</v>
      </c>
      <c r="N6">
        <v>36.250748647604325</v>
      </c>
      <c r="O6">
        <v>0</v>
      </c>
      <c r="P6">
        <v>32.374595072150782</v>
      </c>
      <c r="Q6">
        <v>0</v>
      </c>
      <c r="R6">
        <v>4.9962135421391061</v>
      </c>
      <c r="S6">
        <v>3.0040652446675034</v>
      </c>
      <c r="T6">
        <v>0</v>
      </c>
      <c r="U6">
        <v>53.531463751335956</v>
      </c>
      <c r="V6">
        <v>2.0412490634334346</v>
      </c>
      <c r="W6">
        <v>14.240497820757286</v>
      </c>
      <c r="X6">
        <v>45.259501669139468</v>
      </c>
      <c r="Y6">
        <v>0</v>
      </c>
      <c r="Z6">
        <v>0</v>
      </c>
      <c r="AA6">
        <v>0</v>
      </c>
      <c r="AB6">
        <v>0</v>
      </c>
      <c r="AC6">
        <v>0</v>
      </c>
      <c r="AD6">
        <v>2.79657</v>
      </c>
      <c r="AE6">
        <v>4.7236488000000003</v>
      </c>
      <c r="AF6">
        <v>1.9662682</v>
      </c>
      <c r="AG6">
        <v>12.48320592</v>
      </c>
      <c r="AH6">
        <v>7.1774124500000003</v>
      </c>
      <c r="AI6">
        <v>0</v>
      </c>
      <c r="AJ6">
        <v>0</v>
      </c>
      <c r="AK6">
        <v>15.767067150000001</v>
      </c>
      <c r="AL6">
        <v>0</v>
      </c>
      <c r="AM6">
        <v>0</v>
      </c>
      <c r="AN6">
        <v>0.40162392900000005</v>
      </c>
      <c r="AO6">
        <v>2.0745816000000001</v>
      </c>
      <c r="AP6">
        <v>4.0087101599999997</v>
      </c>
      <c r="AQ6">
        <v>0</v>
      </c>
      <c r="AR6">
        <v>1.0161216</v>
      </c>
      <c r="AS6">
        <v>7.5525446880000002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9.7401586372969273</v>
      </c>
      <c r="BB6">
        <f t="shared" si="0"/>
        <v>270.14945439230155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2.871762200357667E-3</v>
      </c>
      <c r="M7">
        <v>28.220651959170237</v>
      </c>
      <c r="N7">
        <v>36.250748647604325</v>
      </c>
      <c r="O7">
        <v>0</v>
      </c>
      <c r="P7">
        <v>32.376709553829997</v>
      </c>
      <c r="Q7">
        <v>0</v>
      </c>
      <c r="R7">
        <v>4.9962135421391061</v>
      </c>
      <c r="S7">
        <v>3.0040652446675034</v>
      </c>
      <c r="T7">
        <v>0</v>
      </c>
      <c r="U7">
        <v>53.531463751335956</v>
      </c>
      <c r="V7">
        <v>2.0412490634334346</v>
      </c>
      <c r="W7">
        <v>14.240497820757286</v>
      </c>
      <c r="X7">
        <v>45.259501669139468</v>
      </c>
      <c r="Y7">
        <v>0</v>
      </c>
      <c r="Z7">
        <v>0</v>
      </c>
      <c r="AA7">
        <v>0</v>
      </c>
      <c r="AB7">
        <v>0</v>
      </c>
      <c r="AC7">
        <v>0</v>
      </c>
      <c r="AD7">
        <v>2.79657</v>
      </c>
      <c r="AE7">
        <v>4.7236488000000003</v>
      </c>
      <c r="AF7">
        <v>1.9662682</v>
      </c>
      <c r="AG7">
        <v>12.48320592</v>
      </c>
      <c r="AH7">
        <v>0</v>
      </c>
      <c r="AI7">
        <v>0</v>
      </c>
      <c r="AJ7">
        <v>0</v>
      </c>
      <c r="AK7">
        <v>15.767067150000001</v>
      </c>
      <c r="AL7">
        <v>0</v>
      </c>
      <c r="AM7">
        <v>0</v>
      </c>
      <c r="AN7">
        <v>0.40162392900000005</v>
      </c>
      <c r="AO7">
        <v>2.0745816000000001</v>
      </c>
      <c r="AP7">
        <v>4.0087101599999997</v>
      </c>
      <c r="AQ7">
        <v>0</v>
      </c>
      <c r="AR7">
        <v>1.0161216</v>
      </c>
      <c r="AS7">
        <v>7.5525446880000002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9.4904581237633696</v>
      </c>
      <c r="BB7">
        <f t="shared" si="0"/>
        <v>263.22385693751437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2.871762200357667E-3</v>
      </c>
      <c r="M8">
        <v>28.220651959170237</v>
      </c>
      <c r="N8">
        <v>36.250748647604325</v>
      </c>
      <c r="O8">
        <v>0</v>
      </c>
      <c r="P8">
        <v>32.376709553829997</v>
      </c>
      <c r="Q8">
        <v>0</v>
      </c>
      <c r="R8">
        <v>4.9962135421391061</v>
      </c>
      <c r="S8">
        <v>3.0040652446675034</v>
      </c>
      <c r="T8">
        <v>0</v>
      </c>
      <c r="U8">
        <v>53.531463751335956</v>
      </c>
      <c r="V8">
        <v>2.0412490634334346</v>
      </c>
      <c r="W8">
        <v>14.240497820757286</v>
      </c>
      <c r="X8">
        <v>45.259501669139468</v>
      </c>
      <c r="Y8">
        <v>0</v>
      </c>
      <c r="Z8">
        <v>0</v>
      </c>
      <c r="AA8">
        <v>0</v>
      </c>
      <c r="AB8">
        <v>0</v>
      </c>
      <c r="AC8">
        <v>0</v>
      </c>
      <c r="AD8">
        <v>2.79657</v>
      </c>
      <c r="AE8">
        <v>4.7236488000000003</v>
      </c>
      <c r="AF8">
        <v>1.9662682</v>
      </c>
      <c r="AG8">
        <v>12.48320592</v>
      </c>
      <c r="AH8">
        <v>0</v>
      </c>
      <c r="AI8">
        <v>0</v>
      </c>
      <c r="AJ8">
        <v>0</v>
      </c>
      <c r="AK8">
        <v>15.767067150000001</v>
      </c>
      <c r="AL8">
        <v>0</v>
      </c>
      <c r="AM8">
        <v>0</v>
      </c>
      <c r="AN8">
        <v>0.40162392900000005</v>
      </c>
      <c r="AO8">
        <v>2.0745816000000001</v>
      </c>
      <c r="AP8">
        <v>4.0087101599999997</v>
      </c>
      <c r="AQ8">
        <v>0</v>
      </c>
      <c r="AR8">
        <v>1.0161216</v>
      </c>
      <c r="AS8">
        <v>7.5525446880000002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9.4904581237633696</v>
      </c>
      <c r="BB8">
        <f t="shared" si="0"/>
        <v>263.22385693751437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2.871762200357667E-3</v>
      </c>
      <c r="M9">
        <v>28.220651959170237</v>
      </c>
      <c r="N9">
        <v>36.250748647604325</v>
      </c>
      <c r="O9">
        <v>0</v>
      </c>
      <c r="P9">
        <v>32.376709553829997</v>
      </c>
      <c r="Q9">
        <v>0</v>
      </c>
      <c r="R9">
        <v>4.9962135421391061</v>
      </c>
      <c r="S9">
        <v>3.0040652446675034</v>
      </c>
      <c r="T9">
        <v>0</v>
      </c>
      <c r="U9">
        <v>53.531463751335956</v>
      </c>
      <c r="V9">
        <v>2.3387175015975945</v>
      </c>
      <c r="W9">
        <v>14.240497820757286</v>
      </c>
      <c r="X9">
        <v>45.259501669139468</v>
      </c>
      <c r="Y9">
        <v>0</v>
      </c>
      <c r="Z9">
        <v>0</v>
      </c>
      <c r="AA9">
        <v>0</v>
      </c>
      <c r="AB9">
        <v>0</v>
      </c>
      <c r="AC9">
        <v>0</v>
      </c>
      <c r="AD9">
        <v>2.79657</v>
      </c>
      <c r="AE9">
        <v>4.7236488000000003</v>
      </c>
      <c r="AF9">
        <v>1.9662682</v>
      </c>
      <c r="AG9">
        <v>12.48320592</v>
      </c>
      <c r="AH9">
        <v>0</v>
      </c>
      <c r="AI9">
        <v>0</v>
      </c>
      <c r="AJ9">
        <v>0</v>
      </c>
      <c r="AK9">
        <v>15.767067150000001</v>
      </c>
      <c r="AL9">
        <v>0</v>
      </c>
      <c r="AM9">
        <v>0</v>
      </c>
      <c r="AN9">
        <v>0.40162392900000005</v>
      </c>
      <c r="AO9">
        <v>2.0745816000000001</v>
      </c>
      <c r="AP9">
        <v>2.947581</v>
      </c>
      <c r="AQ9">
        <v>0</v>
      </c>
      <c r="AR9">
        <v>1.0161216</v>
      </c>
      <c r="AS9">
        <v>3.2191174079999993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9.3130793635542997</v>
      </c>
      <c r="BB9">
        <f t="shared" si="0"/>
        <v>258.30414769588748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2.871762200357667E-3</v>
      </c>
      <c r="M10">
        <v>28.220651959170237</v>
      </c>
      <c r="N10">
        <v>36.250748647604325</v>
      </c>
      <c r="O10">
        <v>0</v>
      </c>
      <c r="P10">
        <v>32.376709553829997</v>
      </c>
      <c r="Q10">
        <v>0</v>
      </c>
      <c r="R10">
        <v>4.9962135421391061</v>
      </c>
      <c r="S10">
        <v>3.0040652446675034</v>
      </c>
      <c r="T10">
        <v>0</v>
      </c>
      <c r="U10">
        <v>53.531463751335956</v>
      </c>
      <c r="V10">
        <v>2.3387175015975945</v>
      </c>
      <c r="W10">
        <v>5.0037235768261965</v>
      </c>
      <c r="X10">
        <v>45.259501669139468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2.79657</v>
      </c>
      <c r="AE10">
        <v>0</v>
      </c>
      <c r="AF10">
        <v>1.9662682</v>
      </c>
      <c r="AG10">
        <v>12.48320592</v>
      </c>
      <c r="AH10">
        <v>0</v>
      </c>
      <c r="AI10">
        <v>0</v>
      </c>
      <c r="AJ10">
        <v>0</v>
      </c>
      <c r="AK10">
        <v>15.767067150000001</v>
      </c>
      <c r="AL10">
        <v>0</v>
      </c>
      <c r="AM10">
        <v>0</v>
      </c>
      <c r="AN10">
        <v>0.40162392900000005</v>
      </c>
      <c r="AO10">
        <v>2.0745816000000001</v>
      </c>
      <c r="AP10">
        <v>2.947581</v>
      </c>
      <c r="AQ10">
        <v>0</v>
      </c>
      <c r="AR10">
        <v>1.0161216</v>
      </c>
      <c r="AS10">
        <v>1.6508294400000003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8.7726802348594717</v>
      </c>
      <c r="BB10">
        <f t="shared" si="0"/>
        <v>243.31583581265124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2.871762200357667E-3</v>
      </c>
      <c r="M11">
        <v>28.220651959170237</v>
      </c>
      <c r="N11">
        <v>36.250748647604325</v>
      </c>
      <c r="O11">
        <v>0</v>
      </c>
      <c r="P11">
        <v>32.376709553829997</v>
      </c>
      <c r="Q11">
        <v>0</v>
      </c>
      <c r="R11">
        <v>4.9962135421391061</v>
      </c>
      <c r="S11">
        <v>3.0040652446675034</v>
      </c>
      <c r="T11">
        <v>0</v>
      </c>
      <c r="U11">
        <v>53.531463751335956</v>
      </c>
      <c r="V11">
        <v>2.3387175015975945</v>
      </c>
      <c r="W11">
        <v>5.0037235768261965</v>
      </c>
      <c r="X11">
        <v>45.259501669139468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2.79657</v>
      </c>
      <c r="AE11">
        <v>0</v>
      </c>
      <c r="AF11">
        <v>1.9662682</v>
      </c>
      <c r="AG11">
        <v>12.48320592</v>
      </c>
      <c r="AH11">
        <v>0</v>
      </c>
      <c r="AI11">
        <v>0</v>
      </c>
      <c r="AJ11">
        <v>0</v>
      </c>
      <c r="AK11">
        <v>15.767067150000001</v>
      </c>
      <c r="AL11">
        <v>0</v>
      </c>
      <c r="AM11">
        <v>0</v>
      </c>
      <c r="AN11">
        <v>0.40162392900000005</v>
      </c>
      <c r="AO11">
        <v>2.0745816000000001</v>
      </c>
      <c r="AP11">
        <v>2.947581</v>
      </c>
      <c r="AQ11">
        <v>0</v>
      </c>
      <c r="AR11">
        <v>1.0161216</v>
      </c>
      <c r="AS11">
        <v>3.2191174079999993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8.8272565800594709</v>
      </c>
      <c r="BB11">
        <f t="shared" si="0"/>
        <v>244.82954743545125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2.871762200357667E-3</v>
      </c>
      <c r="M12">
        <v>28.220651959170237</v>
      </c>
      <c r="N12">
        <v>36.250748647604325</v>
      </c>
      <c r="O12">
        <v>0</v>
      </c>
      <c r="P12">
        <v>32.376709553829997</v>
      </c>
      <c r="Q12">
        <v>0</v>
      </c>
      <c r="R12">
        <v>4.9962135421391061</v>
      </c>
      <c r="S12">
        <v>3.0040652446675034</v>
      </c>
      <c r="T12">
        <v>0</v>
      </c>
      <c r="U12">
        <v>53.531463751335956</v>
      </c>
      <c r="V12">
        <v>2.3387175015975945</v>
      </c>
      <c r="W12">
        <v>5.0037235768261965</v>
      </c>
      <c r="X12">
        <v>30.000063679518348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2.79657</v>
      </c>
      <c r="AE12">
        <v>0</v>
      </c>
      <c r="AF12">
        <v>1.9662682</v>
      </c>
      <c r="AG12">
        <v>12.48320592</v>
      </c>
      <c r="AH12">
        <v>0</v>
      </c>
      <c r="AI12">
        <v>0</v>
      </c>
      <c r="AJ12">
        <v>0</v>
      </c>
      <c r="AK12">
        <v>15.767067150000001</v>
      </c>
      <c r="AL12">
        <v>0</v>
      </c>
      <c r="AM12">
        <v>0</v>
      </c>
      <c r="AN12">
        <v>0.40162392900000005</v>
      </c>
      <c r="AO12">
        <v>2.0745816000000001</v>
      </c>
      <c r="AP12">
        <v>2.947581</v>
      </c>
      <c r="AQ12">
        <v>0</v>
      </c>
      <c r="AR12">
        <v>1.0161216</v>
      </c>
      <c r="AS12">
        <v>3.2191174079999993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8.2962281622318432</v>
      </c>
      <c r="BB12">
        <f t="shared" si="0"/>
        <v>230.10113786365775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2.871762200357667E-3</v>
      </c>
      <c r="M13">
        <v>28.220651959170237</v>
      </c>
      <c r="N13">
        <v>36.250748647604325</v>
      </c>
      <c r="O13">
        <v>0</v>
      </c>
      <c r="P13">
        <v>37.266887767938655</v>
      </c>
      <c r="Q13">
        <v>0</v>
      </c>
      <c r="R13">
        <v>6.5876661823308282</v>
      </c>
      <c r="S13">
        <v>4.0211959787999998</v>
      </c>
      <c r="T13">
        <v>0</v>
      </c>
      <c r="U13">
        <v>53.531463751335956</v>
      </c>
      <c r="V13">
        <v>1.9995855781185248</v>
      </c>
      <c r="W13">
        <v>4.9957015673050194</v>
      </c>
      <c r="X13">
        <v>30.573974140503246</v>
      </c>
      <c r="Y13">
        <v>0</v>
      </c>
      <c r="Z13">
        <v>2.01070584</v>
      </c>
      <c r="AA13">
        <v>0</v>
      </c>
      <c r="AB13">
        <v>0</v>
      </c>
      <c r="AC13">
        <v>0</v>
      </c>
      <c r="AD13">
        <v>2.79657</v>
      </c>
      <c r="AE13">
        <v>0</v>
      </c>
      <c r="AF13">
        <v>1.9662682</v>
      </c>
      <c r="AG13">
        <v>12.48320592</v>
      </c>
      <c r="AH13">
        <v>0</v>
      </c>
      <c r="AI13">
        <v>0</v>
      </c>
      <c r="AJ13">
        <v>0</v>
      </c>
      <c r="AK13">
        <v>15.767067150000001</v>
      </c>
      <c r="AL13">
        <v>0</v>
      </c>
      <c r="AM13">
        <v>0</v>
      </c>
      <c r="AN13">
        <v>0.40162392900000005</v>
      </c>
      <c r="AO13">
        <v>2.0745816000000001</v>
      </c>
      <c r="AP13">
        <v>2.947581</v>
      </c>
      <c r="AQ13">
        <v>0</v>
      </c>
      <c r="AR13">
        <v>1.0161216</v>
      </c>
      <c r="AS13">
        <v>3.2191174079999993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8.6350486926799608</v>
      </c>
      <c r="BB13">
        <f t="shared" si="0"/>
        <v>239.49854128962718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2.871762200357667E-3</v>
      </c>
      <c r="M14">
        <v>28.220651959170237</v>
      </c>
      <c r="N14">
        <v>36.250748647604325</v>
      </c>
      <c r="O14">
        <v>0</v>
      </c>
      <c r="P14">
        <v>37.961044228728234</v>
      </c>
      <c r="Q14">
        <v>0</v>
      </c>
      <c r="R14">
        <v>6.5876661823308282</v>
      </c>
      <c r="S14">
        <v>4.0211959787999998</v>
      </c>
      <c r="T14">
        <v>0</v>
      </c>
      <c r="U14">
        <v>53.531463751335956</v>
      </c>
      <c r="V14">
        <v>1.9995855781185248</v>
      </c>
      <c r="W14">
        <v>4.9957015673050194</v>
      </c>
      <c r="X14">
        <v>19.995855694867945</v>
      </c>
      <c r="Y14">
        <v>0</v>
      </c>
      <c r="Z14">
        <v>2.01070584</v>
      </c>
      <c r="AA14">
        <v>0</v>
      </c>
      <c r="AB14">
        <v>0</v>
      </c>
      <c r="AC14">
        <v>0</v>
      </c>
      <c r="AD14">
        <v>2.79657</v>
      </c>
      <c r="AE14">
        <v>0</v>
      </c>
      <c r="AF14">
        <v>1.9662682</v>
      </c>
      <c r="AG14">
        <v>12.48320592</v>
      </c>
      <c r="AH14">
        <v>0</v>
      </c>
      <c r="AI14">
        <v>0</v>
      </c>
      <c r="AJ14">
        <v>0</v>
      </c>
      <c r="AK14">
        <v>15.767067150000001</v>
      </c>
      <c r="AL14">
        <v>0</v>
      </c>
      <c r="AM14">
        <v>0</v>
      </c>
      <c r="AN14">
        <v>0.40162392900000005</v>
      </c>
      <c r="AO14">
        <v>2.0745816000000001</v>
      </c>
      <c r="AP14">
        <v>2.947581</v>
      </c>
      <c r="AQ14">
        <v>0</v>
      </c>
      <c r="AR14">
        <v>1.0161216</v>
      </c>
      <c r="AS14">
        <v>3.2191174079999993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8.2910867078342374</v>
      </c>
      <c r="BB14">
        <f t="shared" si="0"/>
        <v>229.95854128962714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2.871762200357667E-3</v>
      </c>
      <c r="M15">
        <v>28.220651959170237</v>
      </c>
      <c r="N15">
        <v>36.250748647604325</v>
      </c>
      <c r="O15">
        <v>0</v>
      </c>
      <c r="P15">
        <v>38.651294960124972</v>
      </c>
      <c r="Q15">
        <v>0</v>
      </c>
      <c r="R15">
        <v>6.5364388144817802</v>
      </c>
      <c r="S15">
        <v>4.0211959787999998</v>
      </c>
      <c r="T15">
        <v>0</v>
      </c>
      <c r="U15">
        <v>53.531463751335956</v>
      </c>
      <c r="V15">
        <v>1.9995855781185248</v>
      </c>
      <c r="W15">
        <v>4.9957015673050194</v>
      </c>
      <c r="X15">
        <v>19.995855694867945</v>
      </c>
      <c r="Y15">
        <v>0</v>
      </c>
      <c r="Z15">
        <v>2.01070584</v>
      </c>
      <c r="AA15">
        <v>0</v>
      </c>
      <c r="AB15">
        <v>0</v>
      </c>
      <c r="AC15">
        <v>0</v>
      </c>
      <c r="AD15">
        <v>2.79657</v>
      </c>
      <c r="AE15">
        <v>0</v>
      </c>
      <c r="AF15">
        <v>1.9662682</v>
      </c>
      <c r="AG15">
        <v>12.48320592</v>
      </c>
      <c r="AH15">
        <v>0</v>
      </c>
      <c r="AI15">
        <v>0</v>
      </c>
      <c r="AJ15">
        <v>0</v>
      </c>
      <c r="AK15">
        <v>15.767067150000001</v>
      </c>
      <c r="AL15">
        <v>0</v>
      </c>
      <c r="AM15">
        <v>0</v>
      </c>
      <c r="AN15">
        <v>0.40162392900000005</v>
      </c>
      <c r="AO15">
        <v>2.0745816000000001</v>
      </c>
      <c r="AP15">
        <v>2.947581</v>
      </c>
      <c r="AQ15">
        <v>0</v>
      </c>
      <c r="AR15">
        <v>1.0161216</v>
      </c>
      <c r="AS15">
        <v>3.2191174079999993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8.3133247774719568</v>
      </c>
      <c r="BB15">
        <f t="shared" si="0"/>
        <v>230.57532658353713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2.871762200357667E-3</v>
      </c>
      <c r="M16">
        <v>28.220651959170237</v>
      </c>
      <c r="N16">
        <v>36.250748647604325</v>
      </c>
      <c r="O16">
        <v>0</v>
      </c>
      <c r="P16">
        <v>39.111064949823209</v>
      </c>
      <c r="Q16">
        <v>0</v>
      </c>
      <c r="R16">
        <v>6.5364388144817802</v>
      </c>
      <c r="S16">
        <v>4.0211959787999998</v>
      </c>
      <c r="T16">
        <v>0</v>
      </c>
      <c r="U16">
        <v>53.531463751335956</v>
      </c>
      <c r="V16">
        <v>1.9995855781185248</v>
      </c>
      <c r="W16">
        <v>4.9957015673050194</v>
      </c>
      <c r="X16">
        <v>19.995855694867945</v>
      </c>
      <c r="Y16">
        <v>0</v>
      </c>
      <c r="Z16">
        <v>2.01070584</v>
      </c>
      <c r="AA16">
        <v>0</v>
      </c>
      <c r="AB16">
        <v>0</v>
      </c>
      <c r="AC16">
        <v>0</v>
      </c>
      <c r="AD16">
        <v>2.79657</v>
      </c>
      <c r="AE16">
        <v>0</v>
      </c>
      <c r="AF16">
        <v>1.9662682</v>
      </c>
      <c r="AG16">
        <v>12.48320592</v>
      </c>
      <c r="AH16">
        <v>0</v>
      </c>
      <c r="AI16">
        <v>0</v>
      </c>
      <c r="AJ16">
        <v>0</v>
      </c>
      <c r="AK16">
        <v>15.767067150000001</v>
      </c>
      <c r="AL16">
        <v>0</v>
      </c>
      <c r="AM16">
        <v>0</v>
      </c>
      <c r="AN16">
        <v>0.40162392900000005</v>
      </c>
      <c r="AO16">
        <v>2.0745816000000001</v>
      </c>
      <c r="AP16">
        <v>2.947581</v>
      </c>
      <c r="AQ16">
        <v>0</v>
      </c>
      <c r="AR16">
        <v>1.0161216</v>
      </c>
      <c r="AS16">
        <v>3.2191174079999993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8.3293248099228112</v>
      </c>
      <c r="BB16">
        <f t="shared" si="0"/>
        <v>231.01909654078455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2.871762200357667E-3</v>
      </c>
      <c r="M17">
        <v>28.220651959170237</v>
      </c>
      <c r="N17">
        <v>36.250748647604325</v>
      </c>
      <c r="O17">
        <v>0</v>
      </c>
      <c r="P17">
        <v>39.804365490258704</v>
      </c>
      <c r="Q17">
        <v>0</v>
      </c>
      <c r="R17">
        <v>6.5364388144817802</v>
      </c>
      <c r="S17">
        <v>4.0211959787999998</v>
      </c>
      <c r="T17">
        <v>0</v>
      </c>
      <c r="U17">
        <v>53.531463751335956</v>
      </c>
      <c r="V17">
        <v>1.9995855781185248</v>
      </c>
      <c r="W17">
        <v>4.9957015673050194</v>
      </c>
      <c r="X17">
        <v>19.995855694867945</v>
      </c>
      <c r="Y17">
        <v>0</v>
      </c>
      <c r="Z17">
        <v>2.01070584</v>
      </c>
      <c r="AA17">
        <v>0</v>
      </c>
      <c r="AB17">
        <v>0</v>
      </c>
      <c r="AC17">
        <v>0</v>
      </c>
      <c r="AD17">
        <v>2.79657</v>
      </c>
      <c r="AE17">
        <v>0</v>
      </c>
      <c r="AF17">
        <v>1.9662682</v>
      </c>
      <c r="AG17">
        <v>12.48320592</v>
      </c>
      <c r="AH17">
        <v>0</v>
      </c>
      <c r="AI17">
        <v>0</v>
      </c>
      <c r="AJ17">
        <v>0</v>
      </c>
      <c r="AK17">
        <v>15.767067150000001</v>
      </c>
      <c r="AL17">
        <v>0</v>
      </c>
      <c r="AM17">
        <v>0</v>
      </c>
      <c r="AN17">
        <v>0.40162392900000005</v>
      </c>
      <c r="AO17">
        <v>2.0745816000000001</v>
      </c>
      <c r="AP17">
        <v>2.947581</v>
      </c>
      <c r="AQ17">
        <v>0</v>
      </c>
      <c r="AR17">
        <v>1.0161216</v>
      </c>
      <c r="AS17">
        <v>3.2191174079999993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8.353451791431441</v>
      </c>
      <c r="BB17">
        <f t="shared" si="0"/>
        <v>231.68827009971139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2.871762200357667E-3</v>
      </c>
      <c r="M18">
        <v>28.220651959170237</v>
      </c>
      <c r="N18">
        <v>36.250748647604325</v>
      </c>
      <c r="O18">
        <v>0</v>
      </c>
      <c r="P18">
        <v>40.266098729281765</v>
      </c>
      <c r="Q18">
        <v>0</v>
      </c>
      <c r="R18">
        <v>6.5364388144817802</v>
      </c>
      <c r="S18">
        <v>4.0211959787999998</v>
      </c>
      <c r="T18">
        <v>0</v>
      </c>
      <c r="U18">
        <v>53.531463751335956</v>
      </c>
      <c r="V18">
        <v>1.9995855781185248</v>
      </c>
      <c r="W18">
        <v>4.9957015673050194</v>
      </c>
      <c r="X18">
        <v>15.001453192691656</v>
      </c>
      <c r="Y18">
        <v>0</v>
      </c>
      <c r="Z18">
        <v>2.01070584</v>
      </c>
      <c r="AA18">
        <v>0</v>
      </c>
      <c r="AB18">
        <v>0</v>
      </c>
      <c r="AC18">
        <v>0</v>
      </c>
      <c r="AD18">
        <v>2.79657</v>
      </c>
      <c r="AE18">
        <v>0</v>
      </c>
      <c r="AF18">
        <v>1.9662682</v>
      </c>
      <c r="AG18">
        <v>12.48320592</v>
      </c>
      <c r="AH18">
        <v>5.8116700000000003</v>
      </c>
      <c r="AI18">
        <v>0</v>
      </c>
      <c r="AJ18">
        <v>0</v>
      </c>
      <c r="AK18">
        <v>15.767067150000001</v>
      </c>
      <c r="AL18">
        <v>0</v>
      </c>
      <c r="AM18">
        <v>0</v>
      </c>
      <c r="AN18">
        <v>0.40162392900000005</v>
      </c>
      <c r="AO18">
        <v>2.0745816000000001</v>
      </c>
      <c r="AP18">
        <v>2.947581</v>
      </c>
      <c r="AQ18">
        <v>0</v>
      </c>
      <c r="AR18">
        <v>1.0161216</v>
      </c>
      <c r="AS18">
        <v>3.2191174079999993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8.397960909486665</v>
      </c>
      <c r="BB18">
        <f t="shared" si="0"/>
        <v>232.9227617185029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2.871762200357667E-3</v>
      </c>
      <c r="M19">
        <v>28.220651959170237</v>
      </c>
      <c r="N19">
        <v>36.250748647604325</v>
      </c>
      <c r="O19">
        <v>0</v>
      </c>
      <c r="P19">
        <v>40.261085670918128</v>
      </c>
      <c r="Q19">
        <v>0</v>
      </c>
      <c r="R19">
        <v>6.5364388144817802</v>
      </c>
      <c r="S19">
        <v>4.0211959787999998</v>
      </c>
      <c r="T19">
        <v>0</v>
      </c>
      <c r="U19">
        <v>53.531463751335956</v>
      </c>
      <c r="V19">
        <v>1.9995855781185248</v>
      </c>
      <c r="W19">
        <v>5.0037235768261965</v>
      </c>
      <c r="X19">
        <v>14.712721028144774</v>
      </c>
      <c r="Y19">
        <v>0</v>
      </c>
      <c r="Z19">
        <v>2.01070584</v>
      </c>
      <c r="AA19">
        <v>0</v>
      </c>
      <c r="AB19">
        <v>0</v>
      </c>
      <c r="AC19">
        <v>0</v>
      </c>
      <c r="AD19">
        <v>2.79657</v>
      </c>
      <c r="AE19">
        <v>0</v>
      </c>
      <c r="AF19">
        <v>1.9662682</v>
      </c>
      <c r="AG19">
        <v>12.48320592</v>
      </c>
      <c r="AH19">
        <v>5.8116700000000003</v>
      </c>
      <c r="AI19">
        <v>0</v>
      </c>
      <c r="AJ19">
        <v>0</v>
      </c>
      <c r="AK19">
        <v>15.767067150000001</v>
      </c>
      <c r="AL19">
        <v>0</v>
      </c>
      <c r="AM19">
        <v>0</v>
      </c>
      <c r="AN19">
        <v>0.40162392900000005</v>
      </c>
      <c r="AO19">
        <v>1.8039839999999998</v>
      </c>
      <c r="AP19">
        <v>2.947581</v>
      </c>
      <c r="AQ19">
        <v>0</v>
      </c>
      <c r="AR19">
        <v>1.0161216</v>
      </c>
      <c r="AS19">
        <v>3.2191174079999993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8.3786009733571198</v>
      </c>
      <c r="BB19">
        <f t="shared" si="0"/>
        <v>232.38580084124317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2.871762200357667E-3</v>
      </c>
      <c r="M20">
        <v>28.220651959170237</v>
      </c>
      <c r="N20">
        <v>36.250748647604325</v>
      </c>
      <c r="O20">
        <v>0</v>
      </c>
      <c r="P20">
        <v>40.261085670918128</v>
      </c>
      <c r="Q20">
        <v>0</v>
      </c>
      <c r="R20">
        <v>6.5364388144817802</v>
      </c>
      <c r="S20">
        <v>4.0211959787999998</v>
      </c>
      <c r="T20">
        <v>0</v>
      </c>
      <c r="U20">
        <v>53.531463751335956</v>
      </c>
      <c r="V20">
        <v>1.9995855781185248</v>
      </c>
      <c r="W20">
        <v>5.0037235768261965</v>
      </c>
      <c r="X20">
        <v>15.002181061279432</v>
      </c>
      <c r="Y20">
        <v>0</v>
      </c>
      <c r="Z20">
        <v>2.01070584</v>
      </c>
      <c r="AA20">
        <v>0</v>
      </c>
      <c r="AB20">
        <v>0</v>
      </c>
      <c r="AC20">
        <v>0</v>
      </c>
      <c r="AD20">
        <v>2.79657</v>
      </c>
      <c r="AE20">
        <v>0</v>
      </c>
      <c r="AF20">
        <v>1.9662682</v>
      </c>
      <c r="AG20">
        <v>12.48320592</v>
      </c>
      <c r="AH20">
        <v>5.8116700000000003</v>
      </c>
      <c r="AI20">
        <v>0</v>
      </c>
      <c r="AJ20">
        <v>0</v>
      </c>
      <c r="AK20">
        <v>15.767067150000001</v>
      </c>
      <c r="AL20">
        <v>0</v>
      </c>
      <c r="AM20">
        <v>0</v>
      </c>
      <c r="AN20">
        <v>0.40162392900000005</v>
      </c>
      <c r="AO20">
        <v>1.8039839999999998</v>
      </c>
      <c r="AP20">
        <v>2.947581</v>
      </c>
      <c r="AQ20">
        <v>0</v>
      </c>
      <c r="AR20">
        <v>1.0161216</v>
      </c>
      <c r="AS20">
        <v>3.2191174079999993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8.3886740508421767</v>
      </c>
      <c r="BB20">
        <f t="shared" si="0"/>
        <v>232.66518779689272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2.871762200357667E-3</v>
      </c>
      <c r="M21">
        <v>28.220651959170237</v>
      </c>
      <c r="N21">
        <v>36.250748647604325</v>
      </c>
      <c r="O21">
        <v>0</v>
      </c>
      <c r="P21">
        <v>40.261085670918128</v>
      </c>
      <c r="Q21">
        <v>0</v>
      </c>
      <c r="R21">
        <v>6.5364388144817802</v>
      </c>
      <c r="S21">
        <v>4.0211959787999998</v>
      </c>
      <c r="T21">
        <v>0</v>
      </c>
      <c r="U21">
        <v>53.531463751335956</v>
      </c>
      <c r="V21">
        <v>1.9995855781185248</v>
      </c>
      <c r="W21">
        <v>5.0037235768261965</v>
      </c>
      <c r="X21">
        <v>15.002181061279432</v>
      </c>
      <c r="Y21">
        <v>0</v>
      </c>
      <c r="Z21">
        <v>0</v>
      </c>
      <c r="AA21">
        <v>0</v>
      </c>
      <c r="AB21">
        <v>0</v>
      </c>
      <c r="AC21">
        <v>2.9697708320000005</v>
      </c>
      <c r="AD21">
        <v>2.79657</v>
      </c>
      <c r="AE21">
        <v>0</v>
      </c>
      <c r="AF21">
        <v>1.9662682</v>
      </c>
      <c r="AG21">
        <v>12.48320592</v>
      </c>
      <c r="AH21">
        <v>14.354824900000001</v>
      </c>
      <c r="AI21">
        <v>0</v>
      </c>
      <c r="AJ21">
        <v>0</v>
      </c>
      <c r="AK21">
        <v>15.767067150000001</v>
      </c>
      <c r="AL21">
        <v>0</v>
      </c>
      <c r="AM21">
        <v>0</v>
      </c>
      <c r="AN21">
        <v>0.40162392900000005</v>
      </c>
      <c r="AO21">
        <v>1.8039839999999998</v>
      </c>
      <c r="AP21">
        <v>2.947581</v>
      </c>
      <c r="AQ21">
        <v>0</v>
      </c>
      <c r="AR21">
        <v>2.7096576000000003</v>
      </c>
      <c r="AS21">
        <v>3.2191174079999993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8.778286347942176</v>
      </c>
      <c r="BB21">
        <f t="shared" si="0"/>
        <v>243.47133139179277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2.871762200357667E-3</v>
      </c>
      <c r="M22">
        <v>28.220651959170237</v>
      </c>
      <c r="N22">
        <v>36.250748647604325</v>
      </c>
      <c r="O22">
        <v>0</v>
      </c>
      <c r="P22">
        <v>40.261085670918128</v>
      </c>
      <c r="Q22">
        <v>0</v>
      </c>
      <c r="R22">
        <v>6.5364388144817802</v>
      </c>
      <c r="S22">
        <v>4.0211959787999998</v>
      </c>
      <c r="T22">
        <v>0</v>
      </c>
      <c r="U22">
        <v>53.531463751335956</v>
      </c>
      <c r="V22">
        <v>1.9995855781185248</v>
      </c>
      <c r="W22">
        <v>5.0037235768261965</v>
      </c>
      <c r="X22">
        <v>20.002631729014595</v>
      </c>
      <c r="Y22">
        <v>0</v>
      </c>
      <c r="Z22">
        <v>0</v>
      </c>
      <c r="AA22">
        <v>0</v>
      </c>
      <c r="AB22">
        <v>4.0076609999999997</v>
      </c>
      <c r="AC22">
        <v>2.9697708320000005</v>
      </c>
      <c r="AD22">
        <v>2.79657</v>
      </c>
      <c r="AE22">
        <v>0</v>
      </c>
      <c r="AF22">
        <v>1.9662682</v>
      </c>
      <c r="AG22">
        <v>12.48320592</v>
      </c>
      <c r="AH22">
        <v>14.354824900000001</v>
      </c>
      <c r="AI22">
        <v>0</v>
      </c>
      <c r="AJ22">
        <v>0</v>
      </c>
      <c r="AK22">
        <v>15.767067150000001</v>
      </c>
      <c r="AL22">
        <v>0</v>
      </c>
      <c r="AM22">
        <v>0</v>
      </c>
      <c r="AN22">
        <v>0.40162392900000005</v>
      </c>
      <c r="AO22">
        <v>1.8039839999999998</v>
      </c>
      <c r="AP22">
        <v>2.947581</v>
      </c>
      <c r="AQ22">
        <v>0</v>
      </c>
      <c r="AR22">
        <v>2.7096576000000003</v>
      </c>
      <c r="AS22">
        <v>3.2191174079999993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9.0917686811176406</v>
      </c>
      <c r="BB22">
        <f t="shared" si="0"/>
        <v>252.16596072635252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2.871762200357667E-3</v>
      </c>
      <c r="M23">
        <v>28.220651959170237</v>
      </c>
      <c r="N23">
        <v>36.250748647604325</v>
      </c>
      <c r="O23">
        <v>0</v>
      </c>
      <c r="P23">
        <v>40.261085670918128</v>
      </c>
      <c r="Q23">
        <v>0</v>
      </c>
      <c r="R23">
        <v>5.1802733072414862</v>
      </c>
      <c r="S23">
        <v>3.1075775212636692</v>
      </c>
      <c r="T23">
        <v>0</v>
      </c>
      <c r="U23">
        <v>53.531463751335956</v>
      </c>
      <c r="V23">
        <v>1.9995855781185248</v>
      </c>
      <c r="W23">
        <v>5.0037235768261965</v>
      </c>
      <c r="X23">
        <v>20.002631729014595</v>
      </c>
      <c r="Y23">
        <v>0</v>
      </c>
      <c r="Z23">
        <v>0</v>
      </c>
      <c r="AA23">
        <v>0</v>
      </c>
      <c r="AB23">
        <v>4.0076609999999997</v>
      </c>
      <c r="AC23">
        <v>5.9395416640000009</v>
      </c>
      <c r="AD23">
        <v>5.59314</v>
      </c>
      <c r="AE23">
        <v>0</v>
      </c>
      <c r="AF23">
        <v>1.9662682</v>
      </c>
      <c r="AG23">
        <v>12.48320592</v>
      </c>
      <c r="AH23">
        <v>21.532237350000003</v>
      </c>
      <c r="AI23">
        <v>0</v>
      </c>
      <c r="AJ23">
        <v>0</v>
      </c>
      <c r="AK23">
        <v>15.767067150000001</v>
      </c>
      <c r="AL23">
        <v>0</v>
      </c>
      <c r="AM23">
        <v>0</v>
      </c>
      <c r="AN23">
        <v>0.40162392900000005</v>
      </c>
      <c r="AO23">
        <v>1.8039839999999998</v>
      </c>
      <c r="AP23">
        <v>2.947581</v>
      </c>
      <c r="AQ23">
        <v>4.7747570000000001</v>
      </c>
      <c r="AR23">
        <v>2.7096576000000003</v>
      </c>
      <c r="AS23">
        <v>3.2191174079999993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9.6293839242330996</v>
      </c>
      <c r="BB23">
        <f t="shared" si="0"/>
        <v>267.07707180046037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2.871762200357667E-3</v>
      </c>
      <c r="M24">
        <v>28.220651959170237</v>
      </c>
      <c r="N24">
        <v>36.250748647604325</v>
      </c>
      <c r="O24">
        <v>0</v>
      </c>
      <c r="P24">
        <v>40.261085670918128</v>
      </c>
      <c r="Q24">
        <v>0</v>
      </c>
      <c r="R24">
        <v>4.9962135421391061</v>
      </c>
      <c r="S24">
        <v>3.0040652446675034</v>
      </c>
      <c r="T24">
        <v>0</v>
      </c>
      <c r="U24">
        <v>53.531463751335956</v>
      </c>
      <c r="V24">
        <v>1.8142179511616372</v>
      </c>
      <c r="W24">
        <v>5.0037235768261965</v>
      </c>
      <c r="X24">
        <v>20.002631729014595</v>
      </c>
      <c r="Y24">
        <v>0</v>
      </c>
      <c r="Z24">
        <v>0</v>
      </c>
      <c r="AA24">
        <v>0</v>
      </c>
      <c r="AB24">
        <v>8.0562165000000014</v>
      </c>
      <c r="AC24">
        <v>5.9395416640000009</v>
      </c>
      <c r="AD24">
        <v>8.3897099999999991</v>
      </c>
      <c r="AE24">
        <v>0</v>
      </c>
      <c r="AF24">
        <v>1.9662682</v>
      </c>
      <c r="AG24">
        <v>12.48320592</v>
      </c>
      <c r="AH24">
        <v>24.699597499999999</v>
      </c>
      <c r="AI24">
        <v>0</v>
      </c>
      <c r="AJ24">
        <v>0</v>
      </c>
      <c r="AK24">
        <v>15.767067150000001</v>
      </c>
      <c r="AL24">
        <v>0</v>
      </c>
      <c r="AM24">
        <v>0</v>
      </c>
      <c r="AN24">
        <v>0.40162392900000005</v>
      </c>
      <c r="AO24">
        <v>1.8039839999999998</v>
      </c>
      <c r="AP24">
        <v>2.947581</v>
      </c>
      <c r="AQ24">
        <v>4.7747570000000001</v>
      </c>
      <c r="AR24">
        <v>2.7096576000000003</v>
      </c>
      <c r="AS24">
        <v>3.2191174079999993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9.9613600449620066</v>
      </c>
      <c r="BB24">
        <f t="shared" si="0"/>
        <v>276.28464166107602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2.871762200357667E-3</v>
      </c>
      <c r="M25">
        <v>28.220651959170237</v>
      </c>
      <c r="N25">
        <v>36.250748647604325</v>
      </c>
      <c r="O25">
        <v>0</v>
      </c>
      <c r="P25">
        <v>40.271446217925572</v>
      </c>
      <c r="Q25">
        <v>0</v>
      </c>
      <c r="R25">
        <v>4.9962135421391061</v>
      </c>
      <c r="S25">
        <v>3.0040652446675034</v>
      </c>
      <c r="T25">
        <v>0</v>
      </c>
      <c r="U25">
        <v>53.531463751335956</v>
      </c>
      <c r="V25">
        <v>1.8046803144204699</v>
      </c>
      <c r="W25">
        <v>5.0037235768261965</v>
      </c>
      <c r="X25">
        <v>45.259501669139468</v>
      </c>
      <c r="Y25">
        <v>0</v>
      </c>
      <c r="Z25">
        <v>4.0214116799999999</v>
      </c>
      <c r="AA25">
        <v>0</v>
      </c>
      <c r="AB25">
        <v>8.0562165000000014</v>
      </c>
      <c r="AC25">
        <v>5.9395416640000009</v>
      </c>
      <c r="AD25">
        <v>8.3897099999999991</v>
      </c>
      <c r="AE25">
        <v>4.7236488000000003</v>
      </c>
      <c r="AF25">
        <v>1.9662682</v>
      </c>
      <c r="AG25">
        <v>12.48320592</v>
      </c>
      <c r="AH25">
        <v>24.699597499999999</v>
      </c>
      <c r="AI25">
        <v>0.97659849999999992</v>
      </c>
      <c r="AJ25">
        <v>0</v>
      </c>
      <c r="AK25">
        <v>15.767067150000001</v>
      </c>
      <c r="AL25">
        <v>0</v>
      </c>
      <c r="AM25">
        <v>1.6198918559999997</v>
      </c>
      <c r="AN25">
        <v>0.40162392900000005</v>
      </c>
      <c r="AO25">
        <v>1.8039839999999998</v>
      </c>
      <c r="AP25">
        <v>2.947581</v>
      </c>
      <c r="AQ25">
        <v>9.5495140000000003</v>
      </c>
      <c r="AR25">
        <v>2.7096576000000003</v>
      </c>
      <c r="AS25">
        <v>3.2191174079999993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11.40117510273698</v>
      </c>
      <c r="BB25">
        <f t="shared" si="0"/>
        <v>316.21882728969217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2.871762200357667E-3</v>
      </c>
      <c r="M26">
        <v>28.220651959170237</v>
      </c>
      <c r="N26">
        <v>36.250748647604325</v>
      </c>
      <c r="O26">
        <v>0</v>
      </c>
      <c r="P26">
        <v>40.271446217925572</v>
      </c>
      <c r="Q26">
        <v>0</v>
      </c>
      <c r="R26">
        <v>4.9962135421391061</v>
      </c>
      <c r="S26">
        <v>3.0040652446675034</v>
      </c>
      <c r="T26">
        <v>0</v>
      </c>
      <c r="U26">
        <v>53.531463751335956</v>
      </c>
      <c r="V26">
        <v>1.8046803144204699</v>
      </c>
      <c r="W26">
        <v>14.240497820757286</v>
      </c>
      <c r="X26">
        <v>45.259501669139468</v>
      </c>
      <c r="Y26">
        <v>0</v>
      </c>
      <c r="Z26">
        <v>4.0214116799999999</v>
      </c>
      <c r="AA26">
        <v>4.2657471999999999</v>
      </c>
      <c r="AB26">
        <v>8.0562165000000014</v>
      </c>
      <c r="AC26">
        <v>5.9395416640000009</v>
      </c>
      <c r="AD26">
        <v>8.3897099999999991</v>
      </c>
      <c r="AE26">
        <v>10.077117439999999</v>
      </c>
      <c r="AF26">
        <v>1.9662682</v>
      </c>
      <c r="AG26">
        <v>12.48320592</v>
      </c>
      <c r="AH26">
        <v>24.699597499999999</v>
      </c>
      <c r="AI26">
        <v>2.3438363999999998</v>
      </c>
      <c r="AJ26">
        <v>0</v>
      </c>
      <c r="AK26">
        <v>15.767067150000001</v>
      </c>
      <c r="AL26">
        <v>0</v>
      </c>
      <c r="AM26">
        <v>1.6198918559999997</v>
      </c>
      <c r="AN26">
        <v>0.40162392900000005</v>
      </c>
      <c r="AO26">
        <v>1.8039839999999998</v>
      </c>
      <c r="AP26">
        <v>2.947581</v>
      </c>
      <c r="AQ26">
        <v>9.5495140000000003</v>
      </c>
      <c r="AR26">
        <v>2.7096576000000003</v>
      </c>
      <c r="AS26">
        <v>3.2191174079999993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12.104943065031806</v>
      </c>
      <c r="BB26">
        <f t="shared" si="0"/>
        <v>335.73828731132841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2.871762200357667E-3</v>
      </c>
      <c r="M27">
        <v>28.220651959170237</v>
      </c>
      <c r="N27">
        <v>36.250748647604325</v>
      </c>
      <c r="O27">
        <v>0</v>
      </c>
      <c r="P27">
        <v>40.271446217925572</v>
      </c>
      <c r="Q27">
        <v>0</v>
      </c>
      <c r="R27">
        <v>4.9962135421391061</v>
      </c>
      <c r="S27">
        <v>3.0040652446675034</v>
      </c>
      <c r="T27">
        <v>0</v>
      </c>
      <c r="U27">
        <v>53.531463751335956</v>
      </c>
      <c r="V27">
        <v>1.8046803144204699</v>
      </c>
      <c r="W27">
        <v>14.240497820757286</v>
      </c>
      <c r="X27">
        <v>45.259501669139468</v>
      </c>
      <c r="Y27">
        <v>0</v>
      </c>
      <c r="Z27">
        <v>4.0214116799999999</v>
      </c>
      <c r="AA27">
        <v>4.2657471999999999</v>
      </c>
      <c r="AB27">
        <v>8.0562165000000014</v>
      </c>
      <c r="AC27">
        <v>5.9395416640000009</v>
      </c>
      <c r="AD27">
        <v>8.3897099999999991</v>
      </c>
      <c r="AE27">
        <v>10.077117439999999</v>
      </c>
      <c r="AF27">
        <v>1.9662682</v>
      </c>
      <c r="AG27">
        <v>12.48320592</v>
      </c>
      <c r="AH27">
        <v>24.699597499999999</v>
      </c>
      <c r="AI27">
        <v>10.1566244</v>
      </c>
      <c r="AJ27">
        <v>0</v>
      </c>
      <c r="AK27">
        <v>15.767067150000001</v>
      </c>
      <c r="AL27">
        <v>0</v>
      </c>
      <c r="AM27">
        <v>3.1906960799999999</v>
      </c>
      <c r="AN27">
        <v>0.40162392900000005</v>
      </c>
      <c r="AO27">
        <v>1.8039839999999998</v>
      </c>
      <c r="AP27">
        <v>2.947581</v>
      </c>
      <c r="AQ27">
        <v>14.324271</v>
      </c>
      <c r="AR27">
        <v>2.7096576000000003</v>
      </c>
      <c r="AS27">
        <v>3.2191174079999993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12.597653603631805</v>
      </c>
      <c r="BB27">
        <f t="shared" si="0"/>
        <v>349.4039259967285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2.871762200357667E-3</v>
      </c>
      <c r="M28">
        <v>28.220651959170237</v>
      </c>
      <c r="N28">
        <v>36.250748647604325</v>
      </c>
      <c r="O28">
        <v>0</v>
      </c>
      <c r="P28">
        <v>40.271446217925572</v>
      </c>
      <c r="Q28">
        <v>0</v>
      </c>
      <c r="R28">
        <v>4.9962135421391061</v>
      </c>
      <c r="S28">
        <v>3.0040652446675034</v>
      </c>
      <c r="T28">
        <v>0</v>
      </c>
      <c r="U28">
        <v>53.531463751335956</v>
      </c>
      <c r="V28">
        <v>1.8046803144204699</v>
      </c>
      <c r="W28">
        <v>14.240497820757286</v>
      </c>
      <c r="X28">
        <v>45.259501669139468</v>
      </c>
      <c r="Y28">
        <v>0</v>
      </c>
      <c r="Z28">
        <v>4.0214116799999999</v>
      </c>
      <c r="AA28">
        <v>4.2657471999999999</v>
      </c>
      <c r="AB28">
        <v>8.0562165000000014</v>
      </c>
      <c r="AC28">
        <v>5.9395416640000009</v>
      </c>
      <c r="AD28">
        <v>8.3897099999999991</v>
      </c>
      <c r="AE28">
        <v>10.077117439999999</v>
      </c>
      <c r="AF28">
        <v>1.9662682</v>
      </c>
      <c r="AG28">
        <v>12.48320592</v>
      </c>
      <c r="AH28">
        <v>24.699597499999999</v>
      </c>
      <c r="AI28">
        <v>10.1566244</v>
      </c>
      <c r="AJ28">
        <v>0</v>
      </c>
      <c r="AK28">
        <v>15.767067150000001</v>
      </c>
      <c r="AL28">
        <v>0</v>
      </c>
      <c r="AM28">
        <v>3.1906960799999999</v>
      </c>
      <c r="AN28">
        <v>0.40162392900000005</v>
      </c>
      <c r="AO28">
        <v>1.8039839999999998</v>
      </c>
      <c r="AP28">
        <v>2.947581</v>
      </c>
      <c r="AQ28">
        <v>14.324271</v>
      </c>
      <c r="AR28">
        <v>2.7096576000000003</v>
      </c>
      <c r="AS28">
        <v>3.2191174079999993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12.597653603631805</v>
      </c>
      <c r="BB28">
        <f t="shared" si="0"/>
        <v>349.4039259967285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2.871762200357667E-3</v>
      </c>
      <c r="M29">
        <v>28.220651959170237</v>
      </c>
      <c r="N29">
        <v>36.250748647604325</v>
      </c>
      <c r="O29">
        <v>0</v>
      </c>
      <c r="P29">
        <v>40.271446217925572</v>
      </c>
      <c r="Q29">
        <v>0</v>
      </c>
      <c r="R29">
        <v>4.9962135421391061</v>
      </c>
      <c r="S29">
        <v>3.0040652446675034</v>
      </c>
      <c r="T29">
        <v>0</v>
      </c>
      <c r="U29">
        <v>53.531463751335956</v>
      </c>
      <c r="V29">
        <v>1.802739273858921</v>
      </c>
      <c r="W29">
        <v>14.240497820757286</v>
      </c>
      <c r="X29">
        <v>45.259501669139468</v>
      </c>
      <c r="Y29">
        <v>0</v>
      </c>
      <c r="Z29">
        <v>4.0214116799999999</v>
      </c>
      <c r="AA29">
        <v>4.2657471999999999</v>
      </c>
      <c r="AB29">
        <v>8.0562165000000014</v>
      </c>
      <c r="AC29">
        <v>5.9395416640000009</v>
      </c>
      <c r="AD29">
        <v>8.3897099999999991</v>
      </c>
      <c r="AE29">
        <v>10.077117439999999</v>
      </c>
      <c r="AF29">
        <v>1.9662682</v>
      </c>
      <c r="AG29">
        <v>12.48320592</v>
      </c>
      <c r="AH29">
        <v>24.699597499999999</v>
      </c>
      <c r="AI29">
        <v>10.1566244</v>
      </c>
      <c r="AJ29">
        <v>0</v>
      </c>
      <c r="AK29">
        <v>15.767067150000001</v>
      </c>
      <c r="AL29">
        <v>0</v>
      </c>
      <c r="AM29">
        <v>3.1906960799999999</v>
      </c>
      <c r="AN29">
        <v>0.40162392900000005</v>
      </c>
      <c r="AO29">
        <v>1.8039839999999998</v>
      </c>
      <c r="AP29">
        <v>2.947581</v>
      </c>
      <c r="AQ29">
        <v>14.324271</v>
      </c>
      <c r="AR29">
        <v>2.7096576000000003</v>
      </c>
      <c r="AS29">
        <v>3.2191174079999993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12.597586094037602</v>
      </c>
      <c r="BB29">
        <f t="shared" si="0"/>
        <v>349.40205246576113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3.0470952964906948</v>
      </c>
      <c r="L30">
        <v>2.871762200357667E-3</v>
      </c>
      <c r="M30">
        <v>28.220651959170237</v>
      </c>
      <c r="N30">
        <v>36.250748647604325</v>
      </c>
      <c r="O30">
        <v>0</v>
      </c>
      <c r="P30">
        <v>40.271446217925572</v>
      </c>
      <c r="Q30">
        <v>0</v>
      </c>
      <c r="R30">
        <v>13.009220229660395</v>
      </c>
      <c r="S30">
        <v>8.0978602277188863</v>
      </c>
      <c r="T30">
        <v>0</v>
      </c>
      <c r="U30">
        <v>53.531463751335956</v>
      </c>
      <c r="V30">
        <v>4.3721506931498908</v>
      </c>
      <c r="W30">
        <v>14.240497820757286</v>
      </c>
      <c r="X30">
        <v>45.259501669139468</v>
      </c>
      <c r="Y30">
        <v>0</v>
      </c>
      <c r="Z30">
        <v>4.0214116799999999</v>
      </c>
      <c r="AA30">
        <v>0</v>
      </c>
      <c r="AB30">
        <v>8.0562165000000014</v>
      </c>
      <c r="AC30">
        <v>5.9395416640000009</v>
      </c>
      <c r="AD30">
        <v>8.3897099999999991</v>
      </c>
      <c r="AE30">
        <v>10.077117439999999</v>
      </c>
      <c r="AF30">
        <v>1.9662682</v>
      </c>
      <c r="AG30">
        <v>12.48320592</v>
      </c>
      <c r="AH30">
        <v>24.699597499999999</v>
      </c>
      <c r="AI30">
        <v>10.1566244</v>
      </c>
      <c r="AJ30">
        <v>0</v>
      </c>
      <c r="AK30">
        <v>15.767067150000001</v>
      </c>
      <c r="AL30">
        <v>0</v>
      </c>
      <c r="AM30">
        <v>3.1906960799999999</v>
      </c>
      <c r="AN30">
        <v>0.40162392900000005</v>
      </c>
      <c r="AO30">
        <v>1.8039839999999998</v>
      </c>
      <c r="AP30">
        <v>2.947581</v>
      </c>
      <c r="AQ30">
        <v>14.324271</v>
      </c>
      <c r="AR30">
        <v>1.6935359999999999</v>
      </c>
      <c r="AS30">
        <v>3.2191174079999993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13.065348099278591</v>
      </c>
      <c r="BB30">
        <f t="shared" si="0"/>
        <v>362.37573004687442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3.0470952964906952</v>
      </c>
      <c r="L31">
        <v>2.871762200357667E-3</v>
      </c>
      <c r="M31">
        <v>28.220651959170237</v>
      </c>
      <c r="N31">
        <v>36.250748647604325</v>
      </c>
      <c r="O31">
        <v>0</v>
      </c>
      <c r="P31">
        <v>42.73725645086401</v>
      </c>
      <c r="Q31">
        <v>0</v>
      </c>
      <c r="R31">
        <v>13.008823691295245</v>
      </c>
      <c r="S31">
        <v>8.1019478293086014</v>
      </c>
      <c r="T31">
        <v>0</v>
      </c>
      <c r="U31">
        <v>53.531463751335956</v>
      </c>
      <c r="V31">
        <v>4.4013595306859203</v>
      </c>
      <c r="W31">
        <v>14.240497820757286</v>
      </c>
      <c r="X31">
        <v>45.259501669139468</v>
      </c>
      <c r="Y31">
        <v>0</v>
      </c>
      <c r="Z31">
        <v>4.0214116799999999</v>
      </c>
      <c r="AA31">
        <v>0</v>
      </c>
      <c r="AB31">
        <v>8.0562165000000014</v>
      </c>
      <c r="AC31">
        <v>5.9395416640000009</v>
      </c>
      <c r="AD31">
        <v>8.3897099999999991</v>
      </c>
      <c r="AE31">
        <v>10.077117439999999</v>
      </c>
      <c r="AF31">
        <v>1.9662682</v>
      </c>
      <c r="AG31">
        <v>12.48320592</v>
      </c>
      <c r="AH31">
        <v>24.699597499999999</v>
      </c>
      <c r="AI31">
        <v>10.1566244</v>
      </c>
      <c r="AJ31">
        <v>0</v>
      </c>
      <c r="AK31">
        <v>15.767067150000001</v>
      </c>
      <c r="AL31">
        <v>0</v>
      </c>
      <c r="AM31">
        <v>3.1906960799999999</v>
      </c>
      <c r="AN31">
        <v>0.40162392900000005</v>
      </c>
      <c r="AO31">
        <v>1.8039839999999998</v>
      </c>
      <c r="AP31">
        <v>2.947581</v>
      </c>
      <c r="AQ31">
        <v>14.324271</v>
      </c>
      <c r="AR31">
        <v>1.6935359999999999</v>
      </c>
      <c r="AS31">
        <v>1.6508294400000003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13.097726910004019</v>
      </c>
      <c r="BB31">
        <f t="shared" si="0"/>
        <v>363.27377340184802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3.0470952964906952</v>
      </c>
      <c r="L32">
        <v>2.871762200357667E-3</v>
      </c>
      <c r="M32">
        <v>28.220651959170237</v>
      </c>
      <c r="N32">
        <v>36.250748647604325</v>
      </c>
      <c r="O32">
        <v>0</v>
      </c>
      <c r="P32">
        <v>42.73725645086401</v>
      </c>
      <c r="Q32">
        <v>0</v>
      </c>
      <c r="R32">
        <v>13.008823691295245</v>
      </c>
      <c r="S32">
        <v>8.1019478293086014</v>
      </c>
      <c r="T32">
        <v>0</v>
      </c>
      <c r="U32">
        <v>53.531463751335956</v>
      </c>
      <c r="V32">
        <v>4.4013595306859203</v>
      </c>
      <c r="W32">
        <v>14.240497820757286</v>
      </c>
      <c r="X32">
        <v>45.259501669139468</v>
      </c>
      <c r="Y32">
        <v>0</v>
      </c>
      <c r="Z32">
        <v>4.0214116799999999</v>
      </c>
      <c r="AA32">
        <v>0</v>
      </c>
      <c r="AB32">
        <v>8.0562165000000014</v>
      </c>
      <c r="AC32">
        <v>5.9395416640000009</v>
      </c>
      <c r="AD32">
        <v>8.3897099999999991</v>
      </c>
      <c r="AE32">
        <v>15.1550399</v>
      </c>
      <c r="AF32">
        <v>1.9662682</v>
      </c>
      <c r="AG32">
        <v>12.48320592</v>
      </c>
      <c r="AH32">
        <v>24.699597499999999</v>
      </c>
      <c r="AI32">
        <v>10.1566244</v>
      </c>
      <c r="AJ32">
        <v>0</v>
      </c>
      <c r="AK32">
        <v>15.767067150000001</v>
      </c>
      <c r="AL32">
        <v>0</v>
      </c>
      <c r="AM32">
        <v>3.1906960799999999</v>
      </c>
      <c r="AN32">
        <v>0.40162392900000005</v>
      </c>
      <c r="AO32">
        <v>1.8039839999999998</v>
      </c>
      <c r="AP32">
        <v>2.947581</v>
      </c>
      <c r="AQ32">
        <v>14.324271</v>
      </c>
      <c r="AR32">
        <v>16.257945599999999</v>
      </c>
      <c r="AS32">
        <v>1.6508294400000003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13.781280200404021</v>
      </c>
      <c r="BB32">
        <f t="shared" si="0"/>
        <v>382.23255217144805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3.0470952964906952</v>
      </c>
      <c r="L33">
        <v>2.871762200357667E-3</v>
      </c>
      <c r="M33">
        <v>28.220651959170237</v>
      </c>
      <c r="N33">
        <v>36.250748647604325</v>
      </c>
      <c r="O33">
        <v>0</v>
      </c>
      <c r="P33">
        <v>42.73725645086401</v>
      </c>
      <c r="Q33">
        <v>0</v>
      </c>
      <c r="R33">
        <v>13.008823691295245</v>
      </c>
      <c r="S33">
        <v>8.1019478293086014</v>
      </c>
      <c r="T33">
        <v>0</v>
      </c>
      <c r="U33">
        <v>53.531463751335956</v>
      </c>
      <c r="V33">
        <v>6.3609807786106956</v>
      </c>
      <c r="W33">
        <v>14.240497820757286</v>
      </c>
      <c r="X33">
        <v>45.259501669139468</v>
      </c>
      <c r="Y33">
        <v>0</v>
      </c>
      <c r="Z33">
        <v>4.0214116799999999</v>
      </c>
      <c r="AA33">
        <v>0</v>
      </c>
      <c r="AB33">
        <v>8.0562165000000014</v>
      </c>
      <c r="AC33">
        <v>5.9395416640000009</v>
      </c>
      <c r="AD33">
        <v>8.3897099999999991</v>
      </c>
      <c r="AE33">
        <v>15.1550399</v>
      </c>
      <c r="AF33">
        <v>1.9662682</v>
      </c>
      <c r="AG33">
        <v>12.48320592</v>
      </c>
      <c r="AH33">
        <v>24.699597499999999</v>
      </c>
      <c r="AI33">
        <v>1.1719181999999999</v>
      </c>
      <c r="AJ33">
        <v>0</v>
      </c>
      <c r="AK33">
        <v>15.767067150000001</v>
      </c>
      <c r="AL33">
        <v>0</v>
      </c>
      <c r="AM33">
        <v>1.6198918559999997</v>
      </c>
      <c r="AN33">
        <v>0.40162392900000005</v>
      </c>
      <c r="AO33">
        <v>1.8039839999999998</v>
      </c>
      <c r="AP33">
        <v>4.0087101599999997</v>
      </c>
      <c r="AQ33">
        <v>9.2788799999999991</v>
      </c>
      <c r="AR33">
        <v>1.6935359999999999</v>
      </c>
      <c r="AS33">
        <v>1.6508294400000003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12.836649647442423</v>
      </c>
      <c r="BB33">
        <f t="shared" si="0"/>
        <v>356.03262210833446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3.0470952964906952</v>
      </c>
      <c r="L34">
        <v>2.871762200357667E-3</v>
      </c>
      <c r="M34">
        <v>28.220651959170237</v>
      </c>
      <c r="N34">
        <v>36.250748647604325</v>
      </c>
      <c r="O34">
        <v>0</v>
      </c>
      <c r="P34">
        <v>42.73725645086401</v>
      </c>
      <c r="Q34">
        <v>0</v>
      </c>
      <c r="R34">
        <v>13.008823691295245</v>
      </c>
      <c r="S34">
        <v>8.1019478293086014</v>
      </c>
      <c r="T34">
        <v>0</v>
      </c>
      <c r="U34">
        <v>53.531463751335956</v>
      </c>
      <c r="V34">
        <v>6.3609807786106956</v>
      </c>
      <c r="W34">
        <v>14.240497820757286</v>
      </c>
      <c r="X34">
        <v>45.259501669139468</v>
      </c>
      <c r="Y34">
        <v>0</v>
      </c>
      <c r="Z34">
        <v>2.01070584</v>
      </c>
      <c r="AA34">
        <v>0</v>
      </c>
      <c r="AB34">
        <v>8.0562165000000014</v>
      </c>
      <c r="AC34">
        <v>2.9697708320000005</v>
      </c>
      <c r="AD34">
        <v>8.3897099999999991</v>
      </c>
      <c r="AE34">
        <v>15.1550399</v>
      </c>
      <c r="AF34">
        <v>1.9662682</v>
      </c>
      <c r="AG34">
        <v>12.48320592</v>
      </c>
      <c r="AH34">
        <v>21.503179000000003</v>
      </c>
      <c r="AI34">
        <v>0.97659849999999992</v>
      </c>
      <c r="AJ34">
        <v>0</v>
      </c>
      <c r="AK34">
        <v>15.767067150000001</v>
      </c>
      <c r="AL34">
        <v>0</v>
      </c>
      <c r="AM34">
        <v>1.6198918559999997</v>
      </c>
      <c r="AN34">
        <v>0.40162392900000005</v>
      </c>
      <c r="AO34">
        <v>1.8039839999999998</v>
      </c>
      <c r="AP34">
        <v>4.0087101599999997</v>
      </c>
      <c r="AQ34">
        <v>4.6394399999999996</v>
      </c>
      <c r="AR34">
        <v>1.0161216</v>
      </c>
      <c r="AS34">
        <v>1.6508294400000003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12.360270242442432</v>
      </c>
      <c r="BB34">
        <f t="shared" si="0"/>
        <v>342.81993224133447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3.0470952964906952</v>
      </c>
      <c r="L35">
        <v>2.871762200357667E-3</v>
      </c>
      <c r="M35">
        <v>28.220651959170237</v>
      </c>
      <c r="N35">
        <v>36.250748647604325</v>
      </c>
      <c r="O35">
        <v>0</v>
      </c>
      <c r="P35">
        <v>42.73725645086401</v>
      </c>
      <c r="Q35">
        <v>0</v>
      </c>
      <c r="R35">
        <v>13.008823691295245</v>
      </c>
      <c r="S35">
        <v>8.1019478293086014</v>
      </c>
      <c r="T35">
        <v>0</v>
      </c>
      <c r="U35">
        <v>53.531463751335956</v>
      </c>
      <c r="V35">
        <v>6.3609807786106956</v>
      </c>
      <c r="W35">
        <v>14.240497820757286</v>
      </c>
      <c r="X35">
        <v>45.259501669139468</v>
      </c>
      <c r="Y35">
        <v>0</v>
      </c>
      <c r="Z35">
        <v>2.01070584</v>
      </c>
      <c r="AA35">
        <v>0</v>
      </c>
      <c r="AB35">
        <v>4.0076609999999997</v>
      </c>
      <c r="AC35">
        <v>0.62521491200000012</v>
      </c>
      <c r="AD35">
        <v>8.3897099999999991</v>
      </c>
      <c r="AE35">
        <v>15.1550399</v>
      </c>
      <c r="AF35">
        <v>1.9662682</v>
      </c>
      <c r="AG35">
        <v>12.48320592</v>
      </c>
      <c r="AH35">
        <v>14.354824900000001</v>
      </c>
      <c r="AI35">
        <v>0.97659849999999992</v>
      </c>
      <c r="AJ35">
        <v>0</v>
      </c>
      <c r="AK35">
        <v>15.767067150000001</v>
      </c>
      <c r="AL35">
        <v>0</v>
      </c>
      <c r="AM35">
        <v>0</v>
      </c>
      <c r="AN35">
        <v>0.40162392900000005</v>
      </c>
      <c r="AO35">
        <v>1.8039839999999998</v>
      </c>
      <c r="AP35">
        <v>4.0087101599999997</v>
      </c>
      <c r="AQ35">
        <v>0</v>
      </c>
      <c r="AR35">
        <v>1.0161216</v>
      </c>
      <c r="AS35">
        <v>1.6508294400000003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11.671202730942426</v>
      </c>
      <c r="BB35">
        <f t="shared" si="0"/>
        <v>323.70820237683449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3.0470952964906952</v>
      </c>
      <c r="L36">
        <v>2.871762200357667E-3</v>
      </c>
      <c r="M36">
        <v>28.220651959170237</v>
      </c>
      <c r="N36">
        <v>36.250748647604325</v>
      </c>
      <c r="O36">
        <v>0</v>
      </c>
      <c r="P36">
        <v>42.73725645086401</v>
      </c>
      <c r="Q36">
        <v>0</v>
      </c>
      <c r="R36">
        <v>13.008823691295245</v>
      </c>
      <c r="S36">
        <v>8.1019478293086014</v>
      </c>
      <c r="T36">
        <v>0</v>
      </c>
      <c r="U36">
        <v>53.531463751335956</v>
      </c>
      <c r="V36">
        <v>6.3609807786106956</v>
      </c>
      <c r="W36">
        <v>14.240497820757286</v>
      </c>
      <c r="X36">
        <v>45.259501669139468</v>
      </c>
      <c r="Y36">
        <v>0</v>
      </c>
      <c r="Z36">
        <v>0</v>
      </c>
      <c r="AA36">
        <v>0</v>
      </c>
      <c r="AB36">
        <v>4.0076609999999997</v>
      </c>
      <c r="AC36">
        <v>0</v>
      </c>
      <c r="AD36">
        <v>8.3897099999999991</v>
      </c>
      <c r="AE36">
        <v>15.1550399</v>
      </c>
      <c r="AF36">
        <v>1.9662682</v>
      </c>
      <c r="AG36">
        <v>12.48320592</v>
      </c>
      <c r="AH36">
        <v>7.1774124500000003</v>
      </c>
      <c r="AI36">
        <v>0.97659849999999992</v>
      </c>
      <c r="AJ36">
        <v>0</v>
      </c>
      <c r="AK36">
        <v>15.767067150000001</v>
      </c>
      <c r="AL36">
        <v>0</v>
      </c>
      <c r="AM36">
        <v>0</v>
      </c>
      <c r="AN36">
        <v>0.40162392900000005</v>
      </c>
      <c r="AO36">
        <v>1.8039839999999998</v>
      </c>
      <c r="AP36">
        <v>4.0087101599999997</v>
      </c>
      <c r="AQ36">
        <v>0</v>
      </c>
      <c r="AR36">
        <v>1.0161216</v>
      </c>
      <c r="AS36">
        <v>1.6508294400000003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11.329699058942424</v>
      </c>
      <c r="BB36">
        <f t="shared" si="0"/>
        <v>314.23637284683457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3.0470952964906952</v>
      </c>
      <c r="L37">
        <v>2.871762200357667E-3</v>
      </c>
      <c r="M37">
        <v>28.220651959170237</v>
      </c>
      <c r="N37">
        <v>36.250748647604325</v>
      </c>
      <c r="O37">
        <v>0</v>
      </c>
      <c r="P37">
        <v>42.73725645086401</v>
      </c>
      <c r="Q37">
        <v>0</v>
      </c>
      <c r="R37">
        <v>5.0024892607003881</v>
      </c>
      <c r="S37">
        <v>7.9983424660598708</v>
      </c>
      <c r="T37">
        <v>0</v>
      </c>
      <c r="U37">
        <v>53.531463751335956</v>
      </c>
      <c r="V37">
        <v>6.3609807786106956</v>
      </c>
      <c r="W37">
        <v>14.240497820757286</v>
      </c>
      <c r="X37">
        <v>45.259501669139468</v>
      </c>
      <c r="Y37">
        <v>0</v>
      </c>
      <c r="Z37">
        <v>0</v>
      </c>
      <c r="AA37">
        <v>0</v>
      </c>
      <c r="AB37">
        <v>4.0076609999999997</v>
      </c>
      <c r="AC37">
        <v>0</v>
      </c>
      <c r="AD37">
        <v>5.59314</v>
      </c>
      <c r="AE37">
        <v>10.0377537</v>
      </c>
      <c r="AF37">
        <v>1.9662682</v>
      </c>
      <c r="AG37">
        <v>12.48320592</v>
      </c>
      <c r="AH37">
        <v>0</v>
      </c>
      <c r="AI37">
        <v>0</v>
      </c>
      <c r="AJ37">
        <v>0</v>
      </c>
      <c r="AK37">
        <v>15.767067150000001</v>
      </c>
      <c r="AL37">
        <v>0</v>
      </c>
      <c r="AM37">
        <v>0</v>
      </c>
      <c r="AN37">
        <v>0.40162392900000005</v>
      </c>
      <c r="AO37">
        <v>1.9843823999999999</v>
      </c>
      <c r="AP37">
        <v>2.947581</v>
      </c>
      <c r="AQ37">
        <v>0</v>
      </c>
      <c r="AR37">
        <v>16.257945599999999</v>
      </c>
      <c r="AS37">
        <v>1.6508294400000003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10.988077228173216</v>
      </c>
      <c r="BB37">
        <f t="shared" si="0"/>
        <v>304.76128097376017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3.0470952964906952</v>
      </c>
      <c r="L38">
        <v>2.871762200357667E-3</v>
      </c>
      <c r="M38">
        <v>28.220651959170237</v>
      </c>
      <c r="N38">
        <v>36.250748647604325</v>
      </c>
      <c r="O38">
        <v>0</v>
      </c>
      <c r="P38">
        <v>42.73725645086401</v>
      </c>
      <c r="Q38">
        <v>0</v>
      </c>
      <c r="R38">
        <v>5.0024892607003881</v>
      </c>
      <c r="S38">
        <v>3.0070735419667503</v>
      </c>
      <c r="T38">
        <v>0</v>
      </c>
      <c r="U38">
        <v>53.531463751335956</v>
      </c>
      <c r="V38">
        <v>6.3609807786106956</v>
      </c>
      <c r="W38">
        <v>14.240497820757286</v>
      </c>
      <c r="X38">
        <v>45.259501669139468</v>
      </c>
      <c r="Y38">
        <v>0</v>
      </c>
      <c r="Z38">
        <v>0</v>
      </c>
      <c r="AA38">
        <v>0</v>
      </c>
      <c r="AB38">
        <v>4.0076609999999997</v>
      </c>
      <c r="AC38">
        <v>0</v>
      </c>
      <c r="AD38">
        <v>2.79657</v>
      </c>
      <c r="AE38">
        <v>9.4472976000000006</v>
      </c>
      <c r="AF38">
        <v>1.9662682</v>
      </c>
      <c r="AG38">
        <v>12.48320592</v>
      </c>
      <c r="AH38">
        <v>0</v>
      </c>
      <c r="AI38">
        <v>0</v>
      </c>
      <c r="AJ38">
        <v>0</v>
      </c>
      <c r="AK38">
        <v>15.767067150000001</v>
      </c>
      <c r="AL38">
        <v>0</v>
      </c>
      <c r="AM38">
        <v>0</v>
      </c>
      <c r="AN38">
        <v>0.40162392900000005</v>
      </c>
      <c r="AO38">
        <v>1.9843823999999999</v>
      </c>
      <c r="AP38">
        <v>2.947581</v>
      </c>
      <c r="AQ38">
        <v>0</v>
      </c>
      <c r="AR38">
        <v>1.0161216</v>
      </c>
      <c r="AS38">
        <v>1.6508294400000003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10.166097226312049</v>
      </c>
      <c r="BB38">
        <f t="shared" si="0"/>
        <v>281.9631419515282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3.0470952964906952</v>
      </c>
      <c r="L39">
        <v>2.871762200357667E-3</v>
      </c>
      <c r="M39">
        <v>28.220651959170237</v>
      </c>
      <c r="N39">
        <v>36.250748647604325</v>
      </c>
      <c r="O39">
        <v>0</v>
      </c>
      <c r="P39">
        <v>42.73725645086401</v>
      </c>
      <c r="Q39">
        <v>0</v>
      </c>
      <c r="R39">
        <v>13.007610589651023</v>
      </c>
      <c r="S39">
        <v>8.097497211538462</v>
      </c>
      <c r="T39">
        <v>0</v>
      </c>
      <c r="U39">
        <v>53.531463751335956</v>
      </c>
      <c r="V39">
        <v>6.3609807786106956</v>
      </c>
      <c r="W39">
        <v>14.240497820757286</v>
      </c>
      <c r="X39">
        <v>45.259501669139468</v>
      </c>
      <c r="Y39">
        <v>0</v>
      </c>
      <c r="Z39">
        <v>0</v>
      </c>
      <c r="AA39">
        <v>0</v>
      </c>
      <c r="AB39">
        <v>0</v>
      </c>
      <c r="AC39">
        <v>0</v>
      </c>
      <c r="AD39">
        <v>2.79657</v>
      </c>
      <c r="AE39">
        <v>9.4472976000000006</v>
      </c>
      <c r="AF39">
        <v>2.7225251999999998</v>
      </c>
      <c r="AG39">
        <v>12.48320592</v>
      </c>
      <c r="AH39">
        <v>0</v>
      </c>
      <c r="AI39">
        <v>0</v>
      </c>
      <c r="AJ39">
        <v>0</v>
      </c>
      <c r="AK39">
        <v>15.767067150000001</v>
      </c>
      <c r="AL39">
        <v>0</v>
      </c>
      <c r="AM39">
        <v>0</v>
      </c>
      <c r="AN39">
        <v>0.40162392900000005</v>
      </c>
      <c r="AO39">
        <v>1.9843823999999999</v>
      </c>
      <c r="AP39">
        <v>2.947581</v>
      </c>
      <c r="AQ39">
        <v>0</v>
      </c>
      <c r="AR39">
        <v>1.0161216</v>
      </c>
      <c r="AS39">
        <v>1.6508294400000003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10.508673298401719</v>
      </c>
      <c r="BB39">
        <f t="shared" si="0"/>
        <v>291.46470687796085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3.0470952964906952</v>
      </c>
      <c r="L40">
        <v>2.871762200357667E-3</v>
      </c>
      <c r="M40">
        <v>28.220651959170237</v>
      </c>
      <c r="N40">
        <v>36.250748647604325</v>
      </c>
      <c r="O40">
        <v>0</v>
      </c>
      <c r="P40">
        <v>42.73725645086401</v>
      </c>
      <c r="Q40">
        <v>0</v>
      </c>
      <c r="R40">
        <v>13.007610589651023</v>
      </c>
      <c r="S40">
        <v>8.097497211538462</v>
      </c>
      <c r="T40">
        <v>0</v>
      </c>
      <c r="U40">
        <v>53.531463751335956</v>
      </c>
      <c r="V40">
        <v>6.3609807786106956</v>
      </c>
      <c r="W40">
        <v>14.240497820757286</v>
      </c>
      <c r="X40">
        <v>45.259501669139468</v>
      </c>
      <c r="Y40">
        <v>0</v>
      </c>
      <c r="Z40">
        <v>0</v>
      </c>
      <c r="AA40">
        <v>0</v>
      </c>
      <c r="AB40">
        <v>0</v>
      </c>
      <c r="AC40">
        <v>0</v>
      </c>
      <c r="AD40">
        <v>2.79657</v>
      </c>
      <c r="AE40">
        <v>9.4472976000000006</v>
      </c>
      <c r="AF40">
        <v>2.7225251999999998</v>
      </c>
      <c r="AG40">
        <v>12.48320592</v>
      </c>
      <c r="AH40">
        <v>0</v>
      </c>
      <c r="AI40">
        <v>0</v>
      </c>
      <c r="AJ40">
        <v>0</v>
      </c>
      <c r="AK40">
        <v>15.767067150000001</v>
      </c>
      <c r="AL40">
        <v>0</v>
      </c>
      <c r="AM40">
        <v>0</v>
      </c>
      <c r="AN40">
        <v>0.40162392900000005</v>
      </c>
      <c r="AO40">
        <v>1.9843823999999999</v>
      </c>
      <c r="AP40">
        <v>2.947581</v>
      </c>
      <c r="AQ40">
        <v>0</v>
      </c>
      <c r="AR40">
        <v>1.0161216</v>
      </c>
      <c r="AS40">
        <v>3.2191174079999993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10.563249643601718</v>
      </c>
      <c r="BB40">
        <f t="shared" si="0"/>
        <v>292.97841850076088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3.0470952964906952</v>
      </c>
      <c r="L41">
        <v>2.871762200357667E-3</v>
      </c>
      <c r="M41">
        <v>28.220651959170237</v>
      </c>
      <c r="N41">
        <v>36.250748647604325</v>
      </c>
      <c r="O41">
        <v>0</v>
      </c>
      <c r="P41">
        <v>42.73725645086401</v>
      </c>
      <c r="Q41">
        <v>0</v>
      </c>
      <c r="R41">
        <v>13.007610589651023</v>
      </c>
      <c r="S41">
        <v>8.097497211538462</v>
      </c>
      <c r="T41">
        <v>0</v>
      </c>
      <c r="U41">
        <v>53.531463751335956</v>
      </c>
      <c r="V41">
        <v>6.3609807786106956</v>
      </c>
      <c r="W41">
        <v>14.240497820757286</v>
      </c>
      <c r="X41">
        <v>45.259501669139468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2.79657</v>
      </c>
      <c r="AE41">
        <v>4.7236488000000003</v>
      </c>
      <c r="AF41">
        <v>2.7225251999999998</v>
      </c>
      <c r="AG41">
        <v>12.48320592</v>
      </c>
      <c r="AH41">
        <v>0</v>
      </c>
      <c r="AI41">
        <v>0</v>
      </c>
      <c r="AJ41">
        <v>0</v>
      </c>
      <c r="AK41">
        <v>15.767067150000001</v>
      </c>
      <c r="AL41">
        <v>0</v>
      </c>
      <c r="AM41">
        <v>0</v>
      </c>
      <c r="AN41">
        <v>0.42074887799999999</v>
      </c>
      <c r="AO41">
        <v>1.9843823999999999</v>
      </c>
      <c r="AP41">
        <v>2.947581</v>
      </c>
      <c r="AQ41">
        <v>0</v>
      </c>
      <c r="AR41">
        <v>1.0161216</v>
      </c>
      <c r="AS41">
        <v>7.5525446880000002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10.550336221301718</v>
      </c>
      <c r="BB41">
        <f t="shared" si="0"/>
        <v>292.62023535206083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3.0470952964906952</v>
      </c>
      <c r="L42">
        <v>2.871762200357667E-3</v>
      </c>
      <c r="M42">
        <v>28.220651959170237</v>
      </c>
      <c r="N42">
        <v>36.250748647604325</v>
      </c>
      <c r="O42">
        <v>0</v>
      </c>
      <c r="P42">
        <v>42.73725645086401</v>
      </c>
      <c r="Q42">
        <v>0</v>
      </c>
      <c r="R42">
        <v>13.007610589651023</v>
      </c>
      <c r="S42">
        <v>8.097497211538462</v>
      </c>
      <c r="T42">
        <v>0</v>
      </c>
      <c r="U42">
        <v>53.531463751335956</v>
      </c>
      <c r="V42">
        <v>6.3609807786106956</v>
      </c>
      <c r="W42">
        <v>14.240497820757286</v>
      </c>
      <c r="X42">
        <v>45.259501669139468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2.79657</v>
      </c>
      <c r="AE42">
        <v>0</v>
      </c>
      <c r="AF42">
        <v>2.7225251999999998</v>
      </c>
      <c r="AG42">
        <v>12.48320592</v>
      </c>
      <c r="AH42">
        <v>0</v>
      </c>
      <c r="AI42">
        <v>0</v>
      </c>
      <c r="AJ42">
        <v>0</v>
      </c>
      <c r="AK42">
        <v>15.767067150000001</v>
      </c>
      <c r="AL42">
        <v>0</v>
      </c>
      <c r="AM42">
        <v>0</v>
      </c>
      <c r="AN42">
        <v>0.42074887799999999</v>
      </c>
      <c r="AO42">
        <v>1.9843823999999999</v>
      </c>
      <c r="AP42">
        <v>2.947581</v>
      </c>
      <c r="AQ42">
        <v>0</v>
      </c>
      <c r="AR42">
        <v>1.0161216</v>
      </c>
      <c r="AS42">
        <v>7.5525446880000002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10.385953183101719</v>
      </c>
      <c r="BB42">
        <f t="shared" si="0"/>
        <v>288.06096959026087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3.0470952964906952</v>
      </c>
      <c r="L43">
        <v>2.871762200357667E-3</v>
      </c>
      <c r="M43">
        <v>28.220651959170237</v>
      </c>
      <c r="N43">
        <v>36.250748647604325</v>
      </c>
      <c r="O43">
        <v>0</v>
      </c>
      <c r="P43">
        <v>42.73725645086401</v>
      </c>
      <c r="Q43">
        <v>0</v>
      </c>
      <c r="R43">
        <v>13.007610589651023</v>
      </c>
      <c r="S43">
        <v>8.097497211538462</v>
      </c>
      <c r="T43">
        <v>0</v>
      </c>
      <c r="U43">
        <v>53.531463751335956</v>
      </c>
      <c r="V43">
        <v>6.3609807786106956</v>
      </c>
      <c r="W43">
        <v>14.240497820757286</v>
      </c>
      <c r="X43">
        <v>45.158718406562905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2.79657</v>
      </c>
      <c r="AE43">
        <v>0</v>
      </c>
      <c r="AF43">
        <v>2.7225251999999998</v>
      </c>
      <c r="AG43">
        <v>12.48320592</v>
      </c>
      <c r="AH43">
        <v>0</v>
      </c>
      <c r="AI43">
        <v>0</v>
      </c>
      <c r="AJ43">
        <v>0</v>
      </c>
      <c r="AK43">
        <v>15.767067150000001</v>
      </c>
      <c r="AL43">
        <v>0</v>
      </c>
      <c r="AM43">
        <v>0</v>
      </c>
      <c r="AN43">
        <v>0.42074887799999999</v>
      </c>
      <c r="AO43">
        <v>1.9843823999999999</v>
      </c>
      <c r="AP43">
        <v>2.947581</v>
      </c>
      <c r="AQ43">
        <v>0</v>
      </c>
      <c r="AR43">
        <v>1.0161216</v>
      </c>
      <c r="AS43">
        <v>7.5525446880000002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10.382446062813337</v>
      </c>
      <c r="BB43">
        <f t="shared" si="0"/>
        <v>287.96369344797267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3.0470952964906952</v>
      </c>
      <c r="L44">
        <v>2.871762200357667E-3</v>
      </c>
      <c r="M44">
        <v>28.220651959170237</v>
      </c>
      <c r="N44">
        <v>36.250748647604325</v>
      </c>
      <c r="O44">
        <v>0</v>
      </c>
      <c r="P44">
        <v>42.73725645086401</v>
      </c>
      <c r="Q44">
        <v>0</v>
      </c>
      <c r="R44">
        <v>13.007610589651023</v>
      </c>
      <c r="S44">
        <v>8.097497211538462</v>
      </c>
      <c r="T44">
        <v>0</v>
      </c>
      <c r="U44">
        <v>53.531463751335956</v>
      </c>
      <c r="V44">
        <v>6.3609807786106956</v>
      </c>
      <c r="W44">
        <v>14.240497820757286</v>
      </c>
      <c r="X44">
        <v>45.259501669139468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2.79657</v>
      </c>
      <c r="AE44">
        <v>0</v>
      </c>
      <c r="AF44">
        <v>2.7225251999999998</v>
      </c>
      <c r="AG44">
        <v>12.48320592</v>
      </c>
      <c r="AH44">
        <v>0</v>
      </c>
      <c r="AI44">
        <v>0</v>
      </c>
      <c r="AJ44">
        <v>0</v>
      </c>
      <c r="AK44">
        <v>15.767067150000001</v>
      </c>
      <c r="AL44">
        <v>0</v>
      </c>
      <c r="AM44">
        <v>0</v>
      </c>
      <c r="AN44">
        <v>0.42074887799999999</v>
      </c>
      <c r="AO44">
        <v>1.9843823999999999</v>
      </c>
      <c r="AP44">
        <v>2.947581</v>
      </c>
      <c r="AQ44">
        <v>0</v>
      </c>
      <c r="AR44">
        <v>1.0161216</v>
      </c>
      <c r="AS44">
        <v>1.6508294400000003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10.18057359310172</v>
      </c>
      <c r="BB44">
        <f t="shared" si="0"/>
        <v>282.36463393226086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3.0470952964906952</v>
      </c>
      <c r="L45">
        <v>2.871762200357667E-3</v>
      </c>
      <c r="M45">
        <v>28.220651959170237</v>
      </c>
      <c r="N45">
        <v>36.250748647604325</v>
      </c>
      <c r="O45">
        <v>0</v>
      </c>
      <c r="P45">
        <v>42.73725645086401</v>
      </c>
      <c r="Q45">
        <v>0</v>
      </c>
      <c r="R45">
        <v>13.007610589651023</v>
      </c>
      <c r="S45">
        <v>8.097497211538462</v>
      </c>
      <c r="T45">
        <v>0</v>
      </c>
      <c r="U45">
        <v>53.531463751335956</v>
      </c>
      <c r="V45">
        <v>6.3609807786106956</v>
      </c>
      <c r="W45">
        <v>14.240497820757286</v>
      </c>
      <c r="X45">
        <v>45.259501669139468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2.79657</v>
      </c>
      <c r="AE45">
        <v>0</v>
      </c>
      <c r="AF45">
        <v>0</v>
      </c>
      <c r="AG45">
        <v>12.48320592</v>
      </c>
      <c r="AH45">
        <v>0</v>
      </c>
      <c r="AI45">
        <v>0</v>
      </c>
      <c r="AJ45">
        <v>0</v>
      </c>
      <c r="AK45">
        <v>15.767067150000001</v>
      </c>
      <c r="AL45">
        <v>0</v>
      </c>
      <c r="AM45">
        <v>0</v>
      </c>
      <c r="AN45">
        <v>0.42074887799999999</v>
      </c>
      <c r="AO45">
        <v>1.9843823999999999</v>
      </c>
      <c r="AP45">
        <v>4.0087101599999997</v>
      </c>
      <c r="AQ45">
        <v>0</v>
      </c>
      <c r="AR45">
        <v>16.257945599999999</v>
      </c>
      <c r="AS45">
        <v>3.2191174079999993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10.707749025101716</v>
      </c>
      <c r="BB45">
        <f t="shared" si="0"/>
        <v>296.98617442826088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3.0470952964906952</v>
      </c>
      <c r="L46">
        <v>2.871762200357667E-3</v>
      </c>
      <c r="M46">
        <v>28.220651959170237</v>
      </c>
      <c r="N46">
        <v>36.250748647604325</v>
      </c>
      <c r="O46">
        <v>0</v>
      </c>
      <c r="P46">
        <v>42.73725645086401</v>
      </c>
      <c r="Q46">
        <v>0</v>
      </c>
      <c r="R46">
        <v>13.007610589651023</v>
      </c>
      <c r="S46">
        <v>8.097497211538462</v>
      </c>
      <c r="T46">
        <v>0</v>
      </c>
      <c r="U46">
        <v>53.531463751335956</v>
      </c>
      <c r="V46">
        <v>6.3609807786106956</v>
      </c>
      <c r="W46">
        <v>14.240497820757286</v>
      </c>
      <c r="X46">
        <v>45.259501669139468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2.79657</v>
      </c>
      <c r="AE46">
        <v>0</v>
      </c>
      <c r="AF46">
        <v>0</v>
      </c>
      <c r="AG46">
        <v>12.48320592</v>
      </c>
      <c r="AH46">
        <v>0</v>
      </c>
      <c r="AI46">
        <v>0</v>
      </c>
      <c r="AJ46">
        <v>0</v>
      </c>
      <c r="AK46">
        <v>15.767067150000001</v>
      </c>
      <c r="AL46">
        <v>0</v>
      </c>
      <c r="AM46">
        <v>0</v>
      </c>
      <c r="AN46">
        <v>0.42074887799999999</v>
      </c>
      <c r="AO46">
        <v>1.9843823999999999</v>
      </c>
      <c r="AP46">
        <v>4.0087101599999997</v>
      </c>
      <c r="AQ46">
        <v>0</v>
      </c>
      <c r="AR46">
        <v>16.257945599999999</v>
      </c>
      <c r="AS46">
        <v>3.2191174079999993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10.707749025101716</v>
      </c>
      <c r="BB46">
        <f t="shared" si="0"/>
        <v>296.98617442826088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3.0470952964906952</v>
      </c>
      <c r="L47">
        <v>2.871762200357667E-3</v>
      </c>
      <c r="M47">
        <v>28.220651959170237</v>
      </c>
      <c r="N47">
        <v>36.250748647604325</v>
      </c>
      <c r="O47">
        <v>0</v>
      </c>
      <c r="P47">
        <v>42.73725645086401</v>
      </c>
      <c r="Q47">
        <v>0</v>
      </c>
      <c r="R47">
        <v>13.007475969924815</v>
      </c>
      <c r="S47">
        <v>8.1012568269230769</v>
      </c>
      <c r="T47">
        <v>0</v>
      </c>
      <c r="U47">
        <v>53.531463751335956</v>
      </c>
      <c r="V47">
        <v>6.3609807786106956</v>
      </c>
      <c r="W47">
        <v>14.243613673805601</v>
      </c>
      <c r="X47">
        <v>45.259501669139468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2.79657</v>
      </c>
      <c r="AE47">
        <v>0</v>
      </c>
      <c r="AF47">
        <v>0</v>
      </c>
      <c r="AG47">
        <v>12.48320592</v>
      </c>
      <c r="AH47">
        <v>0</v>
      </c>
      <c r="AI47">
        <v>0</v>
      </c>
      <c r="AJ47">
        <v>0</v>
      </c>
      <c r="AK47">
        <v>15.767067150000001</v>
      </c>
      <c r="AL47">
        <v>0</v>
      </c>
      <c r="AM47">
        <v>0</v>
      </c>
      <c r="AN47">
        <v>0.42074887799999999</v>
      </c>
      <c r="AO47">
        <v>1.9843823999999999</v>
      </c>
      <c r="AP47">
        <v>2.947581</v>
      </c>
      <c r="AQ47">
        <v>0</v>
      </c>
      <c r="AR47">
        <v>1.0161216</v>
      </c>
      <c r="AS47">
        <v>3.2191174079999993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10.140640763673735</v>
      </c>
      <c r="BB47">
        <f t="shared" si="0"/>
        <v>281.25707037839555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3.0470952964906952</v>
      </c>
      <c r="L48">
        <v>2.871762200357667E-3</v>
      </c>
      <c r="M48">
        <v>28.220651959170237</v>
      </c>
      <c r="N48">
        <v>36.250748647604325</v>
      </c>
      <c r="O48">
        <v>0</v>
      </c>
      <c r="P48">
        <v>42.73725645086401</v>
      </c>
      <c r="Q48">
        <v>0</v>
      </c>
      <c r="R48">
        <v>13.007475969924815</v>
      </c>
      <c r="S48">
        <v>8.1012568269230769</v>
      </c>
      <c r="T48">
        <v>0</v>
      </c>
      <c r="U48">
        <v>53.531463751335956</v>
      </c>
      <c r="V48">
        <v>6.3609807786106956</v>
      </c>
      <c r="W48">
        <v>14.243613673805601</v>
      </c>
      <c r="X48">
        <v>45.259501669139468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2.79657</v>
      </c>
      <c r="AE48">
        <v>0</v>
      </c>
      <c r="AF48">
        <v>0</v>
      </c>
      <c r="AG48">
        <v>12.48320592</v>
      </c>
      <c r="AH48">
        <v>0</v>
      </c>
      <c r="AI48">
        <v>0</v>
      </c>
      <c r="AJ48">
        <v>0</v>
      </c>
      <c r="AK48">
        <v>15.767067150000001</v>
      </c>
      <c r="AL48">
        <v>0</v>
      </c>
      <c r="AM48">
        <v>0</v>
      </c>
      <c r="AN48">
        <v>0.42074887799999999</v>
      </c>
      <c r="AO48">
        <v>1.9843823999999999</v>
      </c>
      <c r="AP48">
        <v>2.947581</v>
      </c>
      <c r="AQ48">
        <v>0</v>
      </c>
      <c r="AR48">
        <v>1.0161216</v>
      </c>
      <c r="AS48">
        <v>3.2191174079999993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10.140640763673735</v>
      </c>
      <c r="BB48">
        <f t="shared" si="0"/>
        <v>281.25707037839555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3.0470952964906952</v>
      </c>
      <c r="L49">
        <v>2.871762200357667E-3</v>
      </c>
      <c r="M49">
        <v>28.220651959170237</v>
      </c>
      <c r="N49">
        <v>36.250748647604325</v>
      </c>
      <c r="O49">
        <v>0</v>
      </c>
      <c r="P49">
        <v>42.73725645086401</v>
      </c>
      <c r="Q49">
        <v>0</v>
      </c>
      <c r="R49">
        <v>13.007475969924815</v>
      </c>
      <c r="S49">
        <v>8.1012568269230769</v>
      </c>
      <c r="T49">
        <v>0</v>
      </c>
      <c r="U49">
        <v>53.531463751335956</v>
      </c>
      <c r="V49">
        <v>6.3609807786106956</v>
      </c>
      <c r="W49">
        <v>14.243613673805601</v>
      </c>
      <c r="X49">
        <v>45.259501669139468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2.79657</v>
      </c>
      <c r="AE49">
        <v>0</v>
      </c>
      <c r="AF49">
        <v>0</v>
      </c>
      <c r="AG49">
        <v>12.48320592</v>
      </c>
      <c r="AH49">
        <v>0</v>
      </c>
      <c r="AI49">
        <v>0</v>
      </c>
      <c r="AJ49">
        <v>0</v>
      </c>
      <c r="AK49">
        <v>15.767067150000001</v>
      </c>
      <c r="AL49">
        <v>0</v>
      </c>
      <c r="AM49">
        <v>0</v>
      </c>
      <c r="AN49">
        <v>0.42074887799999999</v>
      </c>
      <c r="AO49">
        <v>1.9843823999999999</v>
      </c>
      <c r="AP49">
        <v>2.947581</v>
      </c>
      <c r="AQ49">
        <v>0</v>
      </c>
      <c r="AR49">
        <v>1.0161216</v>
      </c>
      <c r="AS49">
        <v>3.2191174079999993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10.140640763673735</v>
      </c>
      <c r="BB49">
        <f t="shared" si="0"/>
        <v>281.25707037839555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3.0470952964906952</v>
      </c>
      <c r="L50">
        <v>2.871762200357667E-3</v>
      </c>
      <c r="M50">
        <v>28.220651959170237</v>
      </c>
      <c r="N50">
        <v>36.250748647604325</v>
      </c>
      <c r="O50">
        <v>0</v>
      </c>
      <c r="P50">
        <v>42.73725645086401</v>
      </c>
      <c r="Q50">
        <v>0</v>
      </c>
      <c r="R50">
        <v>13.007475969924815</v>
      </c>
      <c r="S50">
        <v>8.1012568269230769</v>
      </c>
      <c r="T50">
        <v>0</v>
      </c>
      <c r="U50">
        <v>53.531463751335956</v>
      </c>
      <c r="V50">
        <v>6.3609807786106956</v>
      </c>
      <c r="W50">
        <v>14.243613673805601</v>
      </c>
      <c r="X50">
        <v>45.259501669139468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2.79657</v>
      </c>
      <c r="AE50">
        <v>0</v>
      </c>
      <c r="AF50">
        <v>0</v>
      </c>
      <c r="AG50">
        <v>12.48320592</v>
      </c>
      <c r="AH50">
        <v>0</v>
      </c>
      <c r="AI50">
        <v>0</v>
      </c>
      <c r="AJ50">
        <v>0</v>
      </c>
      <c r="AK50">
        <v>15.767067150000001</v>
      </c>
      <c r="AL50">
        <v>0</v>
      </c>
      <c r="AM50">
        <v>0</v>
      </c>
      <c r="AN50">
        <v>0.42074887799999999</v>
      </c>
      <c r="AO50">
        <v>1.9843823999999999</v>
      </c>
      <c r="AP50">
        <v>2.947581</v>
      </c>
      <c r="AQ50">
        <v>0</v>
      </c>
      <c r="AR50">
        <v>1.0161216</v>
      </c>
      <c r="AS50">
        <v>3.2191174079999993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10.140640763673735</v>
      </c>
      <c r="BB50">
        <f t="shared" si="0"/>
        <v>281.25707037839555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3.0470952964906952</v>
      </c>
      <c r="L51">
        <v>2.871762200357667E-3</v>
      </c>
      <c r="M51">
        <v>28.220651959170237</v>
      </c>
      <c r="N51">
        <v>36.250748647604325</v>
      </c>
      <c r="O51">
        <v>0</v>
      </c>
      <c r="P51">
        <v>42.73725645086401</v>
      </c>
      <c r="Q51">
        <v>0</v>
      </c>
      <c r="R51">
        <v>13.007475969924815</v>
      </c>
      <c r="S51">
        <v>8.1012568269230769</v>
      </c>
      <c r="T51">
        <v>0</v>
      </c>
      <c r="U51">
        <v>53.531463751335956</v>
      </c>
      <c r="V51">
        <v>4.7749572789613852</v>
      </c>
      <c r="W51">
        <v>14.243613673805601</v>
      </c>
      <c r="X51">
        <v>45.259501669139468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2.79657</v>
      </c>
      <c r="AE51">
        <v>0</v>
      </c>
      <c r="AF51">
        <v>0</v>
      </c>
      <c r="AG51">
        <v>12.48320592</v>
      </c>
      <c r="AH51">
        <v>0</v>
      </c>
      <c r="AI51">
        <v>0</v>
      </c>
      <c r="AJ51">
        <v>0</v>
      </c>
      <c r="AK51">
        <v>15.767067150000001</v>
      </c>
      <c r="AL51">
        <v>0</v>
      </c>
      <c r="AM51">
        <v>0</v>
      </c>
      <c r="AN51">
        <v>0.42074887799999999</v>
      </c>
      <c r="AO51">
        <v>1.9843823999999999</v>
      </c>
      <c r="AP51">
        <v>2.947581</v>
      </c>
      <c r="AQ51">
        <v>0</v>
      </c>
      <c r="AR51">
        <v>1.0161216</v>
      </c>
      <c r="AS51">
        <v>3.2191174079999993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10.085446976232902</v>
      </c>
      <c r="BB51">
        <f t="shared" si="0"/>
        <v>279.72624066618704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3.0470952964906952</v>
      </c>
      <c r="L52">
        <v>2.871762200357667E-3</v>
      </c>
      <c r="M52">
        <v>28.220651959170237</v>
      </c>
      <c r="N52">
        <v>36.250748647604325</v>
      </c>
      <c r="O52">
        <v>0</v>
      </c>
      <c r="P52">
        <v>42.73725645086401</v>
      </c>
      <c r="Q52">
        <v>0</v>
      </c>
      <c r="R52">
        <v>13.007475969924815</v>
      </c>
      <c r="S52">
        <v>8.1012568269230769</v>
      </c>
      <c r="T52">
        <v>0</v>
      </c>
      <c r="U52">
        <v>53.531463751335956</v>
      </c>
      <c r="V52">
        <v>4.7749572789613852</v>
      </c>
      <c r="W52">
        <v>14.243613673805601</v>
      </c>
      <c r="X52">
        <v>45.259501669139468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2.79657</v>
      </c>
      <c r="AE52">
        <v>0</v>
      </c>
      <c r="AF52">
        <v>0</v>
      </c>
      <c r="AG52">
        <v>12.48320592</v>
      </c>
      <c r="AH52">
        <v>0</v>
      </c>
      <c r="AI52">
        <v>0</v>
      </c>
      <c r="AJ52">
        <v>0</v>
      </c>
      <c r="AK52">
        <v>15.767067150000001</v>
      </c>
      <c r="AL52">
        <v>0</v>
      </c>
      <c r="AM52">
        <v>0</v>
      </c>
      <c r="AN52">
        <v>0.42074887799999999</v>
      </c>
      <c r="AO52">
        <v>1.9843823999999999</v>
      </c>
      <c r="AP52">
        <v>2.947581</v>
      </c>
      <c r="AQ52">
        <v>0</v>
      </c>
      <c r="AR52">
        <v>1.0161216</v>
      </c>
      <c r="AS52">
        <v>3.2191174079999993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10.085446976232902</v>
      </c>
      <c r="BB52">
        <f t="shared" si="0"/>
        <v>279.72624066618704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3.0470952964906952</v>
      </c>
      <c r="L53">
        <v>2.871762200357667E-3</v>
      </c>
      <c r="M53">
        <v>28.220651959170237</v>
      </c>
      <c r="N53">
        <v>36.250748647604325</v>
      </c>
      <c r="O53">
        <v>0</v>
      </c>
      <c r="P53">
        <v>42.73725645086401</v>
      </c>
      <c r="Q53">
        <v>0</v>
      </c>
      <c r="R53">
        <v>13.007475969924815</v>
      </c>
      <c r="S53">
        <v>8.1012568269230769</v>
      </c>
      <c r="T53">
        <v>0</v>
      </c>
      <c r="U53">
        <v>53.531463751335956</v>
      </c>
      <c r="V53">
        <v>4.8072939129138925</v>
      </c>
      <c r="W53">
        <v>14.243613673805601</v>
      </c>
      <c r="X53">
        <v>45.265069511386912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2.79657</v>
      </c>
      <c r="AE53">
        <v>0</v>
      </c>
      <c r="AF53">
        <v>0</v>
      </c>
      <c r="AG53">
        <v>12.48320592</v>
      </c>
      <c r="AH53">
        <v>0</v>
      </c>
      <c r="AI53">
        <v>0</v>
      </c>
      <c r="AJ53">
        <v>0</v>
      </c>
      <c r="AK53">
        <v>15.767067150000001</v>
      </c>
      <c r="AL53">
        <v>0</v>
      </c>
      <c r="AM53">
        <v>0</v>
      </c>
      <c r="AN53">
        <v>0.439873827</v>
      </c>
      <c r="AO53">
        <v>1.9843823999999999</v>
      </c>
      <c r="AP53">
        <v>2.947581</v>
      </c>
      <c r="AQ53">
        <v>0</v>
      </c>
      <c r="AR53">
        <v>1.0161216</v>
      </c>
      <c r="AS53">
        <v>3.2191174079999993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10.087431611816635</v>
      </c>
      <c r="BB53">
        <f t="shared" si="0"/>
        <v>279.7812854558033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3.0470952964906952</v>
      </c>
      <c r="L54">
        <v>2.871762200357667E-3</v>
      </c>
      <c r="M54">
        <v>28.220651959170237</v>
      </c>
      <c r="N54">
        <v>36.250748647604325</v>
      </c>
      <c r="O54">
        <v>0</v>
      </c>
      <c r="P54">
        <v>42.73725645086401</v>
      </c>
      <c r="Q54">
        <v>0</v>
      </c>
      <c r="R54">
        <v>13.007475969924815</v>
      </c>
      <c r="S54">
        <v>8.1012568269230769</v>
      </c>
      <c r="T54">
        <v>0</v>
      </c>
      <c r="U54">
        <v>53.531463751335956</v>
      </c>
      <c r="V54">
        <v>4.8072939129138925</v>
      </c>
      <c r="W54">
        <v>14.243613673805601</v>
      </c>
      <c r="X54">
        <v>45.265069511386912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2.79657</v>
      </c>
      <c r="AE54">
        <v>0</v>
      </c>
      <c r="AF54">
        <v>0</v>
      </c>
      <c r="AG54">
        <v>12.48320592</v>
      </c>
      <c r="AH54">
        <v>0</v>
      </c>
      <c r="AI54">
        <v>0</v>
      </c>
      <c r="AJ54">
        <v>0</v>
      </c>
      <c r="AK54">
        <v>15.767067150000001</v>
      </c>
      <c r="AL54">
        <v>0</v>
      </c>
      <c r="AM54">
        <v>0</v>
      </c>
      <c r="AN54">
        <v>0.439873827</v>
      </c>
      <c r="AO54">
        <v>1.9843823999999999</v>
      </c>
      <c r="AP54">
        <v>2.947581</v>
      </c>
      <c r="AQ54">
        <v>0</v>
      </c>
      <c r="AR54">
        <v>1.0161216</v>
      </c>
      <c r="AS54">
        <v>3.2191174079999993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10.087431611816635</v>
      </c>
      <c r="BB54">
        <f t="shared" si="0"/>
        <v>279.7812854558033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2.871762200357667E-3</v>
      </c>
      <c r="M55">
        <v>28.220651959170237</v>
      </c>
      <c r="N55">
        <v>36.250748647604325</v>
      </c>
      <c r="O55">
        <v>0</v>
      </c>
      <c r="P55">
        <v>42.73725645086401</v>
      </c>
      <c r="Q55">
        <v>0</v>
      </c>
      <c r="R55">
        <v>4.0006725848613511</v>
      </c>
      <c r="S55">
        <v>3.0025676526117056</v>
      </c>
      <c r="T55">
        <v>0</v>
      </c>
      <c r="U55">
        <v>53.531463751335956</v>
      </c>
      <c r="V55">
        <v>0.13463552997858672</v>
      </c>
      <c r="W55">
        <v>14.243613673805601</v>
      </c>
      <c r="X55">
        <v>45.265069511386912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2.79657</v>
      </c>
      <c r="AE55">
        <v>4.7236488000000003</v>
      </c>
      <c r="AF55">
        <v>0</v>
      </c>
      <c r="AG55">
        <v>12.48320592</v>
      </c>
      <c r="AH55">
        <v>0</v>
      </c>
      <c r="AI55">
        <v>0</v>
      </c>
      <c r="AJ55">
        <v>0</v>
      </c>
      <c r="AK55">
        <v>15.767067150000001</v>
      </c>
      <c r="AL55">
        <v>0</v>
      </c>
      <c r="AM55">
        <v>0</v>
      </c>
      <c r="AN55">
        <v>0.439873827</v>
      </c>
      <c r="AO55">
        <v>1.9843823999999999</v>
      </c>
      <c r="AP55">
        <v>3.3405917999999999</v>
      </c>
      <c r="AQ55">
        <v>0</v>
      </c>
      <c r="AR55">
        <v>1.0161216</v>
      </c>
      <c r="AS55">
        <v>3.2191174079999993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9.5059728226218034</v>
      </c>
      <c r="BB55">
        <f t="shared" si="0"/>
        <v>263.65415760619726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2.871762200357667E-3</v>
      </c>
      <c r="M56">
        <v>28.220651959170237</v>
      </c>
      <c r="N56">
        <v>36.250748647604325</v>
      </c>
      <c r="O56">
        <v>0</v>
      </c>
      <c r="P56">
        <v>42.73725645086401</v>
      </c>
      <c r="Q56">
        <v>0</v>
      </c>
      <c r="R56">
        <v>4.0006725848613511</v>
      </c>
      <c r="S56">
        <v>3.0025676526117056</v>
      </c>
      <c r="T56">
        <v>0</v>
      </c>
      <c r="U56">
        <v>53.531463751335956</v>
      </c>
      <c r="V56">
        <v>1.9732841855453981E-3</v>
      </c>
      <c r="W56">
        <v>14.243613673805601</v>
      </c>
      <c r="X56">
        <v>45.265069511386912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2.79657</v>
      </c>
      <c r="AE56">
        <v>4.7236488000000003</v>
      </c>
      <c r="AF56">
        <v>0</v>
      </c>
      <c r="AG56">
        <v>12.48320592</v>
      </c>
      <c r="AH56">
        <v>0</v>
      </c>
      <c r="AI56">
        <v>0</v>
      </c>
      <c r="AJ56">
        <v>0</v>
      </c>
      <c r="AK56">
        <v>15.767067150000001</v>
      </c>
      <c r="AL56">
        <v>0</v>
      </c>
      <c r="AM56">
        <v>0</v>
      </c>
      <c r="AN56">
        <v>0.439873827</v>
      </c>
      <c r="AO56">
        <v>1.9843823999999999</v>
      </c>
      <c r="AP56">
        <v>3.3405917999999999</v>
      </c>
      <c r="AQ56">
        <v>0</v>
      </c>
      <c r="AR56">
        <v>1.0161216</v>
      </c>
      <c r="AS56">
        <v>3.2191174079999993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9.5013561760358272</v>
      </c>
      <c r="BB56">
        <f t="shared" si="0"/>
        <v>263.52611200699022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2.871762200357667E-3</v>
      </c>
      <c r="M57">
        <v>28.220651959170237</v>
      </c>
      <c r="N57">
        <v>36.250748647604325</v>
      </c>
      <c r="O57">
        <v>0</v>
      </c>
      <c r="P57">
        <v>42.73725645086401</v>
      </c>
      <c r="Q57">
        <v>0</v>
      </c>
      <c r="R57">
        <v>4.0006725848613511</v>
      </c>
      <c r="S57">
        <v>3.0025676526117056</v>
      </c>
      <c r="T57">
        <v>0</v>
      </c>
      <c r="U57">
        <v>53.531463751335956</v>
      </c>
      <c r="V57">
        <v>1.9732841855453981E-3</v>
      </c>
      <c r="W57">
        <v>14.243613673805601</v>
      </c>
      <c r="X57">
        <v>45.265069511386912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2.79657</v>
      </c>
      <c r="AE57">
        <v>4.7236488000000003</v>
      </c>
      <c r="AF57">
        <v>2.7225251999999998</v>
      </c>
      <c r="AG57">
        <v>12.48320592</v>
      </c>
      <c r="AH57">
        <v>0</v>
      </c>
      <c r="AI57">
        <v>0</v>
      </c>
      <c r="AJ57">
        <v>0</v>
      </c>
      <c r="AK57">
        <v>15.767067150000001</v>
      </c>
      <c r="AL57">
        <v>0</v>
      </c>
      <c r="AM57">
        <v>0</v>
      </c>
      <c r="AN57">
        <v>0.439873827</v>
      </c>
      <c r="AO57">
        <v>1.9843823999999999</v>
      </c>
      <c r="AP57">
        <v>3.3405917999999999</v>
      </c>
      <c r="AQ57">
        <v>0</v>
      </c>
      <c r="AR57">
        <v>1.0161216</v>
      </c>
      <c r="AS57">
        <v>3.2191174079999993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9.596099932835827</v>
      </c>
      <c r="BB57">
        <f t="shared" si="0"/>
        <v>266.1538934501902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3.0470952964906952</v>
      </c>
      <c r="L58">
        <v>2.871762200357667E-3</v>
      </c>
      <c r="M58">
        <v>28.220651959170237</v>
      </c>
      <c r="N58">
        <v>36.250748647604325</v>
      </c>
      <c r="O58">
        <v>0</v>
      </c>
      <c r="P58">
        <v>42.73725645086401</v>
      </c>
      <c r="Q58">
        <v>0</v>
      </c>
      <c r="R58">
        <v>4.0006725848613511</v>
      </c>
      <c r="S58">
        <v>3.0025676526117056</v>
      </c>
      <c r="T58">
        <v>0</v>
      </c>
      <c r="U58">
        <v>53.531463751335956</v>
      </c>
      <c r="V58">
        <v>6.3613759609622003</v>
      </c>
      <c r="W58">
        <v>14.243613673805601</v>
      </c>
      <c r="X58">
        <v>45.265069511386912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2.79657</v>
      </c>
      <c r="AE58">
        <v>4.7236488000000003</v>
      </c>
      <c r="AF58">
        <v>2.7225251999999998</v>
      </c>
      <c r="AG58">
        <v>12.48320592</v>
      </c>
      <c r="AH58">
        <v>5.8116700000000003</v>
      </c>
      <c r="AI58">
        <v>0</v>
      </c>
      <c r="AJ58">
        <v>0</v>
      </c>
      <c r="AK58">
        <v>15.767067150000001</v>
      </c>
      <c r="AL58">
        <v>0</v>
      </c>
      <c r="AM58">
        <v>0</v>
      </c>
      <c r="AN58">
        <v>0.439873827</v>
      </c>
      <c r="AO58">
        <v>1.9843823999999999</v>
      </c>
      <c r="AP58">
        <v>3.3405917999999999</v>
      </c>
      <c r="AQ58">
        <v>0</v>
      </c>
      <c r="AR58">
        <v>1.0161216</v>
      </c>
      <c r="AS58">
        <v>3.2191174079999993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10.125692255877528</v>
      </c>
      <c r="BB58">
        <f t="shared" si="0"/>
        <v>280.84246910041588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3.0470952964906952</v>
      </c>
      <c r="L59">
        <v>2.871762200357667E-3</v>
      </c>
      <c r="M59">
        <v>28.220651959170237</v>
      </c>
      <c r="N59">
        <v>36.250748647604325</v>
      </c>
      <c r="O59">
        <v>0</v>
      </c>
      <c r="P59">
        <v>42.73725645086401</v>
      </c>
      <c r="Q59">
        <v>0</v>
      </c>
      <c r="R59">
        <v>13.007475969924815</v>
      </c>
      <c r="S59">
        <v>8.1012568269230769</v>
      </c>
      <c r="T59">
        <v>0</v>
      </c>
      <c r="U59">
        <v>53.531463751335956</v>
      </c>
      <c r="V59">
        <v>6.3613759609622003</v>
      </c>
      <c r="W59">
        <v>14.243613673805601</v>
      </c>
      <c r="X59">
        <v>45.259501669139468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2.79657</v>
      </c>
      <c r="AE59">
        <v>4.7236488000000003</v>
      </c>
      <c r="AF59">
        <v>2.7225251999999998</v>
      </c>
      <c r="AG59">
        <v>12.48320592</v>
      </c>
      <c r="AH59">
        <v>7.11929575</v>
      </c>
      <c r="AI59">
        <v>0</v>
      </c>
      <c r="AJ59">
        <v>0</v>
      </c>
      <c r="AK59">
        <v>15.767067150000001</v>
      </c>
      <c r="AL59">
        <v>0</v>
      </c>
      <c r="AM59">
        <v>0</v>
      </c>
      <c r="AN59">
        <v>0.439873827</v>
      </c>
      <c r="AO59">
        <v>1.9843823999999999</v>
      </c>
      <c r="AP59">
        <v>3.3405917999999999</v>
      </c>
      <c r="AQ59">
        <v>0</v>
      </c>
      <c r="AR59">
        <v>1.0161216</v>
      </c>
      <c r="AS59">
        <v>3.2191174079999993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10.661874986730389</v>
      </c>
      <c r="BB59">
        <f t="shared" si="0"/>
        <v>295.7138368366904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3.0470952964906952</v>
      </c>
      <c r="L60">
        <v>2.871762200357667E-3</v>
      </c>
      <c r="M60">
        <v>28.220651959170237</v>
      </c>
      <c r="N60">
        <v>36.250748647604325</v>
      </c>
      <c r="O60">
        <v>0</v>
      </c>
      <c r="P60">
        <v>42.73725645086401</v>
      </c>
      <c r="Q60">
        <v>0</v>
      </c>
      <c r="R60">
        <v>13.007475969924815</v>
      </c>
      <c r="S60">
        <v>8.1012568269230769</v>
      </c>
      <c r="T60">
        <v>0</v>
      </c>
      <c r="U60">
        <v>53.531463751335956</v>
      </c>
      <c r="V60">
        <v>6.3613759609622003</v>
      </c>
      <c r="W60">
        <v>14.243613673805601</v>
      </c>
      <c r="X60">
        <v>45.259501669139468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2.79657</v>
      </c>
      <c r="AE60">
        <v>4.7236488000000003</v>
      </c>
      <c r="AF60">
        <v>2.7225251999999998</v>
      </c>
      <c r="AG60">
        <v>12.48320592</v>
      </c>
      <c r="AH60">
        <v>7.1774124500000003</v>
      </c>
      <c r="AI60">
        <v>0</v>
      </c>
      <c r="AJ60">
        <v>0</v>
      </c>
      <c r="AK60">
        <v>15.767067150000001</v>
      </c>
      <c r="AL60">
        <v>0</v>
      </c>
      <c r="AM60">
        <v>0</v>
      </c>
      <c r="AN60">
        <v>0.439873827</v>
      </c>
      <c r="AO60">
        <v>1.9843823999999999</v>
      </c>
      <c r="AP60">
        <v>3.3405917999999999</v>
      </c>
      <c r="AQ60">
        <v>0</v>
      </c>
      <c r="AR60">
        <v>1.0161216</v>
      </c>
      <c r="AS60">
        <v>3.2191174079999993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10.663897652230387</v>
      </c>
      <c r="BB60">
        <f t="shared" si="0"/>
        <v>295.76993087119041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3.0470952964906952</v>
      </c>
      <c r="L61">
        <v>2.871762200357667E-3</v>
      </c>
      <c r="M61">
        <v>28.220651959170237</v>
      </c>
      <c r="N61">
        <v>36.250748647604325</v>
      </c>
      <c r="O61">
        <v>0</v>
      </c>
      <c r="P61">
        <v>42.73725645086401</v>
      </c>
      <c r="Q61">
        <v>0</v>
      </c>
      <c r="R61">
        <v>13.007475969924815</v>
      </c>
      <c r="S61">
        <v>8.1012568269230769</v>
      </c>
      <c r="T61">
        <v>0</v>
      </c>
      <c r="U61">
        <v>53.531463751335956</v>
      </c>
      <c r="V61">
        <v>6.3613759609622003</v>
      </c>
      <c r="W61">
        <v>14.240497820757286</v>
      </c>
      <c r="X61">
        <v>45.259501669139468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2.79657</v>
      </c>
      <c r="AE61">
        <v>4.7236488000000003</v>
      </c>
      <c r="AF61">
        <v>2.7225251999999998</v>
      </c>
      <c r="AG61">
        <v>12.48320592</v>
      </c>
      <c r="AH61">
        <v>7.1774124500000003</v>
      </c>
      <c r="AI61">
        <v>0</v>
      </c>
      <c r="AJ61">
        <v>0</v>
      </c>
      <c r="AK61">
        <v>15.767067150000001</v>
      </c>
      <c r="AL61">
        <v>0</v>
      </c>
      <c r="AM61">
        <v>0</v>
      </c>
      <c r="AN61">
        <v>0.439873827</v>
      </c>
      <c r="AO61">
        <v>1.9843823999999999</v>
      </c>
      <c r="AP61">
        <v>3.3405917999999999</v>
      </c>
      <c r="AQ61">
        <v>0</v>
      </c>
      <c r="AR61">
        <v>16.257945599999999</v>
      </c>
      <c r="AS61">
        <v>3.2191174079999993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11.194204695116378</v>
      </c>
      <c r="BB61">
        <f t="shared" si="0"/>
        <v>310.47833197525608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3.0470952964906952</v>
      </c>
      <c r="L62">
        <v>2.871762200357667E-3</v>
      </c>
      <c r="M62">
        <v>28.220651959170237</v>
      </c>
      <c r="N62">
        <v>36.250748647604325</v>
      </c>
      <c r="O62">
        <v>0</v>
      </c>
      <c r="P62">
        <v>42.73725645086401</v>
      </c>
      <c r="Q62">
        <v>0</v>
      </c>
      <c r="R62">
        <v>13.007475969924815</v>
      </c>
      <c r="S62">
        <v>8.1012568269230769</v>
      </c>
      <c r="T62">
        <v>0</v>
      </c>
      <c r="U62">
        <v>53.531463751335956</v>
      </c>
      <c r="V62">
        <v>6.3613759609622003</v>
      </c>
      <c r="W62">
        <v>14.240497820757286</v>
      </c>
      <c r="X62">
        <v>45.259501669139468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2.79657</v>
      </c>
      <c r="AE62">
        <v>4.7236488000000003</v>
      </c>
      <c r="AF62">
        <v>2.7225251999999998</v>
      </c>
      <c r="AG62">
        <v>12.48320592</v>
      </c>
      <c r="AH62">
        <v>7.1774124500000003</v>
      </c>
      <c r="AI62">
        <v>0</v>
      </c>
      <c r="AJ62">
        <v>0</v>
      </c>
      <c r="AK62">
        <v>15.767067150000001</v>
      </c>
      <c r="AL62">
        <v>0</v>
      </c>
      <c r="AM62">
        <v>0</v>
      </c>
      <c r="AN62">
        <v>0.439873827</v>
      </c>
      <c r="AO62">
        <v>1.9843823999999999</v>
      </c>
      <c r="AP62">
        <v>3.3405917999999999</v>
      </c>
      <c r="AQ62">
        <v>0</v>
      </c>
      <c r="AR62">
        <v>16.257945599999999</v>
      </c>
      <c r="AS62">
        <v>3.2191174079999993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11.194204695116378</v>
      </c>
      <c r="BB62">
        <f t="shared" si="0"/>
        <v>310.47833197525608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3.0470952964906952</v>
      </c>
      <c r="L63">
        <v>2.871762200357667E-3</v>
      </c>
      <c r="M63">
        <v>28.220651959170237</v>
      </c>
      <c r="N63">
        <v>36.250748647604325</v>
      </c>
      <c r="O63">
        <v>0</v>
      </c>
      <c r="P63">
        <v>42.73725645086401</v>
      </c>
      <c r="Q63">
        <v>0</v>
      </c>
      <c r="R63">
        <v>13.06464972524855</v>
      </c>
      <c r="S63">
        <v>8.39204319063189</v>
      </c>
      <c r="T63">
        <v>0</v>
      </c>
      <c r="U63">
        <v>53.531463751335956</v>
      </c>
      <c r="V63">
        <v>6.3613759609622003</v>
      </c>
      <c r="W63">
        <v>14.240497820757286</v>
      </c>
      <c r="X63">
        <v>37.950028070442478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2.79657</v>
      </c>
      <c r="AE63">
        <v>9.4472976000000006</v>
      </c>
      <c r="AF63">
        <v>2.7225251999999998</v>
      </c>
      <c r="AG63">
        <v>12.48320592</v>
      </c>
      <c r="AH63">
        <v>14.354824900000001</v>
      </c>
      <c r="AI63">
        <v>0</v>
      </c>
      <c r="AJ63">
        <v>0</v>
      </c>
      <c r="AK63">
        <v>15.767067150000001</v>
      </c>
      <c r="AL63">
        <v>0</v>
      </c>
      <c r="AM63">
        <v>0</v>
      </c>
      <c r="AN63">
        <v>0.439873827</v>
      </c>
      <c r="AO63">
        <v>1.9843823999999999</v>
      </c>
      <c r="AP63">
        <v>3.3405917999999999</v>
      </c>
      <c r="AQ63">
        <v>0</v>
      </c>
      <c r="AR63">
        <v>1.0161216</v>
      </c>
      <c r="AS63">
        <v>3.2191174079999993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10.835685334101742</v>
      </c>
      <c r="BB63">
        <f t="shared" si="0"/>
        <v>300.53457510660627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3.0470952964906952</v>
      </c>
      <c r="L64">
        <v>2.871762200357667E-3</v>
      </c>
      <c r="M64">
        <v>28.220651959170237</v>
      </c>
      <c r="N64">
        <v>36.250748647604325</v>
      </c>
      <c r="O64">
        <v>0</v>
      </c>
      <c r="P64">
        <v>42.73725645086401</v>
      </c>
      <c r="Q64">
        <v>0</v>
      </c>
      <c r="R64">
        <v>13.06464972524855</v>
      </c>
      <c r="S64">
        <v>8.39204319063189</v>
      </c>
      <c r="T64">
        <v>0</v>
      </c>
      <c r="U64">
        <v>53.531463751335956</v>
      </c>
      <c r="V64">
        <v>6.3613759609622003</v>
      </c>
      <c r="W64">
        <v>14.240497820757286</v>
      </c>
      <c r="X64">
        <v>45.259501669139468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2.79657</v>
      </c>
      <c r="AE64">
        <v>9.4472976000000006</v>
      </c>
      <c r="AF64">
        <v>2.7225251999999998</v>
      </c>
      <c r="AG64">
        <v>12.48320592</v>
      </c>
      <c r="AH64">
        <v>14.354824900000001</v>
      </c>
      <c r="AI64">
        <v>0</v>
      </c>
      <c r="AJ64">
        <v>0</v>
      </c>
      <c r="AK64">
        <v>15.767067150000001</v>
      </c>
      <c r="AL64">
        <v>0</v>
      </c>
      <c r="AM64">
        <v>0</v>
      </c>
      <c r="AN64">
        <v>0.439873827</v>
      </c>
      <c r="AO64">
        <v>1.9843823999999999</v>
      </c>
      <c r="AP64">
        <v>3.3405917999999999</v>
      </c>
      <c r="AQ64">
        <v>0</v>
      </c>
      <c r="AR64">
        <v>1.0161216</v>
      </c>
      <c r="AS64">
        <v>3.2191174079999993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11.090055054770675</v>
      </c>
      <c r="BB64">
        <f t="shared" si="0"/>
        <v>307.5896789846343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3.0470952964906952</v>
      </c>
      <c r="L65">
        <v>2.871762200357667E-3</v>
      </c>
      <c r="M65">
        <v>28.220651959170237</v>
      </c>
      <c r="N65">
        <v>36.250748647604325</v>
      </c>
      <c r="O65">
        <v>0</v>
      </c>
      <c r="P65">
        <v>42.73725645086401</v>
      </c>
      <c r="Q65">
        <v>0</v>
      </c>
      <c r="R65">
        <v>13.002486685703294</v>
      </c>
      <c r="S65">
        <v>8.1010340112994346</v>
      </c>
      <c r="T65">
        <v>0</v>
      </c>
      <c r="U65">
        <v>53.531463751335956</v>
      </c>
      <c r="V65">
        <v>4.8072937465372352</v>
      </c>
      <c r="W65">
        <v>14.240497820757286</v>
      </c>
      <c r="X65">
        <v>34.7375631362289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2.79657</v>
      </c>
      <c r="AE65">
        <v>9.4472976000000006</v>
      </c>
      <c r="AF65">
        <v>2.7225251999999998</v>
      </c>
      <c r="AG65">
        <v>12.48320592</v>
      </c>
      <c r="AH65">
        <v>14.354824900000001</v>
      </c>
      <c r="AI65">
        <v>0</v>
      </c>
      <c r="AJ65">
        <v>0</v>
      </c>
      <c r="AK65">
        <v>15.767067150000001</v>
      </c>
      <c r="AL65">
        <v>0</v>
      </c>
      <c r="AM65">
        <v>0</v>
      </c>
      <c r="AN65">
        <v>0.439873827</v>
      </c>
      <c r="AO65">
        <v>1.9843823999999999</v>
      </c>
      <c r="AP65">
        <v>3.3405917999999999</v>
      </c>
      <c r="AQ65">
        <v>0</v>
      </c>
      <c r="AR65">
        <v>1.0161216</v>
      </c>
      <c r="AS65">
        <v>3.2191174079999993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10.65751926476703</v>
      </c>
      <c r="BB65">
        <f t="shared" si="0"/>
        <v>295.59302180842479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3.0470952964906952</v>
      </c>
      <c r="L66">
        <v>2.871762200357667E-3</v>
      </c>
      <c r="M66">
        <v>28.220651959170237</v>
      </c>
      <c r="N66">
        <v>36.250748647604325</v>
      </c>
      <c r="O66">
        <v>0</v>
      </c>
      <c r="P66">
        <v>42.73725645086401</v>
      </c>
      <c r="Q66">
        <v>0</v>
      </c>
      <c r="R66">
        <v>13.002486685703294</v>
      </c>
      <c r="S66">
        <v>8.1010340112994346</v>
      </c>
      <c r="T66">
        <v>0</v>
      </c>
      <c r="U66">
        <v>53.531463751335956</v>
      </c>
      <c r="V66">
        <v>4.5168910282485886</v>
      </c>
      <c r="W66">
        <v>10.961458593603776</v>
      </c>
      <c r="X66">
        <v>34.58350593355074</v>
      </c>
      <c r="Y66">
        <v>0</v>
      </c>
      <c r="Z66">
        <v>2.01070584</v>
      </c>
      <c r="AA66">
        <v>0</v>
      </c>
      <c r="AB66">
        <v>0</v>
      </c>
      <c r="AC66">
        <v>0</v>
      </c>
      <c r="AD66">
        <v>2.79657</v>
      </c>
      <c r="AE66">
        <v>9.4472976000000006</v>
      </c>
      <c r="AF66">
        <v>2.7225251999999998</v>
      </c>
      <c r="AG66">
        <v>12.48320592</v>
      </c>
      <c r="AH66">
        <v>14.354824900000001</v>
      </c>
      <c r="AI66">
        <v>0</v>
      </c>
      <c r="AJ66">
        <v>0</v>
      </c>
      <c r="AK66">
        <v>15.767067150000001</v>
      </c>
      <c r="AL66">
        <v>0</v>
      </c>
      <c r="AM66">
        <v>0</v>
      </c>
      <c r="AN66">
        <v>0.439873827</v>
      </c>
      <c r="AO66">
        <v>1.9843823999999999</v>
      </c>
      <c r="AP66">
        <v>3.3405917999999999</v>
      </c>
      <c r="AQ66">
        <v>0</v>
      </c>
      <c r="AR66">
        <v>1.0161216</v>
      </c>
      <c r="AS66">
        <v>3.2191174079999993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10.597913716171917</v>
      </c>
      <c r="BB66">
        <f t="shared" si="0"/>
        <v>293.93983404889957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3.0470952964906952</v>
      </c>
      <c r="L67">
        <v>2.871762200357667E-3</v>
      </c>
      <c r="M67">
        <v>28.220651959170237</v>
      </c>
      <c r="N67">
        <v>36.250748647604325</v>
      </c>
      <c r="O67">
        <v>0</v>
      </c>
      <c r="P67">
        <v>42.73725645086401</v>
      </c>
      <c r="Q67">
        <v>0</v>
      </c>
      <c r="R67">
        <v>13.002486685703294</v>
      </c>
      <c r="S67">
        <v>8.1010340112994346</v>
      </c>
      <c r="T67">
        <v>0</v>
      </c>
      <c r="U67">
        <v>53.531463751335956</v>
      </c>
      <c r="V67">
        <v>4.4032326495381007</v>
      </c>
      <c r="W67">
        <v>10.87390859486448</v>
      </c>
      <c r="X67">
        <v>32.791131263020745</v>
      </c>
      <c r="Y67">
        <v>0</v>
      </c>
      <c r="Z67">
        <v>2.01070584</v>
      </c>
      <c r="AA67">
        <v>0</v>
      </c>
      <c r="AB67">
        <v>0</v>
      </c>
      <c r="AC67">
        <v>0</v>
      </c>
      <c r="AD67">
        <v>2.79657</v>
      </c>
      <c r="AE67">
        <v>9.4472976000000006</v>
      </c>
      <c r="AF67">
        <v>2.7225251999999998</v>
      </c>
      <c r="AG67">
        <v>12.48320592</v>
      </c>
      <c r="AH67">
        <v>14.354824900000001</v>
      </c>
      <c r="AI67">
        <v>0</v>
      </c>
      <c r="AJ67">
        <v>0</v>
      </c>
      <c r="AK67">
        <v>15.767067150000001</v>
      </c>
      <c r="AL67">
        <v>0</v>
      </c>
      <c r="AM67">
        <v>0</v>
      </c>
      <c r="AN67">
        <v>0.439873827</v>
      </c>
      <c r="AO67">
        <v>1.9843823999999999</v>
      </c>
      <c r="AP67">
        <v>3.3405917999999999</v>
      </c>
      <c r="AQ67">
        <v>0</v>
      </c>
      <c r="AR67">
        <v>1.0161216</v>
      </c>
      <c r="AS67">
        <v>3.2191174079999993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10.528537160023827</v>
      </c>
      <c r="BB67">
        <f t="shared" si="0"/>
        <v>292.01562755706789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3.0470952964906952</v>
      </c>
      <c r="L68">
        <v>2.871762200357667E-3</v>
      </c>
      <c r="M68">
        <v>28.220651959170237</v>
      </c>
      <c r="N68">
        <v>36.250748647604325</v>
      </c>
      <c r="O68">
        <v>0</v>
      </c>
      <c r="P68">
        <v>42.73725645086401</v>
      </c>
      <c r="Q68">
        <v>0</v>
      </c>
      <c r="R68">
        <v>13.002486685703294</v>
      </c>
      <c r="S68">
        <v>8.1010340112994346</v>
      </c>
      <c r="T68">
        <v>0</v>
      </c>
      <c r="U68">
        <v>53.531463751335956</v>
      </c>
      <c r="V68">
        <v>4.4032326495381007</v>
      </c>
      <c r="W68">
        <v>10.87390859486448</v>
      </c>
      <c r="X68">
        <v>32.791131263020745</v>
      </c>
      <c r="Y68">
        <v>0</v>
      </c>
      <c r="Z68">
        <v>2.01070584</v>
      </c>
      <c r="AA68">
        <v>0</v>
      </c>
      <c r="AB68">
        <v>0</v>
      </c>
      <c r="AC68">
        <v>0</v>
      </c>
      <c r="AD68">
        <v>2.79657</v>
      </c>
      <c r="AE68">
        <v>9.4472976000000006</v>
      </c>
      <c r="AF68">
        <v>2.7225251999999998</v>
      </c>
      <c r="AG68">
        <v>12.48320592</v>
      </c>
      <c r="AH68">
        <v>14.354824900000001</v>
      </c>
      <c r="AI68">
        <v>0</v>
      </c>
      <c r="AJ68">
        <v>0</v>
      </c>
      <c r="AK68">
        <v>15.767067150000001</v>
      </c>
      <c r="AL68">
        <v>0</v>
      </c>
      <c r="AM68">
        <v>0</v>
      </c>
      <c r="AN68">
        <v>0.439873827</v>
      </c>
      <c r="AO68">
        <v>1.9843823999999999</v>
      </c>
      <c r="AP68">
        <v>3.3405917999999999</v>
      </c>
      <c r="AQ68">
        <v>0</v>
      </c>
      <c r="AR68">
        <v>1.0161216</v>
      </c>
      <c r="AS68">
        <v>3.2191174079999993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10.528537160023827</v>
      </c>
      <c r="BB68">
        <f t="shared" ref="BB68:BB99" si="1">SUM(B68:AZ68)-BA68</f>
        <v>292.01562755706789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3.0470952964906952</v>
      </c>
      <c r="L69">
        <v>2.871762200357667E-3</v>
      </c>
      <c r="M69">
        <v>28.220651959170237</v>
      </c>
      <c r="N69">
        <v>36.250748647604325</v>
      </c>
      <c r="O69">
        <v>0</v>
      </c>
      <c r="P69">
        <v>42.73725645086401</v>
      </c>
      <c r="Q69">
        <v>0</v>
      </c>
      <c r="R69">
        <v>13.002486685703294</v>
      </c>
      <c r="S69">
        <v>8.1010340112994346</v>
      </c>
      <c r="T69">
        <v>0</v>
      </c>
      <c r="U69">
        <v>53.531463751335956</v>
      </c>
      <c r="V69">
        <v>4.4032326495381007</v>
      </c>
      <c r="W69">
        <v>10.87390859486448</v>
      </c>
      <c r="X69">
        <v>32.791131263020745</v>
      </c>
      <c r="Y69">
        <v>0</v>
      </c>
      <c r="Z69">
        <v>2.01070584</v>
      </c>
      <c r="AA69">
        <v>0</v>
      </c>
      <c r="AB69">
        <v>0</v>
      </c>
      <c r="AC69">
        <v>0</v>
      </c>
      <c r="AD69">
        <v>2.79657</v>
      </c>
      <c r="AE69">
        <v>4.7236488000000003</v>
      </c>
      <c r="AF69">
        <v>2.7225251999999998</v>
      </c>
      <c r="AG69">
        <v>12.48320592</v>
      </c>
      <c r="AH69">
        <v>21.532237350000003</v>
      </c>
      <c r="AI69">
        <v>0</v>
      </c>
      <c r="AJ69">
        <v>0</v>
      </c>
      <c r="AK69">
        <v>15.767067150000001</v>
      </c>
      <c r="AL69">
        <v>0</v>
      </c>
      <c r="AM69">
        <v>0</v>
      </c>
      <c r="AN69">
        <v>0.439873827</v>
      </c>
      <c r="AO69">
        <v>1.9843823999999999</v>
      </c>
      <c r="AP69">
        <v>3.3405917999999999</v>
      </c>
      <c r="AQ69">
        <v>0</v>
      </c>
      <c r="AR69">
        <v>1.0161216</v>
      </c>
      <c r="AS69">
        <v>3.2191174079999993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10.613928219323824</v>
      </c>
      <c r="BB69">
        <f t="shared" si="1"/>
        <v>294.38400014776784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3.0470952964906952</v>
      </c>
      <c r="L70">
        <v>2.871762200357667E-3</v>
      </c>
      <c r="M70">
        <v>28.220651959170237</v>
      </c>
      <c r="N70">
        <v>36.250748647604325</v>
      </c>
      <c r="O70">
        <v>0</v>
      </c>
      <c r="P70">
        <v>42.73725645086401</v>
      </c>
      <c r="Q70">
        <v>0</v>
      </c>
      <c r="R70">
        <v>13.002486685703294</v>
      </c>
      <c r="S70">
        <v>8.1010340112994346</v>
      </c>
      <c r="T70">
        <v>0</v>
      </c>
      <c r="U70">
        <v>53.531463751335956</v>
      </c>
      <c r="V70">
        <v>4.4032326495381007</v>
      </c>
      <c r="W70">
        <v>10.87390859486448</v>
      </c>
      <c r="X70">
        <v>32.791131263020745</v>
      </c>
      <c r="Y70">
        <v>0</v>
      </c>
      <c r="Z70">
        <v>2.01070584</v>
      </c>
      <c r="AA70">
        <v>0</v>
      </c>
      <c r="AB70">
        <v>0</v>
      </c>
      <c r="AC70">
        <v>2.9697708320000005</v>
      </c>
      <c r="AD70">
        <v>2.79657</v>
      </c>
      <c r="AE70">
        <v>4.7236488000000003</v>
      </c>
      <c r="AF70">
        <v>2.7225251999999998</v>
      </c>
      <c r="AG70">
        <v>12.48320592</v>
      </c>
      <c r="AH70">
        <v>21.532237350000003</v>
      </c>
      <c r="AI70">
        <v>0</v>
      </c>
      <c r="AJ70">
        <v>0</v>
      </c>
      <c r="AK70">
        <v>15.767067150000001</v>
      </c>
      <c r="AL70">
        <v>0</v>
      </c>
      <c r="AM70">
        <v>0</v>
      </c>
      <c r="AN70">
        <v>0.439873827</v>
      </c>
      <c r="AO70">
        <v>1.9843823999999999</v>
      </c>
      <c r="AP70">
        <v>3.3405917999999999</v>
      </c>
      <c r="AQ70">
        <v>4.7747570000000001</v>
      </c>
      <c r="AR70">
        <v>1.0161216</v>
      </c>
      <c r="AS70">
        <v>3.2191174079999993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10.883437718323826</v>
      </c>
      <c r="BB70">
        <f t="shared" si="1"/>
        <v>301.85901848076787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3.0470952964906952</v>
      </c>
      <c r="L71">
        <v>2.871762200357667E-3</v>
      </c>
      <c r="M71">
        <v>28.220651959170237</v>
      </c>
      <c r="N71">
        <v>36.250748647604325</v>
      </c>
      <c r="O71">
        <v>0</v>
      </c>
      <c r="P71">
        <v>42.73725645086401</v>
      </c>
      <c r="Q71">
        <v>0</v>
      </c>
      <c r="R71">
        <v>12.719283490799093</v>
      </c>
      <c r="S71">
        <v>7.7393285175293913</v>
      </c>
      <c r="T71">
        <v>0</v>
      </c>
      <c r="U71">
        <v>53.531463751335956</v>
      </c>
      <c r="V71">
        <v>4.3014038170686497</v>
      </c>
      <c r="W71">
        <v>9.2312473910913511</v>
      </c>
      <c r="X71">
        <v>25.537018841164091</v>
      </c>
      <c r="Y71">
        <v>0</v>
      </c>
      <c r="Z71">
        <v>0</v>
      </c>
      <c r="AA71">
        <v>0</v>
      </c>
      <c r="AB71">
        <v>0</v>
      </c>
      <c r="AC71">
        <v>2.9697708320000005</v>
      </c>
      <c r="AD71">
        <v>5.59314</v>
      </c>
      <c r="AE71">
        <v>4.7236488000000003</v>
      </c>
      <c r="AF71">
        <v>2.7225251999999998</v>
      </c>
      <c r="AG71">
        <v>12.48320592</v>
      </c>
      <c r="AH71">
        <v>21.532237350000003</v>
      </c>
      <c r="AI71">
        <v>0</v>
      </c>
      <c r="AJ71">
        <v>0</v>
      </c>
      <c r="AK71">
        <v>15.767067150000001</v>
      </c>
      <c r="AL71">
        <v>0</v>
      </c>
      <c r="AM71">
        <v>0</v>
      </c>
      <c r="AN71">
        <v>0.439873827</v>
      </c>
      <c r="AO71">
        <v>1.9843823999999999</v>
      </c>
      <c r="AP71">
        <v>3.3405917999999999</v>
      </c>
      <c r="AQ71">
        <v>9.2788799999999991</v>
      </c>
      <c r="AR71">
        <v>1.0161216</v>
      </c>
      <c r="AS71">
        <v>3.2191174079999993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10.73193486236654</v>
      </c>
      <c r="BB71">
        <f t="shared" si="1"/>
        <v>297.65699734995172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3.0470952964906952</v>
      </c>
      <c r="L72">
        <v>2.871762200357667E-3</v>
      </c>
      <c r="M72">
        <v>28.220651959170237</v>
      </c>
      <c r="N72">
        <v>36.250748647604325</v>
      </c>
      <c r="O72">
        <v>0</v>
      </c>
      <c r="P72">
        <v>42.73725645086401</v>
      </c>
      <c r="Q72">
        <v>0</v>
      </c>
      <c r="R72">
        <v>13.010327236874538</v>
      </c>
      <c r="S72">
        <v>8.1007011191047162</v>
      </c>
      <c r="T72">
        <v>0</v>
      </c>
      <c r="U72">
        <v>53.531463751335956</v>
      </c>
      <c r="V72">
        <v>4.3014038170686497</v>
      </c>
      <c r="W72">
        <v>9.2312473910913511</v>
      </c>
      <c r="X72">
        <v>25.537018841164091</v>
      </c>
      <c r="Y72">
        <v>0</v>
      </c>
      <c r="Z72">
        <v>0</v>
      </c>
      <c r="AA72">
        <v>0</v>
      </c>
      <c r="AB72">
        <v>0</v>
      </c>
      <c r="AC72">
        <v>2.9697708320000005</v>
      </c>
      <c r="AD72">
        <v>5.59314</v>
      </c>
      <c r="AE72">
        <v>4.7236488000000003</v>
      </c>
      <c r="AF72">
        <v>2.7225251999999998</v>
      </c>
      <c r="AG72">
        <v>12.48320592</v>
      </c>
      <c r="AH72">
        <v>26.152515000000001</v>
      </c>
      <c r="AI72">
        <v>0</v>
      </c>
      <c r="AJ72">
        <v>0</v>
      </c>
      <c r="AK72">
        <v>15.767067150000001</v>
      </c>
      <c r="AL72">
        <v>0</v>
      </c>
      <c r="AM72">
        <v>0</v>
      </c>
      <c r="AN72">
        <v>0.439873827</v>
      </c>
      <c r="AO72">
        <v>1.9843823999999999</v>
      </c>
      <c r="AP72">
        <v>3.3405917999999999</v>
      </c>
      <c r="AQ72">
        <v>13.918319999999998</v>
      </c>
      <c r="AR72">
        <v>1.0161216</v>
      </c>
      <c r="AS72">
        <v>3.2191174079999993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11.076877180566319</v>
      </c>
      <c r="BB72">
        <f t="shared" si="1"/>
        <v>307.22418902940268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3.0227154492593558</v>
      </c>
      <c r="L73">
        <v>2.871762200357667E-3</v>
      </c>
      <c r="M73">
        <v>28.220651959170237</v>
      </c>
      <c r="N73">
        <v>36.250748647604325</v>
      </c>
      <c r="O73">
        <v>0</v>
      </c>
      <c r="P73">
        <v>42.73725645086401</v>
      </c>
      <c r="Q73">
        <v>0</v>
      </c>
      <c r="R73">
        <v>13.009220229660395</v>
      </c>
      <c r="S73">
        <v>8.0978602277188863</v>
      </c>
      <c r="T73">
        <v>0</v>
      </c>
      <c r="U73">
        <v>53.531463751335956</v>
      </c>
      <c r="V73">
        <v>2.7830404499999992</v>
      </c>
      <c r="W73">
        <v>8.6894705624999986</v>
      </c>
      <c r="X73">
        <v>24.72866133840304</v>
      </c>
      <c r="Y73">
        <v>0</v>
      </c>
      <c r="Z73">
        <v>0</v>
      </c>
      <c r="AA73">
        <v>0</v>
      </c>
      <c r="AB73">
        <v>4.0076609999999997</v>
      </c>
      <c r="AC73">
        <v>2.9697708320000005</v>
      </c>
      <c r="AD73">
        <v>5.59314</v>
      </c>
      <c r="AE73">
        <v>4.7236488000000003</v>
      </c>
      <c r="AF73">
        <v>2.7225251999999998</v>
      </c>
      <c r="AG73">
        <v>12.48320592</v>
      </c>
      <c r="AH73">
        <v>33.417102499999999</v>
      </c>
      <c r="AI73">
        <v>0</v>
      </c>
      <c r="AJ73">
        <v>0</v>
      </c>
      <c r="AK73">
        <v>15.767067150000001</v>
      </c>
      <c r="AL73">
        <v>0</v>
      </c>
      <c r="AM73">
        <v>0</v>
      </c>
      <c r="AN73">
        <v>0.68849816399999997</v>
      </c>
      <c r="AO73">
        <v>1.9843823999999999</v>
      </c>
      <c r="AP73">
        <v>3.3405917999999999</v>
      </c>
      <c r="AQ73">
        <v>14.246946999999999</v>
      </c>
      <c r="AR73">
        <v>1.0161216</v>
      </c>
      <c r="AS73">
        <v>3.2191174079999993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11.388430385502273</v>
      </c>
      <c r="BB73">
        <f t="shared" si="1"/>
        <v>315.86531021721436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3.0220812117991822</v>
      </c>
      <c r="L74">
        <v>2.871762200357667E-3</v>
      </c>
      <c r="M74">
        <v>28.220651959170237</v>
      </c>
      <c r="N74">
        <v>36.250748647604325</v>
      </c>
      <c r="O74">
        <v>0</v>
      </c>
      <c r="P74">
        <v>42.73725645086401</v>
      </c>
      <c r="Q74">
        <v>0</v>
      </c>
      <c r="R74">
        <v>13.009220229660395</v>
      </c>
      <c r="S74">
        <v>8.0978602277188863</v>
      </c>
      <c r="T74">
        <v>0</v>
      </c>
      <c r="U74">
        <v>53.531463751335956</v>
      </c>
      <c r="V74">
        <v>2.7830404499999992</v>
      </c>
      <c r="W74">
        <v>8.6894705624999986</v>
      </c>
      <c r="X74">
        <v>24.72866133840304</v>
      </c>
      <c r="Y74">
        <v>0</v>
      </c>
      <c r="Z74">
        <v>0</v>
      </c>
      <c r="AA74">
        <v>2.1571107999999999</v>
      </c>
      <c r="AB74">
        <v>4.0076609999999997</v>
      </c>
      <c r="AC74">
        <v>5.9395416640000009</v>
      </c>
      <c r="AD74">
        <v>5.59314</v>
      </c>
      <c r="AE74">
        <v>9.4472976000000006</v>
      </c>
      <c r="AF74">
        <v>2.7225251999999998</v>
      </c>
      <c r="AG74">
        <v>12.48320592</v>
      </c>
      <c r="AH74">
        <v>39.228772499999991</v>
      </c>
      <c r="AI74">
        <v>0</v>
      </c>
      <c r="AJ74">
        <v>0</v>
      </c>
      <c r="AK74">
        <v>15.767067150000001</v>
      </c>
      <c r="AL74">
        <v>0</v>
      </c>
      <c r="AM74">
        <v>1.6198918559999997</v>
      </c>
      <c r="AN74">
        <v>0.68849816399999997</v>
      </c>
      <c r="AO74">
        <v>1.9843823999999999</v>
      </c>
      <c r="AP74">
        <v>3.3405917999999999</v>
      </c>
      <c r="AQ74">
        <v>19.099028000000001</v>
      </c>
      <c r="AR74">
        <v>1.0161216</v>
      </c>
      <c r="AS74">
        <v>3.2191174079999993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12.158677561380777</v>
      </c>
      <c r="BB74">
        <f t="shared" si="1"/>
        <v>337.22860209187564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1.4767635302284792</v>
      </c>
      <c r="L75">
        <v>2.871762200357667E-3</v>
      </c>
      <c r="M75">
        <v>28.220651959170237</v>
      </c>
      <c r="N75">
        <v>36.250748647604325</v>
      </c>
      <c r="O75">
        <v>0</v>
      </c>
      <c r="P75">
        <v>42.73725645086401</v>
      </c>
      <c r="Q75">
        <v>0</v>
      </c>
      <c r="R75">
        <v>13.009220229660395</v>
      </c>
      <c r="S75">
        <v>8.0978602277188863</v>
      </c>
      <c r="T75">
        <v>0</v>
      </c>
      <c r="U75">
        <v>53.531463751335956</v>
      </c>
      <c r="V75">
        <v>2.7830404499999992</v>
      </c>
      <c r="W75">
        <v>8.6894705624999986</v>
      </c>
      <c r="X75">
        <v>22.926818717633275</v>
      </c>
      <c r="Y75">
        <v>0</v>
      </c>
      <c r="Z75">
        <v>2.01070584</v>
      </c>
      <c r="AA75">
        <v>4.2899844000000007</v>
      </c>
      <c r="AB75">
        <v>8.0562165000000014</v>
      </c>
      <c r="AC75">
        <v>8.9093124959999983</v>
      </c>
      <c r="AD75">
        <v>8.3897099999999991</v>
      </c>
      <c r="AE75">
        <v>15.1676362968</v>
      </c>
      <c r="AF75">
        <v>5.4450504000000004</v>
      </c>
      <c r="AG75">
        <v>12.48320592</v>
      </c>
      <c r="AH75">
        <v>40.681689999999996</v>
      </c>
      <c r="AI75">
        <v>0.97659849999999992</v>
      </c>
      <c r="AJ75">
        <v>0</v>
      </c>
      <c r="AK75">
        <v>15.767067150000001</v>
      </c>
      <c r="AL75">
        <v>0</v>
      </c>
      <c r="AM75">
        <v>3.2316024400000001</v>
      </c>
      <c r="AN75">
        <v>0.68849816399999997</v>
      </c>
      <c r="AO75">
        <v>1.9843823999999999</v>
      </c>
      <c r="AP75">
        <v>3.3405917999999999</v>
      </c>
      <c r="AQ75">
        <v>19.099028000000001</v>
      </c>
      <c r="AR75">
        <v>1.3548288000000002</v>
      </c>
      <c r="AS75">
        <v>3.2191174079999993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12.97418473912896</v>
      </c>
      <c r="BB75">
        <f t="shared" si="1"/>
        <v>359.84720806458699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1.4767635302284792</v>
      </c>
      <c r="L76">
        <v>2.871762200357667E-3</v>
      </c>
      <c r="M76">
        <v>28.220651959170237</v>
      </c>
      <c r="N76">
        <v>36.250748647604325</v>
      </c>
      <c r="O76">
        <v>0</v>
      </c>
      <c r="P76">
        <v>42.73725645086401</v>
      </c>
      <c r="Q76">
        <v>0</v>
      </c>
      <c r="R76">
        <v>13.009220229660395</v>
      </c>
      <c r="S76">
        <v>8.0978602277188863</v>
      </c>
      <c r="T76">
        <v>0</v>
      </c>
      <c r="U76">
        <v>53.531463751335956</v>
      </c>
      <c r="V76">
        <v>2.7830404499999992</v>
      </c>
      <c r="W76">
        <v>8.6894705624999986</v>
      </c>
      <c r="X76">
        <v>22.926818717633275</v>
      </c>
      <c r="Y76">
        <v>0</v>
      </c>
      <c r="Z76">
        <v>6.0321175199999999</v>
      </c>
      <c r="AA76">
        <v>12.931030944000003</v>
      </c>
      <c r="AB76">
        <v>12.1211298</v>
      </c>
      <c r="AC76">
        <v>8.9093124959999983</v>
      </c>
      <c r="AD76">
        <v>11.212219199999998</v>
      </c>
      <c r="AE76">
        <v>15.1676362968</v>
      </c>
      <c r="AF76">
        <v>9.0750839999999986</v>
      </c>
      <c r="AG76">
        <v>12.48320592</v>
      </c>
      <c r="AH76">
        <v>40.681689999999996</v>
      </c>
      <c r="AI76">
        <v>2.3438363999999998</v>
      </c>
      <c r="AJ76">
        <v>0</v>
      </c>
      <c r="AK76">
        <v>15.767067150000001</v>
      </c>
      <c r="AL76">
        <v>0</v>
      </c>
      <c r="AM76">
        <v>4.8302229887999983</v>
      </c>
      <c r="AN76">
        <v>0.68849816399999997</v>
      </c>
      <c r="AO76">
        <v>1.9843823999999999</v>
      </c>
      <c r="AP76">
        <v>3.3405917999999999</v>
      </c>
      <c r="AQ76">
        <v>19.099028000000001</v>
      </c>
      <c r="AR76">
        <v>1.3548288000000002</v>
      </c>
      <c r="AS76">
        <v>3.2191174079999993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13.884057879128955</v>
      </c>
      <c r="BB76">
        <f t="shared" si="1"/>
        <v>385.08310769738705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1.4767635302284792</v>
      </c>
      <c r="L77">
        <v>2.871762200357667E-3</v>
      </c>
      <c r="M77">
        <v>28.220651959170237</v>
      </c>
      <c r="N77">
        <v>36.250748647604325</v>
      </c>
      <c r="O77">
        <v>0</v>
      </c>
      <c r="P77">
        <v>42.73725645086401</v>
      </c>
      <c r="Q77">
        <v>0</v>
      </c>
      <c r="R77">
        <v>13.009220229660395</v>
      </c>
      <c r="S77">
        <v>8.0978602277188863</v>
      </c>
      <c r="T77">
        <v>0</v>
      </c>
      <c r="U77">
        <v>53.531463751335956</v>
      </c>
      <c r="V77">
        <v>2.8172120632054174</v>
      </c>
      <c r="W77">
        <v>9.2312473910913511</v>
      </c>
      <c r="X77">
        <v>22.05760458565495</v>
      </c>
      <c r="Y77">
        <v>0</v>
      </c>
      <c r="Z77">
        <v>6.0321175199999999</v>
      </c>
      <c r="AA77">
        <v>12.931030944000003</v>
      </c>
      <c r="AB77">
        <v>12.1211298</v>
      </c>
      <c r="AC77">
        <v>8.9093124959999983</v>
      </c>
      <c r="AD77">
        <v>11.212219199999998</v>
      </c>
      <c r="AE77">
        <v>15.1676362968</v>
      </c>
      <c r="AF77">
        <v>9.0750839999999986</v>
      </c>
      <c r="AG77">
        <v>12.48320592</v>
      </c>
      <c r="AH77">
        <v>40.681689999999996</v>
      </c>
      <c r="AI77">
        <v>10.1566244</v>
      </c>
      <c r="AJ77">
        <v>0</v>
      </c>
      <c r="AK77">
        <v>15.767067150000001</v>
      </c>
      <c r="AL77">
        <v>0</v>
      </c>
      <c r="AM77">
        <v>4.8302229887999983</v>
      </c>
      <c r="AN77">
        <v>0.68849816399999997</v>
      </c>
      <c r="AO77">
        <v>1.9843823999999999</v>
      </c>
      <c r="AP77">
        <v>3.3405917999999999</v>
      </c>
      <c r="AQ77">
        <v>19.099028000000001</v>
      </c>
      <c r="AR77">
        <v>2.7096576000000003</v>
      </c>
      <c r="AS77">
        <v>3.2191174079999993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14.192885386996679</v>
      </c>
      <c r="BB77">
        <f t="shared" si="1"/>
        <v>393.64863129933781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1.4767635302284792</v>
      </c>
      <c r="L78">
        <v>2.871762200357667E-3</v>
      </c>
      <c r="M78">
        <v>28.220651959170237</v>
      </c>
      <c r="N78">
        <v>36.250748647604325</v>
      </c>
      <c r="O78">
        <v>0</v>
      </c>
      <c r="P78">
        <v>42.73725645086401</v>
      </c>
      <c r="Q78">
        <v>0</v>
      </c>
      <c r="R78">
        <v>13.009220229660395</v>
      </c>
      <c r="S78">
        <v>8.0978602277188863</v>
      </c>
      <c r="T78">
        <v>0</v>
      </c>
      <c r="U78">
        <v>53.531463751335956</v>
      </c>
      <c r="V78">
        <v>2.8172120632054174</v>
      </c>
      <c r="W78">
        <v>9.2312473910913511</v>
      </c>
      <c r="X78">
        <v>22.05760458565495</v>
      </c>
      <c r="Y78">
        <v>0</v>
      </c>
      <c r="Z78">
        <v>6.0321175199999999</v>
      </c>
      <c r="AA78">
        <v>12.931030944000003</v>
      </c>
      <c r="AB78">
        <v>12.1211298</v>
      </c>
      <c r="AC78">
        <v>8.9093124959999983</v>
      </c>
      <c r="AD78">
        <v>11.212219199999998</v>
      </c>
      <c r="AE78">
        <v>15.1676362968</v>
      </c>
      <c r="AF78">
        <v>9.0750839999999986</v>
      </c>
      <c r="AG78">
        <v>12.48320592</v>
      </c>
      <c r="AH78">
        <v>40.681689999999996</v>
      </c>
      <c r="AI78">
        <v>10.1566244</v>
      </c>
      <c r="AJ78">
        <v>0</v>
      </c>
      <c r="AK78">
        <v>15.767067150000001</v>
      </c>
      <c r="AL78">
        <v>0</v>
      </c>
      <c r="AM78">
        <v>4.8302229887999983</v>
      </c>
      <c r="AN78">
        <v>0.68849816399999997</v>
      </c>
      <c r="AO78">
        <v>1.9843823999999999</v>
      </c>
      <c r="AP78">
        <v>3.3405917999999999</v>
      </c>
      <c r="AQ78">
        <v>19.099028000000001</v>
      </c>
      <c r="AR78">
        <v>16.257945599999999</v>
      </c>
      <c r="AS78">
        <v>3.2191174079999993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14.664365809396678</v>
      </c>
      <c r="BB78">
        <f t="shared" si="1"/>
        <v>406.72543887693786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1.4767635302284792</v>
      </c>
      <c r="L79">
        <v>2.871762200357667E-3</v>
      </c>
      <c r="M79">
        <v>28.220651959170237</v>
      </c>
      <c r="N79">
        <v>36.250748647604325</v>
      </c>
      <c r="O79">
        <v>0</v>
      </c>
      <c r="P79">
        <v>42.73725645086401</v>
      </c>
      <c r="Q79">
        <v>0</v>
      </c>
      <c r="R79">
        <v>13.009220229660395</v>
      </c>
      <c r="S79">
        <v>8.0978602277188863</v>
      </c>
      <c r="T79">
        <v>0</v>
      </c>
      <c r="U79">
        <v>53.531463751335956</v>
      </c>
      <c r="V79">
        <v>2.8172120632054174</v>
      </c>
      <c r="W79">
        <v>9.2312473910913511</v>
      </c>
      <c r="X79">
        <v>22.05760458565495</v>
      </c>
      <c r="Y79">
        <v>0</v>
      </c>
      <c r="Z79">
        <v>6.0321175199999999</v>
      </c>
      <c r="AA79">
        <v>12.931030944000003</v>
      </c>
      <c r="AB79">
        <v>12.1211298</v>
      </c>
      <c r="AC79">
        <v>8.9093124959999983</v>
      </c>
      <c r="AD79">
        <v>11.212219199999998</v>
      </c>
      <c r="AE79">
        <v>15.1676362968</v>
      </c>
      <c r="AF79">
        <v>9.0750839999999986</v>
      </c>
      <c r="AG79">
        <v>12.48320592</v>
      </c>
      <c r="AH79">
        <v>40.681689999999996</v>
      </c>
      <c r="AI79">
        <v>10.1566244</v>
      </c>
      <c r="AJ79">
        <v>0</v>
      </c>
      <c r="AK79">
        <v>15.767067150000001</v>
      </c>
      <c r="AL79">
        <v>0</v>
      </c>
      <c r="AM79">
        <v>4.8302229887999983</v>
      </c>
      <c r="AN79">
        <v>0.68849816399999997</v>
      </c>
      <c r="AO79">
        <v>1.9843823999999999</v>
      </c>
      <c r="AP79">
        <v>3.3405917999999999</v>
      </c>
      <c r="AQ79">
        <v>19.099028000000001</v>
      </c>
      <c r="AR79">
        <v>16.257945599999999</v>
      </c>
      <c r="AS79">
        <v>7.5525446880000002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14.815169054196678</v>
      </c>
      <c r="BB79">
        <f t="shared" si="1"/>
        <v>410.90806291213784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1.4767635302284792</v>
      </c>
      <c r="L80">
        <v>2.871762200357667E-3</v>
      </c>
      <c r="M80">
        <v>28.220651959170237</v>
      </c>
      <c r="N80">
        <v>36.250748647604325</v>
      </c>
      <c r="O80">
        <v>0</v>
      </c>
      <c r="P80">
        <v>42.73725645086401</v>
      </c>
      <c r="Q80">
        <v>0</v>
      </c>
      <c r="R80">
        <v>13.009220229660395</v>
      </c>
      <c r="S80">
        <v>8.0978602277188863</v>
      </c>
      <c r="T80">
        <v>0</v>
      </c>
      <c r="U80">
        <v>53.531463751335956</v>
      </c>
      <c r="V80">
        <v>2.8172120632054174</v>
      </c>
      <c r="W80">
        <v>9.2312473910913511</v>
      </c>
      <c r="X80">
        <v>22.05760458565495</v>
      </c>
      <c r="Y80">
        <v>0</v>
      </c>
      <c r="Z80">
        <v>6.0321175199999999</v>
      </c>
      <c r="AA80">
        <v>12.931030944000003</v>
      </c>
      <c r="AB80">
        <v>12.1211298</v>
      </c>
      <c r="AC80">
        <v>8.9093124959999983</v>
      </c>
      <c r="AD80">
        <v>11.212219199999998</v>
      </c>
      <c r="AE80">
        <v>15.1676362968</v>
      </c>
      <c r="AF80">
        <v>9.0750839999999986</v>
      </c>
      <c r="AG80">
        <v>12.48320592</v>
      </c>
      <c r="AH80">
        <v>40.681689999999996</v>
      </c>
      <c r="AI80">
        <v>10.1566244</v>
      </c>
      <c r="AJ80">
        <v>0</v>
      </c>
      <c r="AK80">
        <v>15.767067150000001</v>
      </c>
      <c r="AL80">
        <v>0</v>
      </c>
      <c r="AM80">
        <v>4.8302229887999983</v>
      </c>
      <c r="AN80">
        <v>0.68849816399999997</v>
      </c>
      <c r="AO80">
        <v>1.9843823999999999</v>
      </c>
      <c r="AP80">
        <v>3.3405917999999999</v>
      </c>
      <c r="AQ80">
        <v>19.099028000000001</v>
      </c>
      <c r="AR80">
        <v>2.0322431999999999</v>
      </c>
      <c r="AS80">
        <v>7.5525446880000002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14.32011442659668</v>
      </c>
      <c r="BB80">
        <f t="shared" si="1"/>
        <v>397.17741513973783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1.4767635302284792</v>
      </c>
      <c r="L81">
        <v>2.871762200357667E-3</v>
      </c>
      <c r="M81">
        <v>28.220651959170237</v>
      </c>
      <c r="N81">
        <v>36.250748647604325</v>
      </c>
      <c r="O81">
        <v>0</v>
      </c>
      <c r="P81">
        <v>42.73725645086401</v>
      </c>
      <c r="Q81">
        <v>0</v>
      </c>
      <c r="R81">
        <v>13.009220229660395</v>
      </c>
      <c r="S81">
        <v>8.0978602277188863</v>
      </c>
      <c r="T81">
        <v>0</v>
      </c>
      <c r="U81">
        <v>53.531463751335956</v>
      </c>
      <c r="V81">
        <v>2.8172120632054174</v>
      </c>
      <c r="W81">
        <v>9.2312473910913511</v>
      </c>
      <c r="X81">
        <v>24.72866133840304</v>
      </c>
      <c r="Y81">
        <v>0</v>
      </c>
      <c r="Z81">
        <v>6.0321175199999999</v>
      </c>
      <c r="AA81">
        <v>12.931030944000003</v>
      </c>
      <c r="AB81">
        <v>12.1211298</v>
      </c>
      <c r="AC81">
        <v>8.9093124959999983</v>
      </c>
      <c r="AD81">
        <v>11.212219199999998</v>
      </c>
      <c r="AE81">
        <v>15.1676362968</v>
      </c>
      <c r="AF81">
        <v>9.0750839999999986</v>
      </c>
      <c r="AG81">
        <v>12.48320592</v>
      </c>
      <c r="AH81">
        <v>40.681689999999996</v>
      </c>
      <c r="AI81">
        <v>10.1566244</v>
      </c>
      <c r="AJ81">
        <v>0</v>
      </c>
      <c r="AK81">
        <v>15.767067150000001</v>
      </c>
      <c r="AL81">
        <v>0</v>
      </c>
      <c r="AM81">
        <v>4.8302229887999983</v>
      </c>
      <c r="AN81">
        <v>0.68849816399999997</v>
      </c>
      <c r="AO81">
        <v>1.9843823999999999</v>
      </c>
      <c r="AP81">
        <v>3.3405917999999999</v>
      </c>
      <c r="AQ81">
        <v>19.099028000000001</v>
      </c>
      <c r="AR81">
        <v>1.3548288000000002</v>
      </c>
      <c r="AS81">
        <v>7.5525446880000002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14.389493310095592</v>
      </c>
      <c r="BB81">
        <f t="shared" si="1"/>
        <v>399.10167860898702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1.4767635302284792</v>
      </c>
      <c r="L82">
        <v>2.871762200357667E-3</v>
      </c>
      <c r="M82">
        <v>28.220651959170237</v>
      </c>
      <c r="N82">
        <v>36.250748647604325</v>
      </c>
      <c r="O82">
        <v>0</v>
      </c>
      <c r="P82">
        <v>42.73725645086401</v>
      </c>
      <c r="Q82">
        <v>0</v>
      </c>
      <c r="R82">
        <v>13.009220229660395</v>
      </c>
      <c r="S82">
        <v>8.0978602277188863</v>
      </c>
      <c r="T82">
        <v>0</v>
      </c>
      <c r="U82">
        <v>53.531463751335956</v>
      </c>
      <c r="V82">
        <v>2.8800609546961327</v>
      </c>
      <c r="W82">
        <v>9.2312473910913511</v>
      </c>
      <c r="X82">
        <v>26.709490448222525</v>
      </c>
      <c r="Y82">
        <v>0</v>
      </c>
      <c r="Z82">
        <v>4.0214116799999999</v>
      </c>
      <c r="AA82">
        <v>12.931030944000003</v>
      </c>
      <c r="AB82">
        <v>12.1211298</v>
      </c>
      <c r="AC82">
        <v>8.9093124959999983</v>
      </c>
      <c r="AD82">
        <v>11.212219199999998</v>
      </c>
      <c r="AE82">
        <v>15.1676362968</v>
      </c>
      <c r="AF82">
        <v>9.0750839999999986</v>
      </c>
      <c r="AG82">
        <v>12.48320592</v>
      </c>
      <c r="AH82">
        <v>40.681689999999996</v>
      </c>
      <c r="AI82">
        <v>10.1566244</v>
      </c>
      <c r="AJ82">
        <v>0</v>
      </c>
      <c r="AK82">
        <v>15.767067150000001</v>
      </c>
      <c r="AL82">
        <v>0</v>
      </c>
      <c r="AM82">
        <v>4.8302229887999983</v>
      </c>
      <c r="AN82">
        <v>0.68849816399999997</v>
      </c>
      <c r="AO82">
        <v>1.9843823999999999</v>
      </c>
      <c r="AP82">
        <v>3.3405917999999999</v>
      </c>
      <c r="AQ82">
        <v>19.099028000000001</v>
      </c>
      <c r="AR82">
        <v>1.3548288000000002</v>
      </c>
      <c r="AS82">
        <v>3.2191174079999993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14.239837453224629</v>
      </c>
      <c r="BB82">
        <f t="shared" si="1"/>
        <v>394.95087934716804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1.4767635302284792</v>
      </c>
      <c r="L83">
        <v>2.871762200357667E-3</v>
      </c>
      <c r="M83">
        <v>28.220651959170237</v>
      </c>
      <c r="N83">
        <v>36.250748647604325</v>
      </c>
      <c r="O83">
        <v>0</v>
      </c>
      <c r="P83">
        <v>42.73725645086401</v>
      </c>
      <c r="Q83">
        <v>0</v>
      </c>
      <c r="R83">
        <v>13.006882022116903</v>
      </c>
      <c r="S83">
        <v>8.0976723107569715</v>
      </c>
      <c r="T83">
        <v>0</v>
      </c>
      <c r="U83">
        <v>53.531463751335956</v>
      </c>
      <c r="V83">
        <v>2.9118227232914342</v>
      </c>
      <c r="W83">
        <v>9.3547804975124365</v>
      </c>
      <c r="X83">
        <v>28.843763018727223</v>
      </c>
      <c r="Y83">
        <v>0</v>
      </c>
      <c r="Z83">
        <v>4.0214116799999999</v>
      </c>
      <c r="AA83">
        <v>12.931030944000003</v>
      </c>
      <c r="AB83">
        <v>12.1211298</v>
      </c>
      <c r="AC83">
        <v>8.9093124959999983</v>
      </c>
      <c r="AD83">
        <v>11.212219199999998</v>
      </c>
      <c r="AE83">
        <v>15.1676362968</v>
      </c>
      <c r="AF83">
        <v>9.0750839999999986</v>
      </c>
      <c r="AG83">
        <v>12.48320592</v>
      </c>
      <c r="AH83">
        <v>40.681689999999996</v>
      </c>
      <c r="AI83">
        <v>0.78127880000000005</v>
      </c>
      <c r="AJ83">
        <v>0</v>
      </c>
      <c r="AK83">
        <v>15.767067150000001</v>
      </c>
      <c r="AL83">
        <v>0</v>
      </c>
      <c r="AM83">
        <v>4.8302229887999983</v>
      </c>
      <c r="AN83">
        <v>0.68849816399999997</v>
      </c>
      <c r="AO83">
        <v>1.9843823999999999</v>
      </c>
      <c r="AP83">
        <v>2.947581</v>
      </c>
      <c r="AQ83">
        <v>19.099028000000001</v>
      </c>
      <c r="AR83">
        <v>1.3548288000000002</v>
      </c>
      <c r="AS83">
        <v>1.6508294400000003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13.924911019197809</v>
      </c>
      <c r="BB83">
        <f t="shared" si="1"/>
        <v>386.21620273421064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1.5073906929747636</v>
      </c>
      <c r="L84">
        <v>2.871762200357667E-3</v>
      </c>
      <c r="M84">
        <v>28.220651959170237</v>
      </c>
      <c r="N84">
        <v>36.250748647604325</v>
      </c>
      <c r="O84">
        <v>0</v>
      </c>
      <c r="P84">
        <v>42.73725645086401</v>
      </c>
      <c r="Q84">
        <v>0</v>
      </c>
      <c r="R84">
        <v>13.002486726628709</v>
      </c>
      <c r="S84">
        <v>8.1019476356349696</v>
      </c>
      <c r="T84">
        <v>0</v>
      </c>
      <c r="U84">
        <v>53.531463751335956</v>
      </c>
      <c r="V84">
        <v>2.9118227232914342</v>
      </c>
      <c r="W84">
        <v>9.3547804975124365</v>
      </c>
      <c r="X84">
        <v>29.66224629072078</v>
      </c>
      <c r="Y84">
        <v>0</v>
      </c>
      <c r="Z84">
        <v>4.0214116799999999</v>
      </c>
      <c r="AA84">
        <v>12.651818400000002</v>
      </c>
      <c r="AB84">
        <v>12.1211298</v>
      </c>
      <c r="AC84">
        <v>8.9093124959999983</v>
      </c>
      <c r="AD84">
        <v>11.212219199999998</v>
      </c>
      <c r="AE84">
        <v>15.1676362968</v>
      </c>
      <c r="AF84">
        <v>9.0750839999999986</v>
      </c>
      <c r="AG84">
        <v>12.48320592</v>
      </c>
      <c r="AH84">
        <v>35.160603500000001</v>
      </c>
      <c r="AI84">
        <v>0</v>
      </c>
      <c r="AJ84">
        <v>0</v>
      </c>
      <c r="AK84">
        <v>15.767067150000001</v>
      </c>
      <c r="AL84">
        <v>0</v>
      </c>
      <c r="AM84">
        <v>4.8302229887999983</v>
      </c>
      <c r="AN84">
        <v>0.68849816399999997</v>
      </c>
      <c r="AO84">
        <v>1.9843823999999999</v>
      </c>
      <c r="AP84">
        <v>2.947581</v>
      </c>
      <c r="AQ84">
        <v>19.099028000000001</v>
      </c>
      <c r="AR84">
        <v>1.3548288000000002</v>
      </c>
      <c r="AS84">
        <v>1.6508294400000003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13.725417339827358</v>
      </c>
      <c r="BB84">
        <f t="shared" si="1"/>
        <v>380.68310903371071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2.2457406728021265</v>
      </c>
      <c r="L85">
        <v>2.871762200357667E-3</v>
      </c>
      <c r="M85">
        <v>28.220651959170237</v>
      </c>
      <c r="N85">
        <v>36.250748647604325</v>
      </c>
      <c r="O85">
        <v>0</v>
      </c>
      <c r="P85">
        <v>42.73725645086401</v>
      </c>
      <c r="Q85">
        <v>0</v>
      </c>
      <c r="R85">
        <v>13.002486726628709</v>
      </c>
      <c r="S85">
        <v>8.1019476356349696</v>
      </c>
      <c r="T85">
        <v>0</v>
      </c>
      <c r="U85">
        <v>53.531463751335956</v>
      </c>
      <c r="V85">
        <v>3.0121351677215187</v>
      </c>
      <c r="W85">
        <v>10.992540444914965</v>
      </c>
      <c r="X85">
        <v>37.779518466998461</v>
      </c>
      <c r="Y85">
        <v>0</v>
      </c>
      <c r="Z85">
        <v>4.0214116799999999</v>
      </c>
      <c r="AA85">
        <v>11.633856000000002</v>
      </c>
      <c r="AB85">
        <v>12.1211298</v>
      </c>
      <c r="AC85">
        <v>8.9093124959999983</v>
      </c>
      <c r="AD85">
        <v>11.212219199999998</v>
      </c>
      <c r="AE85">
        <v>15.1676362968</v>
      </c>
      <c r="AF85">
        <v>9.0750839999999986</v>
      </c>
      <c r="AG85">
        <v>12.48320592</v>
      </c>
      <c r="AH85">
        <v>34.870020000000004</v>
      </c>
      <c r="AI85">
        <v>0</v>
      </c>
      <c r="AJ85">
        <v>0</v>
      </c>
      <c r="AK85">
        <v>15.767067150000001</v>
      </c>
      <c r="AL85">
        <v>0</v>
      </c>
      <c r="AM85">
        <v>4.8302229887999983</v>
      </c>
      <c r="AN85">
        <v>0.72674806199999997</v>
      </c>
      <c r="AO85">
        <v>1.9843823999999999</v>
      </c>
      <c r="AP85">
        <v>2.947581</v>
      </c>
      <c r="AQ85">
        <v>19.099028000000001</v>
      </c>
      <c r="AR85">
        <v>1.3548288000000002</v>
      </c>
      <c r="AS85">
        <v>1.6508294400000003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13.738821500624017</v>
      </c>
      <c r="BB85">
        <f t="shared" si="1"/>
        <v>389.99310341885166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1.5311295549487876</v>
      </c>
      <c r="L86">
        <v>2.871762200357667E-3</v>
      </c>
      <c r="M86">
        <v>28.220651959170237</v>
      </c>
      <c r="N86">
        <v>36.250748647604325</v>
      </c>
      <c r="O86">
        <v>0</v>
      </c>
      <c r="P86">
        <v>42.73725645086401</v>
      </c>
      <c r="Q86">
        <v>0</v>
      </c>
      <c r="R86">
        <v>6.9015542147999991</v>
      </c>
      <c r="S86">
        <v>4.2801245117634981</v>
      </c>
      <c r="T86">
        <v>0</v>
      </c>
      <c r="U86">
        <v>53.531463751335956</v>
      </c>
      <c r="V86">
        <v>4.7295895719818154E-3</v>
      </c>
      <c r="W86">
        <v>10.992540444914965</v>
      </c>
      <c r="X86">
        <v>37.779518466998461</v>
      </c>
      <c r="Y86">
        <v>0</v>
      </c>
      <c r="Z86">
        <v>4.0214116799999999</v>
      </c>
      <c r="AA86">
        <v>11.633856000000002</v>
      </c>
      <c r="AB86">
        <v>12.1211298</v>
      </c>
      <c r="AC86">
        <v>8.9093124959999983</v>
      </c>
      <c r="AD86">
        <v>11.212219199999998</v>
      </c>
      <c r="AE86">
        <v>15.1676362968</v>
      </c>
      <c r="AF86">
        <v>9.0750839999999986</v>
      </c>
      <c r="AG86">
        <v>12.48320592</v>
      </c>
      <c r="AH86">
        <v>34.870020000000004</v>
      </c>
      <c r="AI86">
        <v>0</v>
      </c>
      <c r="AJ86">
        <v>0</v>
      </c>
      <c r="AK86">
        <v>15.767067150000001</v>
      </c>
      <c r="AL86">
        <v>0</v>
      </c>
      <c r="AM86">
        <v>4.8302229887999983</v>
      </c>
      <c r="AN86">
        <v>0.72674806199999997</v>
      </c>
      <c r="AO86">
        <v>1.9843823999999999</v>
      </c>
      <c r="AP86">
        <v>2.947581</v>
      </c>
      <c r="AQ86">
        <v>19.099028000000001</v>
      </c>
      <c r="AR86">
        <v>1.3548288000000002</v>
      </c>
      <c r="AS86">
        <v>1.6508294400000003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13.362961603856245</v>
      </c>
      <c r="BB86">
        <f t="shared" si="1"/>
        <v>376.7241909839164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1.5311295549487876</v>
      </c>
      <c r="L87">
        <v>2.871762200357667E-3</v>
      </c>
      <c r="M87">
        <v>28.220651959170237</v>
      </c>
      <c r="N87">
        <v>36.250748647604325</v>
      </c>
      <c r="O87">
        <v>0</v>
      </c>
      <c r="P87">
        <v>42.73725645086401</v>
      </c>
      <c r="Q87">
        <v>0</v>
      </c>
      <c r="R87">
        <v>6.9015542147999991</v>
      </c>
      <c r="S87">
        <v>4.2801245117634981</v>
      </c>
      <c r="T87">
        <v>0</v>
      </c>
      <c r="U87">
        <v>53.531463751335956</v>
      </c>
      <c r="V87">
        <v>0</v>
      </c>
      <c r="W87">
        <v>10.992540444914965</v>
      </c>
      <c r="X87">
        <v>37.919602371504666</v>
      </c>
      <c r="Y87">
        <v>0</v>
      </c>
      <c r="Z87">
        <v>4.0214116799999999</v>
      </c>
      <c r="AA87">
        <v>11.633856000000002</v>
      </c>
      <c r="AB87">
        <v>12.1211298</v>
      </c>
      <c r="AC87">
        <v>8.9093124959999983</v>
      </c>
      <c r="AD87">
        <v>11.212219199999998</v>
      </c>
      <c r="AE87">
        <v>15.1676362968</v>
      </c>
      <c r="AF87">
        <v>9.0750839999999986</v>
      </c>
      <c r="AG87">
        <v>12.48320592</v>
      </c>
      <c r="AH87">
        <v>34.870020000000004</v>
      </c>
      <c r="AI87">
        <v>0</v>
      </c>
      <c r="AJ87">
        <v>0</v>
      </c>
      <c r="AK87">
        <v>15.767067150000001</v>
      </c>
      <c r="AL87">
        <v>0</v>
      </c>
      <c r="AM87">
        <v>4.8302229887999983</v>
      </c>
      <c r="AN87">
        <v>0.72674806199999997</v>
      </c>
      <c r="AO87">
        <v>1.9843823999999999</v>
      </c>
      <c r="AP87">
        <v>2.947581</v>
      </c>
      <c r="AQ87">
        <v>19.099028000000001</v>
      </c>
      <c r="AR87">
        <v>1.3548288000000002</v>
      </c>
      <c r="AS87">
        <v>1.6508294400000003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13.367672091796752</v>
      </c>
      <c r="BB87">
        <f t="shared" si="1"/>
        <v>376.85483481091012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1.5311295549487876</v>
      </c>
      <c r="L88">
        <v>2.871762200357667E-3</v>
      </c>
      <c r="M88">
        <v>28.220651959170237</v>
      </c>
      <c r="N88">
        <v>36.250748647604325</v>
      </c>
      <c r="O88">
        <v>0</v>
      </c>
      <c r="P88">
        <v>42.73725645086401</v>
      </c>
      <c r="Q88">
        <v>0</v>
      </c>
      <c r="R88">
        <v>6.9015542147999991</v>
      </c>
      <c r="S88">
        <v>4.2801245117634981</v>
      </c>
      <c r="T88">
        <v>0</v>
      </c>
      <c r="U88">
        <v>53.531463751335956</v>
      </c>
      <c r="V88">
        <v>0</v>
      </c>
      <c r="W88">
        <v>10.992540444914965</v>
      </c>
      <c r="X88">
        <v>37.919602371504666</v>
      </c>
      <c r="Y88">
        <v>0</v>
      </c>
      <c r="Z88">
        <v>0</v>
      </c>
      <c r="AA88">
        <v>0</v>
      </c>
      <c r="AB88">
        <v>8.0153219999999994</v>
      </c>
      <c r="AC88">
        <v>5.9395416640000009</v>
      </c>
      <c r="AD88">
        <v>2.79657</v>
      </c>
      <c r="AE88">
        <v>15.1676362968</v>
      </c>
      <c r="AF88">
        <v>5.4450504000000004</v>
      </c>
      <c r="AG88">
        <v>12.48320592</v>
      </c>
      <c r="AH88">
        <v>28.709649800000001</v>
      </c>
      <c r="AI88">
        <v>0</v>
      </c>
      <c r="AJ88">
        <v>0</v>
      </c>
      <c r="AK88">
        <v>15.767067150000001</v>
      </c>
      <c r="AL88">
        <v>0</v>
      </c>
      <c r="AM88">
        <v>3.2397837119999995</v>
      </c>
      <c r="AN88">
        <v>0.72674806199999997</v>
      </c>
      <c r="AO88">
        <v>1.9843823999999999</v>
      </c>
      <c r="AP88">
        <v>2.947581</v>
      </c>
      <c r="AQ88">
        <v>19.099028000000001</v>
      </c>
      <c r="AR88">
        <v>2.0322431999999999</v>
      </c>
      <c r="AS88">
        <v>1.6508294400000003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11.911294506596755</v>
      </c>
      <c r="BB88">
        <f t="shared" si="1"/>
        <v>336.46128820731008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1.5311295549487876</v>
      </c>
      <c r="L89">
        <v>2.871762200357667E-3</v>
      </c>
      <c r="M89">
        <v>28.220651959170237</v>
      </c>
      <c r="N89">
        <v>36.250748647604325</v>
      </c>
      <c r="O89">
        <v>0</v>
      </c>
      <c r="P89">
        <v>42.73725645086401</v>
      </c>
      <c r="Q89">
        <v>0</v>
      </c>
      <c r="R89">
        <v>6.9015542147999991</v>
      </c>
      <c r="S89">
        <v>4.2801245117634981</v>
      </c>
      <c r="T89">
        <v>0</v>
      </c>
      <c r="U89">
        <v>53.531463751335956</v>
      </c>
      <c r="V89">
        <v>0</v>
      </c>
      <c r="W89">
        <v>10.992540444914965</v>
      </c>
      <c r="X89">
        <v>45.259501669139468</v>
      </c>
      <c r="Y89">
        <v>0</v>
      </c>
      <c r="Z89">
        <v>0</v>
      </c>
      <c r="AA89">
        <v>0</v>
      </c>
      <c r="AB89">
        <v>8.0153219999999994</v>
      </c>
      <c r="AC89">
        <v>5.9395416640000009</v>
      </c>
      <c r="AD89">
        <v>2.79657</v>
      </c>
      <c r="AE89">
        <v>10.234572399999999</v>
      </c>
      <c r="AF89">
        <v>2.7225251999999998</v>
      </c>
      <c r="AG89">
        <v>12.48320592</v>
      </c>
      <c r="AH89">
        <v>28.622474750000002</v>
      </c>
      <c r="AI89">
        <v>0</v>
      </c>
      <c r="AJ89">
        <v>0</v>
      </c>
      <c r="AK89">
        <v>15.767067150000001</v>
      </c>
      <c r="AL89">
        <v>0</v>
      </c>
      <c r="AM89">
        <v>3.2397837119999995</v>
      </c>
      <c r="AN89">
        <v>0.72674806199999997</v>
      </c>
      <c r="AO89">
        <v>1.9843823999999999</v>
      </c>
      <c r="AP89">
        <v>2.947581</v>
      </c>
      <c r="AQ89">
        <v>14.324271</v>
      </c>
      <c r="AR89">
        <v>16.257945599999999</v>
      </c>
      <c r="AS89">
        <v>1.6508294400000003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12.22616728804155</v>
      </c>
      <c r="BB89">
        <f t="shared" si="1"/>
        <v>345.19449597670013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1.5311295549487876</v>
      </c>
      <c r="L90">
        <v>2.871762200357667E-3</v>
      </c>
      <c r="M90">
        <v>28.220651959170237</v>
      </c>
      <c r="N90">
        <v>36.250748647604325</v>
      </c>
      <c r="O90">
        <v>0</v>
      </c>
      <c r="P90">
        <v>42.73725645086401</v>
      </c>
      <c r="Q90">
        <v>0</v>
      </c>
      <c r="R90">
        <v>6.8802372252000001</v>
      </c>
      <c r="S90">
        <v>4.2665257295733916</v>
      </c>
      <c r="T90">
        <v>0</v>
      </c>
      <c r="U90">
        <v>53.531463751335956</v>
      </c>
      <c r="V90">
        <v>0</v>
      </c>
      <c r="W90">
        <v>10.992540444914965</v>
      </c>
      <c r="X90">
        <v>45.259501669139468</v>
      </c>
      <c r="Y90">
        <v>0</v>
      </c>
      <c r="Z90">
        <v>0</v>
      </c>
      <c r="AA90">
        <v>0</v>
      </c>
      <c r="AB90">
        <v>8.0153219999999994</v>
      </c>
      <c r="AC90">
        <v>5.9395416640000009</v>
      </c>
      <c r="AD90">
        <v>2.79657</v>
      </c>
      <c r="AE90">
        <v>10.234572399999999</v>
      </c>
      <c r="AF90">
        <v>2.7225251999999998</v>
      </c>
      <c r="AG90">
        <v>12.48320592</v>
      </c>
      <c r="AH90">
        <v>26.152515000000001</v>
      </c>
      <c r="AI90">
        <v>0</v>
      </c>
      <c r="AJ90">
        <v>0</v>
      </c>
      <c r="AK90">
        <v>15.767067150000001</v>
      </c>
      <c r="AL90">
        <v>0</v>
      </c>
      <c r="AM90">
        <v>1.6198918559999997</v>
      </c>
      <c r="AN90">
        <v>0.72674806199999997</v>
      </c>
      <c r="AO90">
        <v>1.9843823999999999</v>
      </c>
      <c r="AP90">
        <v>2.947581</v>
      </c>
      <c r="AQ90">
        <v>14.053637</v>
      </c>
      <c r="AR90">
        <v>16.257945599999999</v>
      </c>
      <c r="AS90">
        <v>1.6508294400000003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12.073207457073474</v>
      </c>
      <c r="BB90">
        <f t="shared" si="1"/>
        <v>340.95205442987799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1.5311295549487876</v>
      </c>
      <c r="L91">
        <v>2.871762200357667E-3</v>
      </c>
      <c r="M91">
        <v>28.220651959170237</v>
      </c>
      <c r="N91">
        <v>36.250748647604325</v>
      </c>
      <c r="O91">
        <v>0</v>
      </c>
      <c r="P91">
        <v>42.73725645086401</v>
      </c>
      <c r="Q91">
        <v>0</v>
      </c>
      <c r="R91">
        <v>6.9726617549933421</v>
      </c>
      <c r="S91">
        <v>4.2267144261818181</v>
      </c>
      <c r="T91">
        <v>0</v>
      </c>
      <c r="U91">
        <v>53.531463751335956</v>
      </c>
      <c r="V91">
        <v>0</v>
      </c>
      <c r="W91">
        <v>10.992540444914965</v>
      </c>
      <c r="X91">
        <v>45.259501669139468</v>
      </c>
      <c r="Y91">
        <v>0</v>
      </c>
      <c r="Z91">
        <v>0</v>
      </c>
      <c r="AA91">
        <v>0</v>
      </c>
      <c r="AB91">
        <v>4.0403766000000001</v>
      </c>
      <c r="AC91">
        <v>2.9697708320000005</v>
      </c>
      <c r="AD91">
        <v>2.79657</v>
      </c>
      <c r="AE91">
        <v>10.234572399999999</v>
      </c>
      <c r="AF91">
        <v>2.7225251999999998</v>
      </c>
      <c r="AG91">
        <v>12.48320592</v>
      </c>
      <c r="AH91">
        <v>21.532237350000003</v>
      </c>
      <c r="AI91">
        <v>0</v>
      </c>
      <c r="AJ91">
        <v>0</v>
      </c>
      <c r="AK91">
        <v>15.767067150000001</v>
      </c>
      <c r="AL91">
        <v>0</v>
      </c>
      <c r="AM91">
        <v>1.6198918559999997</v>
      </c>
      <c r="AN91">
        <v>0.72674806199999997</v>
      </c>
      <c r="AO91">
        <v>1.9843823999999999</v>
      </c>
      <c r="AP91">
        <v>2.947581</v>
      </c>
      <c r="AQ91">
        <v>13.918319999999998</v>
      </c>
      <c r="AR91">
        <v>1.3548288000000002</v>
      </c>
      <c r="AS91">
        <v>1.6508294400000003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11.149239096464344</v>
      </c>
      <c r="BB91">
        <f t="shared" si="1"/>
        <v>315.32520833488894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1.5311295549487876</v>
      </c>
      <c r="L92">
        <v>2.871762200357667E-3</v>
      </c>
      <c r="M92">
        <v>28.220651959170237</v>
      </c>
      <c r="N92">
        <v>36.250748647604325</v>
      </c>
      <c r="O92">
        <v>0</v>
      </c>
      <c r="P92">
        <v>42.73725645086401</v>
      </c>
      <c r="Q92">
        <v>0</v>
      </c>
      <c r="R92">
        <v>6.9726617549933421</v>
      </c>
      <c r="S92">
        <v>4.2267144261818181</v>
      </c>
      <c r="T92">
        <v>0</v>
      </c>
      <c r="U92">
        <v>53.531463751335956</v>
      </c>
      <c r="V92">
        <v>0</v>
      </c>
      <c r="W92">
        <v>10.992540444914965</v>
      </c>
      <c r="X92">
        <v>45.259501669139468</v>
      </c>
      <c r="Y92">
        <v>0</v>
      </c>
      <c r="Z92">
        <v>0</v>
      </c>
      <c r="AA92">
        <v>0</v>
      </c>
      <c r="AB92">
        <v>4.0403766000000001</v>
      </c>
      <c r="AC92">
        <v>2.9697708320000005</v>
      </c>
      <c r="AD92">
        <v>2.79657</v>
      </c>
      <c r="AE92">
        <v>10.234572399999999</v>
      </c>
      <c r="AF92">
        <v>2.7225251999999998</v>
      </c>
      <c r="AG92">
        <v>12.48320592</v>
      </c>
      <c r="AH92">
        <v>20.863895299999999</v>
      </c>
      <c r="AI92">
        <v>0</v>
      </c>
      <c r="AJ92">
        <v>0</v>
      </c>
      <c r="AK92">
        <v>15.767067150000001</v>
      </c>
      <c r="AL92">
        <v>0</v>
      </c>
      <c r="AM92">
        <v>0</v>
      </c>
      <c r="AN92">
        <v>0.72674806199999997</v>
      </c>
      <c r="AO92">
        <v>1.9843823999999999</v>
      </c>
      <c r="AP92">
        <v>2.947581</v>
      </c>
      <c r="AQ92">
        <v>13.918319999999998</v>
      </c>
      <c r="AR92">
        <v>1.3548288000000002</v>
      </c>
      <c r="AS92">
        <v>1.6508294400000003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11.069608493964346</v>
      </c>
      <c r="BB92">
        <f t="shared" si="1"/>
        <v>313.11660503138899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1.5311295549487876</v>
      </c>
      <c r="L93">
        <v>2.871762200357667E-3</v>
      </c>
      <c r="M93">
        <v>28.220651959170237</v>
      </c>
      <c r="N93">
        <v>36.250748647604325</v>
      </c>
      <c r="O93">
        <v>0</v>
      </c>
      <c r="P93">
        <v>42.73725645086401</v>
      </c>
      <c r="Q93">
        <v>0</v>
      </c>
      <c r="R93">
        <v>6.9726617549933421</v>
      </c>
      <c r="S93">
        <v>4.2267144261818181</v>
      </c>
      <c r="T93">
        <v>0</v>
      </c>
      <c r="U93">
        <v>53.531463751335956</v>
      </c>
      <c r="V93">
        <v>0</v>
      </c>
      <c r="W93">
        <v>10.992540444914965</v>
      </c>
      <c r="X93">
        <v>45.259501669139468</v>
      </c>
      <c r="Y93">
        <v>0</v>
      </c>
      <c r="Z93">
        <v>0</v>
      </c>
      <c r="AA93">
        <v>0</v>
      </c>
      <c r="AB93">
        <v>4.0403766000000001</v>
      </c>
      <c r="AC93">
        <v>2.9697708320000005</v>
      </c>
      <c r="AD93">
        <v>2.79657</v>
      </c>
      <c r="AE93">
        <v>9.4472976000000006</v>
      </c>
      <c r="AF93">
        <v>2.7225251999999998</v>
      </c>
      <c r="AG93">
        <v>12.48320592</v>
      </c>
      <c r="AH93">
        <v>20.340844999999998</v>
      </c>
      <c r="AI93">
        <v>0</v>
      </c>
      <c r="AJ93">
        <v>0</v>
      </c>
      <c r="AK93">
        <v>15.767067150000001</v>
      </c>
      <c r="AL93">
        <v>0</v>
      </c>
      <c r="AM93">
        <v>0</v>
      </c>
      <c r="AN93">
        <v>0.72674806199999997</v>
      </c>
      <c r="AO93">
        <v>3.2471712000000004</v>
      </c>
      <c r="AP93">
        <v>2.947581</v>
      </c>
      <c r="AQ93">
        <v>9.2788799999999991</v>
      </c>
      <c r="AR93">
        <v>1.3548288000000002</v>
      </c>
      <c r="AS93">
        <v>1.6508294400000003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10.906501983864343</v>
      </c>
      <c r="BB93">
        <f t="shared" si="1"/>
        <v>308.59273524148898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1.5311295549487876</v>
      </c>
      <c r="L94">
        <v>2.871762200357667E-3</v>
      </c>
      <c r="M94">
        <v>28.220651959170237</v>
      </c>
      <c r="N94">
        <v>36.250748647604325</v>
      </c>
      <c r="O94">
        <v>0</v>
      </c>
      <c r="P94">
        <v>42.73725645086401</v>
      </c>
      <c r="Q94">
        <v>0</v>
      </c>
      <c r="R94">
        <v>6.9726617549933421</v>
      </c>
      <c r="S94">
        <v>4.2267144261818181</v>
      </c>
      <c r="T94">
        <v>0</v>
      </c>
      <c r="U94">
        <v>53.531463751335956</v>
      </c>
      <c r="V94">
        <v>0</v>
      </c>
      <c r="W94">
        <v>10.992540444914965</v>
      </c>
      <c r="X94">
        <v>45.259501669139468</v>
      </c>
      <c r="Y94">
        <v>0</v>
      </c>
      <c r="Z94">
        <v>0</v>
      </c>
      <c r="AA94">
        <v>0</v>
      </c>
      <c r="AB94">
        <v>4.0403766000000001</v>
      </c>
      <c r="AC94">
        <v>2.9697708320000005</v>
      </c>
      <c r="AD94">
        <v>2.79657</v>
      </c>
      <c r="AE94">
        <v>9.4472976000000006</v>
      </c>
      <c r="AF94">
        <v>2.7225251999999998</v>
      </c>
      <c r="AG94">
        <v>12.48320592</v>
      </c>
      <c r="AH94">
        <v>20.340844999999998</v>
      </c>
      <c r="AI94">
        <v>0</v>
      </c>
      <c r="AJ94">
        <v>0</v>
      </c>
      <c r="AK94">
        <v>15.767067150000001</v>
      </c>
      <c r="AL94">
        <v>0</v>
      </c>
      <c r="AM94">
        <v>0</v>
      </c>
      <c r="AN94">
        <v>0.72674806199999997</v>
      </c>
      <c r="AO94">
        <v>3.2471712000000004</v>
      </c>
      <c r="AP94">
        <v>2.947581</v>
      </c>
      <c r="AQ94">
        <v>4.6394399999999996</v>
      </c>
      <c r="AR94">
        <v>1.3548288000000002</v>
      </c>
      <c r="AS94">
        <v>1.6508294400000003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10.745049471864343</v>
      </c>
      <c r="BB94">
        <f t="shared" si="1"/>
        <v>304.11474775348898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1.5311295549487876</v>
      </c>
      <c r="L95">
        <v>2.871762200357667E-3</v>
      </c>
      <c r="M95">
        <v>28.220651959170237</v>
      </c>
      <c r="N95">
        <v>36.250748647604325</v>
      </c>
      <c r="O95">
        <v>0</v>
      </c>
      <c r="P95">
        <v>42.73725645086401</v>
      </c>
      <c r="Q95">
        <v>0</v>
      </c>
      <c r="R95">
        <v>6.9726617549933421</v>
      </c>
      <c r="S95">
        <v>4.2267144261818181</v>
      </c>
      <c r="T95">
        <v>0</v>
      </c>
      <c r="U95">
        <v>53.531463751335956</v>
      </c>
      <c r="V95">
        <v>0</v>
      </c>
      <c r="W95">
        <v>10.992540444914965</v>
      </c>
      <c r="X95">
        <v>45.259501669139468</v>
      </c>
      <c r="Y95">
        <v>0</v>
      </c>
      <c r="Z95">
        <v>0</v>
      </c>
      <c r="AA95">
        <v>0</v>
      </c>
      <c r="AB95">
        <v>4.0403766000000001</v>
      </c>
      <c r="AC95">
        <v>0</v>
      </c>
      <c r="AD95">
        <v>2.79657</v>
      </c>
      <c r="AE95">
        <v>9.4472976000000006</v>
      </c>
      <c r="AF95">
        <v>2.7225251999999998</v>
      </c>
      <c r="AG95">
        <v>12.48320592</v>
      </c>
      <c r="AH95">
        <v>20.340844999999998</v>
      </c>
      <c r="AI95">
        <v>0</v>
      </c>
      <c r="AJ95">
        <v>0</v>
      </c>
      <c r="AK95">
        <v>15.767067150000001</v>
      </c>
      <c r="AL95">
        <v>0</v>
      </c>
      <c r="AM95">
        <v>0</v>
      </c>
      <c r="AN95">
        <v>0.72674806199999997</v>
      </c>
      <c r="AO95">
        <v>3.2471712000000004</v>
      </c>
      <c r="AP95">
        <v>2.947581</v>
      </c>
      <c r="AQ95">
        <v>4.6394399999999996</v>
      </c>
      <c r="AR95">
        <v>1.3548288000000002</v>
      </c>
      <c r="AS95">
        <v>1.6508294400000003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10.641701516464343</v>
      </c>
      <c r="BB95">
        <f t="shared" si="1"/>
        <v>301.24832487688894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1.5311295549487876</v>
      </c>
      <c r="L96">
        <v>2.871762200357667E-3</v>
      </c>
      <c r="M96">
        <v>28.220651959170237</v>
      </c>
      <c r="N96">
        <v>36.250748647604325</v>
      </c>
      <c r="O96">
        <v>0</v>
      </c>
      <c r="P96">
        <v>42.73725645086401</v>
      </c>
      <c r="Q96">
        <v>0</v>
      </c>
      <c r="R96">
        <v>6.9726617549933421</v>
      </c>
      <c r="S96">
        <v>4.2267144261818181</v>
      </c>
      <c r="T96">
        <v>0</v>
      </c>
      <c r="U96">
        <v>53.531463751335956</v>
      </c>
      <c r="V96">
        <v>0</v>
      </c>
      <c r="W96">
        <v>10.992540444914965</v>
      </c>
      <c r="X96">
        <v>45.259501669139468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2.79657</v>
      </c>
      <c r="AE96">
        <v>9.4472976000000006</v>
      </c>
      <c r="AF96">
        <v>2.7225251999999998</v>
      </c>
      <c r="AG96">
        <v>12.48320592</v>
      </c>
      <c r="AH96">
        <v>20.340844999999998</v>
      </c>
      <c r="AI96">
        <v>0</v>
      </c>
      <c r="AJ96">
        <v>0</v>
      </c>
      <c r="AK96">
        <v>15.767067150000001</v>
      </c>
      <c r="AL96">
        <v>0</v>
      </c>
      <c r="AM96">
        <v>0</v>
      </c>
      <c r="AN96">
        <v>0.72674806199999997</v>
      </c>
      <c r="AO96">
        <v>3.2471712000000004</v>
      </c>
      <c r="AP96">
        <v>2.947581</v>
      </c>
      <c r="AQ96">
        <v>4.6394399999999996</v>
      </c>
      <c r="AR96">
        <v>1.3548288000000002</v>
      </c>
      <c r="AS96">
        <v>1.6508294400000003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10.501096374964343</v>
      </c>
      <c r="BB96">
        <f t="shared" si="1"/>
        <v>297.34855341838897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2.7457142643532615</v>
      </c>
      <c r="L97">
        <v>2.871762200357667E-3</v>
      </c>
      <c r="M97">
        <v>28.220651959170237</v>
      </c>
      <c r="N97">
        <v>36.250748647604325</v>
      </c>
      <c r="O97">
        <v>0</v>
      </c>
      <c r="P97">
        <v>42.73725645086401</v>
      </c>
      <c r="Q97">
        <v>0</v>
      </c>
      <c r="R97">
        <v>6.9726617549933421</v>
      </c>
      <c r="S97">
        <v>4.2267144261818181</v>
      </c>
      <c r="T97">
        <v>0</v>
      </c>
      <c r="U97">
        <v>53.531463751335956</v>
      </c>
      <c r="V97">
        <v>0</v>
      </c>
      <c r="W97">
        <v>10.992540444914965</v>
      </c>
      <c r="X97">
        <v>45.259501669139468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2.79657</v>
      </c>
      <c r="AE97">
        <v>9.4472976000000006</v>
      </c>
      <c r="AF97">
        <v>2.7225251999999998</v>
      </c>
      <c r="AG97">
        <v>12.48320592</v>
      </c>
      <c r="AH97">
        <v>20.340844999999998</v>
      </c>
      <c r="AI97">
        <v>0</v>
      </c>
      <c r="AJ97">
        <v>0</v>
      </c>
      <c r="AK97">
        <v>15.767067150000001</v>
      </c>
      <c r="AL97">
        <v>0</v>
      </c>
      <c r="AM97">
        <v>0</v>
      </c>
      <c r="AN97">
        <v>0.72674806199999997</v>
      </c>
      <c r="AO97">
        <v>3.2471712000000004</v>
      </c>
      <c r="AP97">
        <v>2.947581</v>
      </c>
      <c r="AQ97">
        <v>4.6394399999999996</v>
      </c>
      <c r="AR97">
        <v>1.3548288000000002</v>
      </c>
      <c r="AS97">
        <v>1.6508294400000003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10.755435306023331</v>
      </c>
      <c r="BB97">
        <f t="shared" si="1"/>
        <v>298.30879919673447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2.7457142643532615</v>
      </c>
      <c r="L98">
        <v>2.871762200357667E-3</v>
      </c>
      <c r="M98">
        <v>28.220651959170237</v>
      </c>
      <c r="N98">
        <v>36.250748647604325</v>
      </c>
      <c r="O98">
        <v>0</v>
      </c>
      <c r="P98">
        <v>42.73725645086401</v>
      </c>
      <c r="Q98">
        <v>0</v>
      </c>
      <c r="R98">
        <v>6.9726617549933421</v>
      </c>
      <c r="S98">
        <v>4.2267144261818181</v>
      </c>
      <c r="T98">
        <v>0</v>
      </c>
      <c r="U98">
        <v>53.531463751335956</v>
      </c>
      <c r="V98">
        <v>0</v>
      </c>
      <c r="W98">
        <v>10.992540444914965</v>
      </c>
      <c r="X98">
        <v>45.259501669139468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2.79657</v>
      </c>
      <c r="AE98">
        <v>9.4472976000000006</v>
      </c>
      <c r="AF98">
        <v>2.7225251999999998</v>
      </c>
      <c r="AG98">
        <v>12.48320592</v>
      </c>
      <c r="AH98">
        <v>20.340844999999998</v>
      </c>
      <c r="AI98">
        <v>0</v>
      </c>
      <c r="AJ98">
        <v>0</v>
      </c>
      <c r="AK98">
        <v>15.767067150000001</v>
      </c>
      <c r="AL98">
        <v>0</v>
      </c>
      <c r="AM98">
        <v>0</v>
      </c>
      <c r="AN98">
        <v>0.72674806199999997</v>
      </c>
      <c r="AO98">
        <v>3.2471712000000004</v>
      </c>
      <c r="AP98">
        <v>2.947581</v>
      </c>
      <c r="AQ98">
        <v>0</v>
      </c>
      <c r="AR98">
        <v>1.3548288000000002</v>
      </c>
      <c r="AS98">
        <v>3.2191174079999993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10.64855913922333</v>
      </c>
      <c r="BB98">
        <f t="shared" si="1"/>
        <v>295.3445233315345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4.1826616322915698E-2</v>
      </c>
      <c r="L99">
        <f t="shared" si="2"/>
        <v>6.8922292808584076E-5</v>
      </c>
      <c r="M99">
        <f t="shared" si="2"/>
        <v>0.67729564702008471</v>
      </c>
      <c r="N99">
        <f t="shared" si="2"/>
        <v>0.87001796754250271</v>
      </c>
      <c r="O99">
        <f t="shared" si="2"/>
        <v>0</v>
      </c>
      <c r="P99">
        <f t="shared" si="2"/>
        <v>0.98653753455280924</v>
      </c>
      <c r="Q99">
        <f t="shared" si="2"/>
        <v>0</v>
      </c>
      <c r="R99">
        <f t="shared" si="2"/>
        <v>0.2292935414350678</v>
      </c>
      <c r="S99">
        <f t="shared" si="2"/>
        <v>0.1437040259480912</v>
      </c>
      <c r="T99">
        <f t="shared" si="2"/>
        <v>0</v>
      </c>
      <c r="U99">
        <f t="shared" si="2"/>
        <v>1.2847551300320625</v>
      </c>
      <c r="V99">
        <f t="shared" si="2"/>
        <v>7.9604360122255552E-2</v>
      </c>
      <c r="W99">
        <f t="shared" si="2"/>
        <v>0.27125713656649697</v>
      </c>
      <c r="X99">
        <f t="shared" si="2"/>
        <v>0.90491526345833317</v>
      </c>
      <c r="Y99">
        <f t="shared" si="2"/>
        <v>0</v>
      </c>
      <c r="Z99">
        <f t="shared" si="2"/>
        <v>3.2171293439999998E-2</v>
      </c>
      <c r="AA99">
        <f t="shared" si="2"/>
        <v>4.3627929488000004E-2</v>
      </c>
      <c r="AB99">
        <f t="shared" si="2"/>
        <v>7.9609323150000036E-2</v>
      </c>
      <c r="AC99">
        <f t="shared" si="2"/>
        <v>5.9551720367999945E-2</v>
      </c>
      <c r="AD99">
        <f t="shared" si="2"/>
        <v>0.1161354725999999</v>
      </c>
      <c r="AE99">
        <f t="shared" si="2"/>
        <v>0.16365947269880005</v>
      </c>
      <c r="AF99">
        <f t="shared" si="2"/>
        <v>7.0785655200000075E-2</v>
      </c>
      <c r="AG99">
        <f t="shared" si="2"/>
        <v>0.29959694208000054</v>
      </c>
      <c r="AH99">
        <f t="shared" si="2"/>
        <v>0.35785358025000003</v>
      </c>
      <c r="AI99">
        <f t="shared" si="2"/>
        <v>3.3350838774999995E-2</v>
      </c>
      <c r="AJ99">
        <f t="shared" si="2"/>
        <v>0</v>
      </c>
      <c r="AK99">
        <f t="shared" si="2"/>
        <v>0.37840961160000003</v>
      </c>
      <c r="AL99">
        <f t="shared" si="2"/>
        <v>0</v>
      </c>
      <c r="AM99">
        <f t="shared" si="2"/>
        <v>2.4539316300399995E-2</v>
      </c>
      <c r="AN99">
        <f t="shared" si="2"/>
        <v>1.1886155803499996E-2</v>
      </c>
      <c r="AO99">
        <f t="shared" si="2"/>
        <v>4.9068364799999924E-2</v>
      </c>
      <c r="AP99">
        <f t="shared" si="2"/>
        <v>7.6676407080000078E-2</v>
      </c>
      <c r="AQ99">
        <f t="shared" si="2"/>
        <v>0.13531699999999994</v>
      </c>
      <c r="AR99">
        <f t="shared" si="2"/>
        <v>7.6801857599999981E-2</v>
      </c>
      <c r="AS99">
        <f t="shared" si="2"/>
        <v>8.0065227839999892E-2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0.26306674452455781</v>
      </c>
      <c r="BB99">
        <f t="shared" si="1"/>
        <v>7.3153155698425705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2.0928303773652028</v>
      </c>
      <c r="M3">
        <v>2.4035210185490068</v>
      </c>
      <c r="N3">
        <v>2.5279173106646056</v>
      </c>
      <c r="O3">
        <v>2.8108294689556126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0.20694618000000006</v>
      </c>
      <c r="AE3">
        <v>0.35923679999999997</v>
      </c>
      <c r="AF3">
        <v>0.13680094999999998</v>
      </c>
      <c r="AG3">
        <v>1.1420627399999999</v>
      </c>
      <c r="AH3">
        <v>0.98883486000000009</v>
      </c>
      <c r="AI3">
        <v>0</v>
      </c>
      <c r="AJ3">
        <v>0</v>
      </c>
      <c r="AK3">
        <v>1.2152794500000001</v>
      </c>
      <c r="AL3">
        <v>0</v>
      </c>
      <c r="AM3">
        <v>0</v>
      </c>
      <c r="AN3">
        <v>6.4060710000000002E-3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62.986378999999985</v>
      </c>
      <c r="BA3">
        <v>2.6734110345731379</v>
      </c>
      <c r="BB3">
        <f>SUM(B3:AZ3)-BA3</f>
        <v>74.203633191961273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2.0928303773652028</v>
      </c>
      <c r="M4">
        <v>2.4035210185490068</v>
      </c>
      <c r="N4">
        <v>2.5279173106646056</v>
      </c>
      <c r="O4">
        <v>2.8108294689556126</v>
      </c>
      <c r="P4">
        <v>3.4676751000550067E-3</v>
      </c>
      <c r="Q4">
        <v>0</v>
      </c>
      <c r="R4">
        <v>3.4453374993325515E-4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0.20694618000000006</v>
      </c>
      <c r="AE4">
        <v>0.35923679999999997</v>
      </c>
      <c r="AF4">
        <v>0.13680094999999998</v>
      </c>
      <c r="AG4">
        <v>1.1420627399999999</v>
      </c>
      <c r="AH4">
        <v>0.49441742999999988</v>
      </c>
      <c r="AI4">
        <v>0</v>
      </c>
      <c r="AJ4">
        <v>0</v>
      </c>
      <c r="AK4">
        <v>1.2152794500000001</v>
      </c>
      <c r="AL4">
        <v>0</v>
      </c>
      <c r="AM4">
        <v>0</v>
      </c>
      <c r="AN4">
        <v>6.4060710000000002E-3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62.857178999999988</v>
      </c>
      <c r="BA4">
        <v>2.6518419836419689</v>
      </c>
      <c r="BB4">
        <f t="shared" ref="BB4:BB67" si="0">SUM(B4:AZ4)-BA4</f>
        <v>73.605397021742434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2.0928303773652028</v>
      </c>
      <c r="M5">
        <v>2.4035210185490068</v>
      </c>
      <c r="N5">
        <v>2.5279173106646056</v>
      </c>
      <c r="O5">
        <v>2.8108294689556126</v>
      </c>
      <c r="P5">
        <v>0</v>
      </c>
      <c r="Q5">
        <v>0</v>
      </c>
      <c r="R5">
        <v>3.4453374993325515E-4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0.20694618000000006</v>
      </c>
      <c r="AE5">
        <v>0.35923679999999997</v>
      </c>
      <c r="AF5">
        <v>0.13680094999999998</v>
      </c>
      <c r="AG5">
        <v>1.1420627399999999</v>
      </c>
      <c r="AH5">
        <v>0.49441742999999988</v>
      </c>
      <c r="AI5">
        <v>0</v>
      </c>
      <c r="AJ5">
        <v>0</v>
      </c>
      <c r="AK5">
        <v>1.2152794500000001</v>
      </c>
      <c r="AL5">
        <v>0</v>
      </c>
      <c r="AM5">
        <v>0</v>
      </c>
      <c r="AN5">
        <v>6.4060710000000002E-3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62.857178999999988</v>
      </c>
      <c r="BA5">
        <v>2.6517213085419158</v>
      </c>
      <c r="BB5">
        <f t="shared" si="0"/>
        <v>73.602050021742428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2.0928303773652028</v>
      </c>
      <c r="M6">
        <v>2.4035210185490068</v>
      </c>
      <c r="N6">
        <v>2.5279173106646056</v>
      </c>
      <c r="O6">
        <v>2.8108294689556126</v>
      </c>
      <c r="P6">
        <v>0</v>
      </c>
      <c r="Q6">
        <v>0</v>
      </c>
      <c r="R6">
        <v>3.4453374993325515E-4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0.20694618000000006</v>
      </c>
      <c r="AE6">
        <v>0.35923679999999997</v>
      </c>
      <c r="AF6">
        <v>0.13680094999999998</v>
      </c>
      <c r="AG6">
        <v>1.1420627399999999</v>
      </c>
      <c r="AH6">
        <v>0.49441742999999988</v>
      </c>
      <c r="AI6">
        <v>0</v>
      </c>
      <c r="AJ6">
        <v>0</v>
      </c>
      <c r="AK6">
        <v>1.2152794500000001</v>
      </c>
      <c r="AL6">
        <v>0</v>
      </c>
      <c r="AM6">
        <v>0</v>
      </c>
      <c r="AN6">
        <v>6.4060710000000002E-3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62.857178999999988</v>
      </c>
      <c r="BA6">
        <v>2.6517213085419158</v>
      </c>
      <c r="BB6">
        <f t="shared" si="0"/>
        <v>73.602050021742428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2.0928303773652028</v>
      </c>
      <c r="M7">
        <v>2.4035210185490068</v>
      </c>
      <c r="N7">
        <v>2.5279173106646056</v>
      </c>
      <c r="O7">
        <v>2.8108294689556126</v>
      </c>
      <c r="P7">
        <v>3.4676751000550067E-3</v>
      </c>
      <c r="Q7">
        <v>0</v>
      </c>
      <c r="R7">
        <v>3.4453374993325515E-4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0.20694618000000006</v>
      </c>
      <c r="AE7">
        <v>0.35923679999999997</v>
      </c>
      <c r="AF7">
        <v>0.13680094999999998</v>
      </c>
      <c r="AG7">
        <v>1.1420627399999999</v>
      </c>
      <c r="AH7">
        <v>0</v>
      </c>
      <c r="AI7">
        <v>0</v>
      </c>
      <c r="AJ7">
        <v>0</v>
      </c>
      <c r="AK7">
        <v>1.2152794500000001</v>
      </c>
      <c r="AL7">
        <v>0</v>
      </c>
      <c r="AM7">
        <v>0</v>
      </c>
      <c r="AN7">
        <v>6.4060710000000002E-3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62.870528999999991</v>
      </c>
      <c r="BA7">
        <v>2.6351012471419746</v>
      </c>
      <c r="BB7">
        <f t="shared" si="0"/>
        <v>73.141070328242435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2.0928303773652028</v>
      </c>
      <c r="M8">
        <v>2.4035210185490068</v>
      </c>
      <c r="N8">
        <v>2.5279173106646056</v>
      </c>
      <c r="O8">
        <v>2.8108294689556126</v>
      </c>
      <c r="P8">
        <v>3.4676751000550067E-3</v>
      </c>
      <c r="Q8">
        <v>0</v>
      </c>
      <c r="R8">
        <v>3.4453374993325515E-4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0.20694618000000006</v>
      </c>
      <c r="AE8">
        <v>0.35923679999999997</v>
      </c>
      <c r="AF8">
        <v>0.13680094999999998</v>
      </c>
      <c r="AG8">
        <v>1.1420627399999999</v>
      </c>
      <c r="AH8">
        <v>0</v>
      </c>
      <c r="AI8">
        <v>0</v>
      </c>
      <c r="AJ8">
        <v>0</v>
      </c>
      <c r="AK8">
        <v>1.2152794500000001</v>
      </c>
      <c r="AL8">
        <v>0</v>
      </c>
      <c r="AM8">
        <v>0</v>
      </c>
      <c r="AN8">
        <v>6.4060710000000002E-3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62.870528999999991</v>
      </c>
      <c r="BA8">
        <v>2.6351012471419746</v>
      </c>
      <c r="BB8">
        <f t="shared" si="0"/>
        <v>73.141070328242435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2.0928303773652028</v>
      </c>
      <c r="M9">
        <v>2.4035210185490068</v>
      </c>
      <c r="N9">
        <v>2.5279173106646056</v>
      </c>
      <c r="O9">
        <v>2.8108294689556126</v>
      </c>
      <c r="P9">
        <v>3.4676751000550067E-3</v>
      </c>
      <c r="Q9">
        <v>0</v>
      </c>
      <c r="R9">
        <v>3.4453374993325515E-4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0.20694618000000006</v>
      </c>
      <c r="AE9">
        <v>0.35923679999999997</v>
      </c>
      <c r="AF9">
        <v>0.13680094999999998</v>
      </c>
      <c r="AG9">
        <v>1.1420627399999999</v>
      </c>
      <c r="AH9">
        <v>0</v>
      </c>
      <c r="AI9">
        <v>0</v>
      </c>
      <c r="AJ9">
        <v>0</v>
      </c>
      <c r="AK9">
        <v>1.2152794500000001</v>
      </c>
      <c r="AL9">
        <v>0</v>
      </c>
      <c r="AM9">
        <v>0</v>
      </c>
      <c r="AN9">
        <v>6.4060710000000002E-3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62.870528999999991</v>
      </c>
      <c r="BA9">
        <v>2.6351012471419746</v>
      </c>
      <c r="BB9">
        <f t="shared" si="0"/>
        <v>73.141070328242435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2.0928303773652028</v>
      </c>
      <c r="M10">
        <v>2.4035210185490068</v>
      </c>
      <c r="N10">
        <v>2.5279173106646056</v>
      </c>
      <c r="O10">
        <v>2.8108294689556126</v>
      </c>
      <c r="P10">
        <v>3.4676751000550067E-3</v>
      </c>
      <c r="Q10">
        <v>0</v>
      </c>
      <c r="R10">
        <v>3.4453374993325515E-4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0.20694618000000006</v>
      </c>
      <c r="AE10">
        <v>0</v>
      </c>
      <c r="AF10">
        <v>0.13680094999999998</v>
      </c>
      <c r="AG10">
        <v>1.1420627399999999</v>
      </c>
      <c r="AH10">
        <v>0</v>
      </c>
      <c r="AI10">
        <v>0</v>
      </c>
      <c r="AJ10">
        <v>0</v>
      </c>
      <c r="AK10">
        <v>1.2152794500000001</v>
      </c>
      <c r="AL10">
        <v>0</v>
      </c>
      <c r="AM10">
        <v>0</v>
      </c>
      <c r="AN10">
        <v>6.4060710000000002E-3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62.870528999999991</v>
      </c>
      <c r="BA10">
        <v>2.6225998019419747</v>
      </c>
      <c r="BB10">
        <f t="shared" si="0"/>
        <v>72.794334973442432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2.0928303773652028</v>
      </c>
      <c r="M11">
        <v>2.4035210185490068</v>
      </c>
      <c r="N11">
        <v>2.5279173106646056</v>
      </c>
      <c r="O11">
        <v>2.8108294689556126</v>
      </c>
      <c r="P11">
        <v>3.4676751000550067E-3</v>
      </c>
      <c r="Q11">
        <v>0</v>
      </c>
      <c r="R11">
        <v>3.4453374993325515E-4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0.20694618000000006</v>
      </c>
      <c r="AE11">
        <v>0</v>
      </c>
      <c r="AF11">
        <v>0.13680094999999998</v>
      </c>
      <c r="AG11">
        <v>1.1420627399999999</v>
      </c>
      <c r="AH11">
        <v>0</v>
      </c>
      <c r="AI11">
        <v>0</v>
      </c>
      <c r="AJ11">
        <v>0</v>
      </c>
      <c r="AK11">
        <v>1.2152794500000001</v>
      </c>
      <c r="AL11">
        <v>0</v>
      </c>
      <c r="AM11">
        <v>0</v>
      </c>
      <c r="AN11">
        <v>6.4060710000000002E-3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62.870528999999991</v>
      </c>
      <c r="BA11">
        <v>2.6225998019419747</v>
      </c>
      <c r="BB11">
        <f t="shared" si="0"/>
        <v>72.794334973442432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2.0928303773652028</v>
      </c>
      <c r="M12">
        <v>2.4035210185490068</v>
      </c>
      <c r="N12">
        <v>2.5279173106646056</v>
      </c>
      <c r="O12">
        <v>2.8108294689556126</v>
      </c>
      <c r="P12">
        <v>3.4676751000550067E-3</v>
      </c>
      <c r="Q12">
        <v>0</v>
      </c>
      <c r="R12">
        <v>3.4453374993325515E-4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0.20694618000000006</v>
      </c>
      <c r="AE12">
        <v>0</v>
      </c>
      <c r="AF12">
        <v>0.13680094999999998</v>
      </c>
      <c r="AG12">
        <v>1.1420627399999999</v>
      </c>
      <c r="AH12">
        <v>0</v>
      </c>
      <c r="AI12">
        <v>0</v>
      </c>
      <c r="AJ12">
        <v>0</v>
      </c>
      <c r="AK12">
        <v>1.2152794500000001</v>
      </c>
      <c r="AL12">
        <v>0</v>
      </c>
      <c r="AM12">
        <v>0</v>
      </c>
      <c r="AN12">
        <v>6.4060710000000002E-3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62.870528999999991</v>
      </c>
      <c r="BA12">
        <v>2.6225998019419747</v>
      </c>
      <c r="BB12">
        <f t="shared" si="0"/>
        <v>72.794334973442432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2.0928303773652028</v>
      </c>
      <c r="M13">
        <v>2.4035210185490068</v>
      </c>
      <c r="N13">
        <v>2.5279173106646056</v>
      </c>
      <c r="O13">
        <v>2.8108294689556126</v>
      </c>
      <c r="P13">
        <v>5.6464981466828614E-4</v>
      </c>
      <c r="Q13">
        <v>0</v>
      </c>
      <c r="R13">
        <v>0.58004607894736859</v>
      </c>
      <c r="S13">
        <v>0.29057593319999969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0.20694618000000006</v>
      </c>
      <c r="AE13">
        <v>0</v>
      </c>
      <c r="AF13">
        <v>0.13680094999999998</v>
      </c>
      <c r="AG13">
        <v>1.1420627399999999</v>
      </c>
      <c r="AH13">
        <v>0</v>
      </c>
      <c r="AI13">
        <v>0</v>
      </c>
      <c r="AJ13">
        <v>0</v>
      </c>
      <c r="AK13">
        <v>1.2152794500000001</v>
      </c>
      <c r="AL13">
        <v>0</v>
      </c>
      <c r="AM13">
        <v>0</v>
      </c>
      <c r="AN13">
        <v>6.4060710000000002E-3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63.110528999999985</v>
      </c>
      <c r="BA13">
        <v>2.6627844402509622</v>
      </c>
      <c r="BB13">
        <f t="shared" si="0"/>
        <v>73.86152478824549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2.0928303773652028</v>
      </c>
      <c r="M14">
        <v>2.4035210185490068</v>
      </c>
      <c r="N14">
        <v>2.5279173106646056</v>
      </c>
      <c r="O14">
        <v>2.8108294689556126</v>
      </c>
      <c r="P14">
        <v>4.3265644295635824E-3</v>
      </c>
      <c r="Q14">
        <v>0</v>
      </c>
      <c r="R14">
        <v>0.58004607894736859</v>
      </c>
      <c r="S14">
        <v>0.29057593319999969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0.20694618000000006</v>
      </c>
      <c r="AE14">
        <v>0</v>
      </c>
      <c r="AF14">
        <v>0.13680094999999998</v>
      </c>
      <c r="AG14">
        <v>1.1420627399999999</v>
      </c>
      <c r="AH14">
        <v>0</v>
      </c>
      <c r="AI14">
        <v>0</v>
      </c>
      <c r="AJ14">
        <v>0</v>
      </c>
      <c r="AK14">
        <v>1.2152794500000001</v>
      </c>
      <c r="AL14">
        <v>0</v>
      </c>
      <c r="AM14">
        <v>0</v>
      </c>
      <c r="AN14">
        <v>6.4060710000000002E-3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63.110528999999985</v>
      </c>
      <c r="BA14">
        <v>2.6629153548658588</v>
      </c>
      <c r="BB14">
        <f t="shared" si="0"/>
        <v>73.865155788245488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2.0928303773652028</v>
      </c>
      <c r="M15">
        <v>2.4035210185490068</v>
      </c>
      <c r="N15">
        <v>2.5279173106646056</v>
      </c>
      <c r="O15">
        <v>2.8108294689556126</v>
      </c>
      <c r="P15">
        <v>0</v>
      </c>
      <c r="Q15">
        <v>0</v>
      </c>
      <c r="R15">
        <v>0.56973713913866542</v>
      </c>
      <c r="S15">
        <v>0.29057593319999969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0.20694618000000006</v>
      </c>
      <c r="AE15">
        <v>0</v>
      </c>
      <c r="AF15">
        <v>0.13680094999999998</v>
      </c>
      <c r="AG15">
        <v>1.1420627399999999</v>
      </c>
      <c r="AH15">
        <v>0</v>
      </c>
      <c r="AI15">
        <v>0</v>
      </c>
      <c r="AJ15">
        <v>0</v>
      </c>
      <c r="AK15">
        <v>1.2152794500000001</v>
      </c>
      <c r="AL15">
        <v>0</v>
      </c>
      <c r="AM15">
        <v>0</v>
      </c>
      <c r="AN15">
        <v>6.4060710000000002E-3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63.140528999999987</v>
      </c>
      <c r="BA15">
        <v>2.6624060474542621</v>
      </c>
      <c r="BB15">
        <f t="shared" si="0"/>
        <v>73.881029591418809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2.0928303773652028</v>
      </c>
      <c r="M16">
        <v>2.4035210185490068</v>
      </c>
      <c r="N16">
        <v>2.5279173106646056</v>
      </c>
      <c r="O16">
        <v>2.8108294689556126</v>
      </c>
      <c r="P16">
        <v>3.8085370796195352E-3</v>
      </c>
      <c r="Q16">
        <v>0</v>
      </c>
      <c r="R16">
        <v>0.56973713913866542</v>
      </c>
      <c r="S16">
        <v>0.29057593319999969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0.20694618000000006</v>
      </c>
      <c r="AE16">
        <v>0</v>
      </c>
      <c r="AF16">
        <v>0.13680094999999998</v>
      </c>
      <c r="AG16">
        <v>1.1420627399999999</v>
      </c>
      <c r="AH16">
        <v>0</v>
      </c>
      <c r="AI16">
        <v>0</v>
      </c>
      <c r="AJ16">
        <v>0</v>
      </c>
      <c r="AK16">
        <v>1.2152794500000001</v>
      </c>
      <c r="AL16">
        <v>0</v>
      </c>
      <c r="AM16">
        <v>0</v>
      </c>
      <c r="AN16">
        <v>6.4060710000000002E-3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63.140528999999987</v>
      </c>
      <c r="BA16">
        <v>2.6625385845338796</v>
      </c>
      <c r="BB16">
        <f t="shared" si="0"/>
        <v>73.884705591418822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2.0928303773652028</v>
      </c>
      <c r="M17">
        <v>2.4035210185490068</v>
      </c>
      <c r="N17">
        <v>2.5279173106646056</v>
      </c>
      <c r="O17">
        <v>2.8108294689556126</v>
      </c>
      <c r="P17">
        <v>0</v>
      </c>
      <c r="Q17">
        <v>0</v>
      </c>
      <c r="R17">
        <v>0.56973713913866542</v>
      </c>
      <c r="S17">
        <v>0.29057593319999969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0.20694618000000006</v>
      </c>
      <c r="AE17">
        <v>0</v>
      </c>
      <c r="AF17">
        <v>0.13680094999999998</v>
      </c>
      <c r="AG17">
        <v>1.1420627399999999</v>
      </c>
      <c r="AH17">
        <v>0</v>
      </c>
      <c r="AI17">
        <v>0</v>
      </c>
      <c r="AJ17">
        <v>0</v>
      </c>
      <c r="AK17">
        <v>1.2152794500000001</v>
      </c>
      <c r="AL17">
        <v>0</v>
      </c>
      <c r="AM17">
        <v>0</v>
      </c>
      <c r="AN17">
        <v>6.4060710000000002E-3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63.140528999999987</v>
      </c>
      <c r="BA17">
        <v>2.6624060474542621</v>
      </c>
      <c r="BB17">
        <f t="shared" si="0"/>
        <v>73.881029591418809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2.0928303773652028</v>
      </c>
      <c r="M18">
        <v>2.4035210185490068</v>
      </c>
      <c r="N18">
        <v>2.5279173106646056</v>
      </c>
      <c r="O18">
        <v>2.8108294689556126</v>
      </c>
      <c r="P18">
        <v>0</v>
      </c>
      <c r="Q18">
        <v>0</v>
      </c>
      <c r="R18">
        <v>0.56973713913866542</v>
      </c>
      <c r="S18">
        <v>0.29057593319999969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0.20694618000000006</v>
      </c>
      <c r="AE18">
        <v>0</v>
      </c>
      <c r="AF18">
        <v>0.13680094999999998</v>
      </c>
      <c r="AG18">
        <v>1.1420627399999999</v>
      </c>
      <c r="AH18">
        <v>0.40033800000000003</v>
      </c>
      <c r="AI18">
        <v>0</v>
      </c>
      <c r="AJ18">
        <v>0</v>
      </c>
      <c r="AK18">
        <v>1.2152794500000001</v>
      </c>
      <c r="AL18">
        <v>0</v>
      </c>
      <c r="AM18">
        <v>0</v>
      </c>
      <c r="AN18">
        <v>6.4060710000000002E-3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63.245028999999988</v>
      </c>
      <c r="BA18">
        <v>2.6799748098542597</v>
      </c>
      <c r="BB18">
        <f t="shared" si="0"/>
        <v>74.368298829018826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2.0928303773652028</v>
      </c>
      <c r="M19">
        <v>2.4035210185490068</v>
      </c>
      <c r="N19">
        <v>2.5279173106646056</v>
      </c>
      <c r="O19">
        <v>2.8108294689556126</v>
      </c>
      <c r="P19">
        <v>1.3651056737002856E-2</v>
      </c>
      <c r="Q19">
        <v>0</v>
      </c>
      <c r="R19">
        <v>0.56973713913866542</v>
      </c>
      <c r="S19">
        <v>0.29057593319999969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0.20694618000000006</v>
      </c>
      <c r="AE19">
        <v>0</v>
      </c>
      <c r="AF19">
        <v>0.13680094999999998</v>
      </c>
      <c r="AG19">
        <v>1.1420627399999999</v>
      </c>
      <c r="AH19">
        <v>0.40033800000000003</v>
      </c>
      <c r="AI19">
        <v>0</v>
      </c>
      <c r="AJ19">
        <v>0</v>
      </c>
      <c r="AK19">
        <v>1.2152794500000001</v>
      </c>
      <c r="AL19">
        <v>0</v>
      </c>
      <c r="AM19">
        <v>0</v>
      </c>
      <c r="AN19">
        <v>6.4060710000000002E-3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63.492415999999992</v>
      </c>
      <c r="BA19">
        <v>2.6901028665912721</v>
      </c>
      <c r="BB19">
        <f t="shared" si="0"/>
        <v>74.619208829018817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2.0928303773652028</v>
      </c>
      <c r="M20">
        <v>2.4035210185490068</v>
      </c>
      <c r="N20">
        <v>2.5279173106646056</v>
      </c>
      <c r="O20">
        <v>2.8108294689556126</v>
      </c>
      <c r="P20">
        <v>1.3651056737002856E-2</v>
      </c>
      <c r="Q20">
        <v>0</v>
      </c>
      <c r="R20">
        <v>0.56973713913866542</v>
      </c>
      <c r="S20">
        <v>0.29057593319999969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0.20694618000000006</v>
      </c>
      <c r="AE20">
        <v>0</v>
      </c>
      <c r="AF20">
        <v>0.13680094999999998</v>
      </c>
      <c r="AG20">
        <v>1.1420627399999999</v>
      </c>
      <c r="AH20">
        <v>0.40033800000000003</v>
      </c>
      <c r="AI20">
        <v>0</v>
      </c>
      <c r="AJ20">
        <v>0</v>
      </c>
      <c r="AK20">
        <v>1.2152794500000001</v>
      </c>
      <c r="AL20">
        <v>0</v>
      </c>
      <c r="AM20">
        <v>0</v>
      </c>
      <c r="AN20">
        <v>6.4060710000000002E-3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63.492415999999992</v>
      </c>
      <c r="BA20">
        <v>2.6901028665912721</v>
      </c>
      <c r="BB20">
        <f t="shared" si="0"/>
        <v>74.619208829018817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2.0928303773652028</v>
      </c>
      <c r="M21">
        <v>2.4035210185490068</v>
      </c>
      <c r="N21">
        <v>2.5279173106646056</v>
      </c>
      <c r="O21">
        <v>2.8108294689556126</v>
      </c>
      <c r="P21">
        <v>1.3651056737002856E-2</v>
      </c>
      <c r="Q21">
        <v>0</v>
      </c>
      <c r="R21">
        <v>0.56973713913866542</v>
      </c>
      <c r="S21">
        <v>0.29057593319999969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0.22783432000000001</v>
      </c>
      <c r="AD21">
        <v>0.20694618000000006</v>
      </c>
      <c r="AE21">
        <v>0</v>
      </c>
      <c r="AF21">
        <v>0.13680094999999998</v>
      </c>
      <c r="AG21">
        <v>1.1420627399999999</v>
      </c>
      <c r="AH21">
        <v>0.98883486000000009</v>
      </c>
      <c r="AI21">
        <v>0</v>
      </c>
      <c r="AJ21">
        <v>0</v>
      </c>
      <c r="AK21">
        <v>1.2152794500000001</v>
      </c>
      <c r="AL21">
        <v>0</v>
      </c>
      <c r="AM21">
        <v>0</v>
      </c>
      <c r="AN21">
        <v>6.4060710000000002E-3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63.646315999999999</v>
      </c>
      <c r="BA21">
        <v>2.723866185491274</v>
      </c>
      <c r="BB21">
        <f t="shared" si="0"/>
        <v>75.555676690118815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2.0928303773652028</v>
      </c>
      <c r="M22">
        <v>2.4035210185490068</v>
      </c>
      <c r="N22">
        <v>2.5279173106646056</v>
      </c>
      <c r="O22">
        <v>2.8108294689556126</v>
      </c>
      <c r="P22">
        <v>1.3651056737002856E-2</v>
      </c>
      <c r="Q22">
        <v>0</v>
      </c>
      <c r="R22">
        <v>0.56973713913866542</v>
      </c>
      <c r="S22">
        <v>0.29057593319999969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0.36250200000000005</v>
      </c>
      <c r="AC22">
        <v>0.22783432000000001</v>
      </c>
      <c r="AD22">
        <v>0.20694618000000006</v>
      </c>
      <c r="AE22">
        <v>0</v>
      </c>
      <c r="AF22">
        <v>0.13680094999999998</v>
      </c>
      <c r="AG22">
        <v>1.1420627399999999</v>
      </c>
      <c r="AH22">
        <v>0.98883486000000009</v>
      </c>
      <c r="AI22">
        <v>0</v>
      </c>
      <c r="AJ22">
        <v>0</v>
      </c>
      <c r="AK22">
        <v>1.2152794500000001</v>
      </c>
      <c r="AL22">
        <v>0</v>
      </c>
      <c r="AM22">
        <v>0</v>
      </c>
      <c r="AN22">
        <v>6.4060710000000002E-3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63.646315999999999</v>
      </c>
      <c r="BA22">
        <v>2.7364812604912738</v>
      </c>
      <c r="BB22">
        <f t="shared" si="0"/>
        <v>75.905563615118822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2.0928303773652028</v>
      </c>
      <c r="M23">
        <v>2.4035210185490068</v>
      </c>
      <c r="N23">
        <v>2.5279173106646056</v>
      </c>
      <c r="O23">
        <v>2.8108294689556126</v>
      </c>
      <c r="P23">
        <v>1.3651056737002856E-2</v>
      </c>
      <c r="Q23">
        <v>0</v>
      </c>
      <c r="R23">
        <v>0.22806625558582092</v>
      </c>
      <c r="S23">
        <v>0.16573746780072901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0.36250200000000005</v>
      </c>
      <c r="AC23">
        <v>0.45566864000000001</v>
      </c>
      <c r="AD23">
        <v>0.41389236000000013</v>
      </c>
      <c r="AE23">
        <v>0</v>
      </c>
      <c r="AF23">
        <v>0.13680094999999998</v>
      </c>
      <c r="AG23">
        <v>1.1420627399999999</v>
      </c>
      <c r="AH23">
        <v>1.48325229</v>
      </c>
      <c r="AI23">
        <v>0</v>
      </c>
      <c r="AJ23">
        <v>0</v>
      </c>
      <c r="AK23">
        <v>1.2152794500000001</v>
      </c>
      <c r="AL23">
        <v>0</v>
      </c>
      <c r="AM23">
        <v>0</v>
      </c>
      <c r="AN23">
        <v>6.4060710000000002E-3</v>
      </c>
      <c r="AO23">
        <v>0</v>
      </c>
      <c r="AP23">
        <v>0</v>
      </c>
      <c r="AQ23">
        <v>0.49449399999999993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63.543820999999994</v>
      </c>
      <c r="BA23">
        <v>2.7645761877111195</v>
      </c>
      <c r="BB23">
        <f t="shared" si="0"/>
        <v>76.732156268946866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2.0928303773652028</v>
      </c>
      <c r="M24">
        <v>2.4035210185490068</v>
      </c>
      <c r="N24">
        <v>2.5279173106646056</v>
      </c>
      <c r="O24">
        <v>2.8108294689556126</v>
      </c>
      <c r="P24">
        <v>1.3651056737002856E-2</v>
      </c>
      <c r="Q24">
        <v>0</v>
      </c>
      <c r="R24">
        <v>3.4453374993325515E-4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0.7287030000000001</v>
      </c>
      <c r="AC24">
        <v>0.45566864000000001</v>
      </c>
      <c r="AD24">
        <v>0.62083854000000005</v>
      </c>
      <c r="AE24">
        <v>0</v>
      </c>
      <c r="AF24">
        <v>0.13680094999999998</v>
      </c>
      <c r="AG24">
        <v>1.1420627399999999</v>
      </c>
      <c r="AH24">
        <v>1.7014364999999996</v>
      </c>
      <c r="AI24">
        <v>0</v>
      </c>
      <c r="AJ24">
        <v>0</v>
      </c>
      <c r="AK24">
        <v>1.2152794500000001</v>
      </c>
      <c r="AL24">
        <v>0</v>
      </c>
      <c r="AM24">
        <v>0</v>
      </c>
      <c r="AN24">
        <v>6.4060710000000002E-3</v>
      </c>
      <c r="AO24">
        <v>0</v>
      </c>
      <c r="AP24">
        <v>0</v>
      </c>
      <c r="AQ24">
        <v>0.49449399999999993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63.600820999999996</v>
      </c>
      <c r="BA24">
        <v>2.780406130778931</v>
      </c>
      <c r="BB24">
        <f t="shared" si="0"/>
        <v>77.171198526242435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2.0928303773652028</v>
      </c>
      <c r="M25">
        <v>2.4035210185490068</v>
      </c>
      <c r="N25">
        <v>2.5279173106646056</v>
      </c>
      <c r="O25">
        <v>2.8108294689556126</v>
      </c>
      <c r="P25">
        <v>3.2905097295596176E-3</v>
      </c>
      <c r="Q25">
        <v>0</v>
      </c>
      <c r="R25">
        <v>3.4453374993325515E-4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0.7287030000000001</v>
      </c>
      <c r="AC25">
        <v>0.45566864000000001</v>
      </c>
      <c r="AD25">
        <v>0.62083854000000005</v>
      </c>
      <c r="AE25">
        <v>0.35923679999999997</v>
      </c>
      <c r="AF25">
        <v>0.13680094999999998</v>
      </c>
      <c r="AG25">
        <v>1.1420627399999999</v>
      </c>
      <c r="AH25">
        <v>1.7014364999999996</v>
      </c>
      <c r="AI25">
        <v>7.4922499999999989E-2</v>
      </c>
      <c r="AJ25">
        <v>0</v>
      </c>
      <c r="AK25">
        <v>1.2152794500000001</v>
      </c>
      <c r="AL25">
        <v>0</v>
      </c>
      <c r="AM25">
        <v>0.12261268800000001</v>
      </c>
      <c r="AN25">
        <v>6.4060710000000002E-3</v>
      </c>
      <c r="AO25">
        <v>0</v>
      </c>
      <c r="AP25">
        <v>0</v>
      </c>
      <c r="AQ25">
        <v>0.98898799999999987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63.87802099999999</v>
      </c>
      <c r="BA25">
        <v>2.8262766421714831</v>
      </c>
      <c r="BB25">
        <f t="shared" si="0"/>
        <v>78.443433455842438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2.0928303773652028</v>
      </c>
      <c r="M26">
        <v>2.4035210185490068</v>
      </c>
      <c r="N26">
        <v>2.5279173106646056</v>
      </c>
      <c r="O26">
        <v>2.8108294689556126</v>
      </c>
      <c r="P26">
        <v>3.2905097295596176E-3</v>
      </c>
      <c r="Q26">
        <v>0</v>
      </c>
      <c r="R26">
        <v>3.4453374993325515E-4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0.7287030000000001</v>
      </c>
      <c r="AC26">
        <v>0.45566864000000001</v>
      </c>
      <c r="AD26">
        <v>0.62083854000000005</v>
      </c>
      <c r="AE26">
        <v>0.7663718399999998</v>
      </c>
      <c r="AF26">
        <v>0.13680094999999998</v>
      </c>
      <c r="AG26">
        <v>1.1420627399999999</v>
      </c>
      <c r="AH26">
        <v>1.7014364999999996</v>
      </c>
      <c r="AI26">
        <v>0.179814</v>
      </c>
      <c r="AJ26">
        <v>0</v>
      </c>
      <c r="AK26">
        <v>1.2152794500000001</v>
      </c>
      <c r="AL26">
        <v>0</v>
      </c>
      <c r="AM26">
        <v>0.12261268800000001</v>
      </c>
      <c r="AN26">
        <v>6.4060710000000002E-3</v>
      </c>
      <c r="AO26">
        <v>0</v>
      </c>
      <c r="AP26">
        <v>0</v>
      </c>
      <c r="AQ26">
        <v>0.98898799999999987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64.205220999999995</v>
      </c>
      <c r="BA26">
        <v>2.8537411419714864</v>
      </c>
      <c r="BB26">
        <f t="shared" si="0"/>
        <v>79.255195496042433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2.0928303773652028</v>
      </c>
      <c r="M27">
        <v>2.4035210185490068</v>
      </c>
      <c r="N27">
        <v>2.5279173106646056</v>
      </c>
      <c r="O27">
        <v>2.8108294689556126</v>
      </c>
      <c r="P27">
        <v>3.2905097295596176E-3</v>
      </c>
      <c r="Q27">
        <v>0</v>
      </c>
      <c r="R27">
        <v>3.4453374993325515E-4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0.7287030000000001</v>
      </c>
      <c r="AC27">
        <v>0.45566864000000001</v>
      </c>
      <c r="AD27">
        <v>0.62083854000000005</v>
      </c>
      <c r="AE27">
        <v>0.7663718399999998</v>
      </c>
      <c r="AF27">
        <v>0.13680094999999998</v>
      </c>
      <c r="AG27">
        <v>1.1420627399999999</v>
      </c>
      <c r="AH27">
        <v>1.7014364999999996</v>
      </c>
      <c r="AI27">
        <v>0.77919399999999994</v>
      </c>
      <c r="AJ27">
        <v>0</v>
      </c>
      <c r="AK27">
        <v>1.2152794500000001</v>
      </c>
      <c r="AL27">
        <v>0</v>
      </c>
      <c r="AM27">
        <v>0.24150984000000003</v>
      </c>
      <c r="AN27">
        <v>6.4060710000000002E-3</v>
      </c>
      <c r="AO27">
        <v>0</v>
      </c>
      <c r="AP27">
        <v>0</v>
      </c>
      <c r="AQ27">
        <v>1.483482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64.490725999999995</v>
      </c>
      <c r="BA27">
        <v>2.9058815769714896</v>
      </c>
      <c r="BB27">
        <f t="shared" si="0"/>
        <v>80.701331213042423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2.0928303773652028</v>
      </c>
      <c r="M28">
        <v>2.4035210185490068</v>
      </c>
      <c r="N28">
        <v>2.5279173106646056</v>
      </c>
      <c r="O28">
        <v>2.8108294689556126</v>
      </c>
      <c r="P28">
        <v>3.2905097295596176E-3</v>
      </c>
      <c r="Q28">
        <v>0</v>
      </c>
      <c r="R28">
        <v>3.4453374993325515E-4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0.7287030000000001</v>
      </c>
      <c r="AC28">
        <v>0.45566864000000001</v>
      </c>
      <c r="AD28">
        <v>0.62083854000000005</v>
      </c>
      <c r="AE28">
        <v>0.7663718399999998</v>
      </c>
      <c r="AF28">
        <v>0.13680094999999998</v>
      </c>
      <c r="AG28">
        <v>1.1420627399999999</v>
      </c>
      <c r="AH28">
        <v>1.7014364999999996</v>
      </c>
      <c r="AI28">
        <v>0.77919399999999994</v>
      </c>
      <c r="AJ28">
        <v>0</v>
      </c>
      <c r="AK28">
        <v>1.2152794500000001</v>
      </c>
      <c r="AL28">
        <v>0</v>
      </c>
      <c r="AM28">
        <v>0.24150984000000003</v>
      </c>
      <c r="AN28">
        <v>6.4060710000000002E-3</v>
      </c>
      <c r="AO28">
        <v>0</v>
      </c>
      <c r="AP28">
        <v>0</v>
      </c>
      <c r="AQ28">
        <v>1.483482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64.490725999999995</v>
      </c>
      <c r="BA28">
        <v>2.9058815769714896</v>
      </c>
      <c r="BB28">
        <f t="shared" si="0"/>
        <v>80.701331213042423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2.0928303773652028</v>
      </c>
      <c r="M29">
        <v>2.4035210185490068</v>
      </c>
      <c r="N29">
        <v>2.5279173106646056</v>
      </c>
      <c r="O29">
        <v>2.8108294689556126</v>
      </c>
      <c r="P29">
        <v>3.2905097295596176E-3</v>
      </c>
      <c r="Q29">
        <v>0</v>
      </c>
      <c r="R29">
        <v>3.4453374993325515E-4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0.7287030000000001</v>
      </c>
      <c r="AC29">
        <v>0.45566864000000001</v>
      </c>
      <c r="AD29">
        <v>0.62083854000000005</v>
      </c>
      <c r="AE29">
        <v>0.7663718399999998</v>
      </c>
      <c r="AF29">
        <v>0.13680094999999998</v>
      </c>
      <c r="AG29">
        <v>1.1420627399999999</v>
      </c>
      <c r="AH29">
        <v>1.7014364999999996</v>
      </c>
      <c r="AI29">
        <v>0.77919399999999994</v>
      </c>
      <c r="AJ29">
        <v>0</v>
      </c>
      <c r="AK29">
        <v>1.2152794500000001</v>
      </c>
      <c r="AL29">
        <v>0</v>
      </c>
      <c r="AM29">
        <v>0.24150984000000003</v>
      </c>
      <c r="AN29">
        <v>6.4060710000000002E-3</v>
      </c>
      <c r="AO29">
        <v>0</v>
      </c>
      <c r="AP29">
        <v>0</v>
      </c>
      <c r="AQ29">
        <v>1.483482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64.460726000000008</v>
      </c>
      <c r="BA29">
        <v>2.9058815769715038</v>
      </c>
      <c r="BB29">
        <f t="shared" si="0"/>
        <v>80.671331213042421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2.0928303773652028</v>
      </c>
      <c r="M30">
        <v>2.4035210185490068</v>
      </c>
      <c r="N30">
        <v>2.5279173106646056</v>
      </c>
      <c r="O30">
        <v>2.8108294689556126</v>
      </c>
      <c r="P30">
        <v>3.2905097295596176E-3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0.7287030000000001</v>
      </c>
      <c r="AC30">
        <v>0.45566864000000001</v>
      </c>
      <c r="AD30">
        <v>0.62083854000000005</v>
      </c>
      <c r="AE30">
        <v>0.7663718399999998</v>
      </c>
      <c r="AF30">
        <v>0.13680094999999998</v>
      </c>
      <c r="AG30">
        <v>1.1420627399999999</v>
      </c>
      <c r="AH30">
        <v>1.7014364999999996</v>
      </c>
      <c r="AI30">
        <v>0.77919399999999994</v>
      </c>
      <c r="AJ30">
        <v>0</v>
      </c>
      <c r="AK30">
        <v>1.2152794500000001</v>
      </c>
      <c r="AL30">
        <v>0</v>
      </c>
      <c r="AM30">
        <v>0.24150984000000003</v>
      </c>
      <c r="AN30">
        <v>6.4060710000000002E-3</v>
      </c>
      <c r="AO30">
        <v>0</v>
      </c>
      <c r="AP30">
        <v>0</v>
      </c>
      <c r="AQ30">
        <v>1.483482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64.380725999999996</v>
      </c>
      <c r="BA30">
        <v>2.9058695872027158</v>
      </c>
      <c r="BB30">
        <f t="shared" si="0"/>
        <v>80.590998669061264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2.0928303773652028</v>
      </c>
      <c r="M31">
        <v>2.4035210185490068</v>
      </c>
      <c r="N31">
        <v>2.5279173106646056</v>
      </c>
      <c r="O31">
        <v>2.8108294689556126</v>
      </c>
      <c r="P31">
        <v>3.3847907109058046E-3</v>
      </c>
      <c r="Q31">
        <v>0</v>
      </c>
      <c r="R31">
        <v>0</v>
      </c>
      <c r="S31">
        <v>4.2481850594662307E-4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0.7287030000000001</v>
      </c>
      <c r="AC31">
        <v>0.45566864000000001</v>
      </c>
      <c r="AD31">
        <v>0.62083854000000005</v>
      </c>
      <c r="AE31">
        <v>0.7663718399999998</v>
      </c>
      <c r="AF31">
        <v>0.13680094999999998</v>
      </c>
      <c r="AG31">
        <v>1.1420627399999999</v>
      </c>
      <c r="AH31">
        <v>1.7014364999999996</v>
      </c>
      <c r="AI31">
        <v>0.77919399999999994</v>
      </c>
      <c r="AJ31">
        <v>0</v>
      </c>
      <c r="AK31">
        <v>1.2152794500000001</v>
      </c>
      <c r="AL31">
        <v>0</v>
      </c>
      <c r="AM31">
        <v>0.24150984000000003</v>
      </c>
      <c r="AN31">
        <v>6.4060710000000002E-3</v>
      </c>
      <c r="AO31">
        <v>0</v>
      </c>
      <c r="AP31">
        <v>0</v>
      </c>
      <c r="AQ31">
        <v>1.483482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64.235709</v>
      </c>
      <c r="BA31">
        <v>2.8960606518704251</v>
      </c>
      <c r="BB31">
        <f t="shared" si="0"/>
        <v>80.456309703880848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2.0928303773652028</v>
      </c>
      <c r="M32">
        <v>2.4035210185490068</v>
      </c>
      <c r="N32">
        <v>2.5279173106646056</v>
      </c>
      <c r="O32">
        <v>2.8108294689556126</v>
      </c>
      <c r="P32">
        <v>3.3847907109058046E-3</v>
      </c>
      <c r="Q32">
        <v>0</v>
      </c>
      <c r="R32">
        <v>0</v>
      </c>
      <c r="S32">
        <v>4.2481850594662307E-4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0.7287030000000001</v>
      </c>
      <c r="AC32">
        <v>0.45566864000000001</v>
      </c>
      <c r="AD32">
        <v>0.62083854000000005</v>
      </c>
      <c r="AE32">
        <v>1.1525513999999997</v>
      </c>
      <c r="AF32">
        <v>0.13680094999999998</v>
      </c>
      <c r="AG32">
        <v>1.1420627399999999</v>
      </c>
      <c r="AH32">
        <v>1.7014364999999996</v>
      </c>
      <c r="AI32">
        <v>0.77919399999999994</v>
      </c>
      <c r="AJ32">
        <v>0</v>
      </c>
      <c r="AK32">
        <v>1.2152794500000001</v>
      </c>
      <c r="AL32">
        <v>0</v>
      </c>
      <c r="AM32">
        <v>0.24150984000000003</v>
      </c>
      <c r="AN32">
        <v>6.4060710000000002E-3</v>
      </c>
      <c r="AO32">
        <v>0</v>
      </c>
      <c r="AP32">
        <v>0</v>
      </c>
      <c r="AQ32">
        <v>1.483482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64.15737</v>
      </c>
      <c r="BA32">
        <v>2.9095577014704208</v>
      </c>
      <c r="BB32">
        <f t="shared" si="0"/>
        <v>80.75065321428086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2.0928303773652028</v>
      </c>
      <c r="M33">
        <v>2.4035210185490068</v>
      </c>
      <c r="N33">
        <v>2.5279173106646056</v>
      </c>
      <c r="O33">
        <v>2.8108294689556126</v>
      </c>
      <c r="P33">
        <v>3.3847907109058046E-3</v>
      </c>
      <c r="Q33">
        <v>0</v>
      </c>
      <c r="R33">
        <v>0</v>
      </c>
      <c r="S33">
        <v>4.2481850594662307E-4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0.7287030000000001</v>
      </c>
      <c r="AC33">
        <v>0.45566864000000001</v>
      </c>
      <c r="AD33">
        <v>0.62083854000000005</v>
      </c>
      <c r="AE33">
        <v>1.1525513999999997</v>
      </c>
      <c r="AF33">
        <v>0.13680094999999998</v>
      </c>
      <c r="AG33">
        <v>1.1420627399999999</v>
      </c>
      <c r="AH33">
        <v>1.7014364999999996</v>
      </c>
      <c r="AI33">
        <v>8.9907000000000001E-2</v>
      </c>
      <c r="AJ33">
        <v>0</v>
      </c>
      <c r="AK33">
        <v>1.2152794500000001</v>
      </c>
      <c r="AL33">
        <v>0</v>
      </c>
      <c r="AM33">
        <v>0.12261268800000001</v>
      </c>
      <c r="AN33">
        <v>6.4060710000000002E-3</v>
      </c>
      <c r="AO33">
        <v>0</v>
      </c>
      <c r="AP33">
        <v>0</v>
      </c>
      <c r="AQ33">
        <v>0.96096000000000004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63.943569999999994</v>
      </c>
      <c r="BA33">
        <v>2.859984133070415</v>
      </c>
      <c r="BB33">
        <f t="shared" si="0"/>
        <v>79.255720630680855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2.0928303773652028</v>
      </c>
      <c r="M34">
        <v>2.4035210185490068</v>
      </c>
      <c r="N34">
        <v>2.5279173106646056</v>
      </c>
      <c r="O34">
        <v>2.8108294689556126</v>
      </c>
      <c r="P34">
        <v>3.3847907109058046E-3</v>
      </c>
      <c r="Q34">
        <v>0</v>
      </c>
      <c r="R34">
        <v>0</v>
      </c>
      <c r="S34">
        <v>4.2481850594662307E-4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0.7287030000000001</v>
      </c>
      <c r="AC34">
        <v>0.22783432000000001</v>
      </c>
      <c r="AD34">
        <v>0.62083854000000005</v>
      </c>
      <c r="AE34">
        <v>1.1525513999999997</v>
      </c>
      <c r="AF34">
        <v>0.13680094999999998</v>
      </c>
      <c r="AG34">
        <v>1.1420627399999999</v>
      </c>
      <c r="AH34">
        <v>1.4812506000000003</v>
      </c>
      <c r="AI34">
        <v>7.4922499999999989E-2</v>
      </c>
      <c r="AJ34">
        <v>0</v>
      </c>
      <c r="AK34">
        <v>1.2152794500000001</v>
      </c>
      <c r="AL34">
        <v>0</v>
      </c>
      <c r="AM34">
        <v>0.12261268800000001</v>
      </c>
      <c r="AN34">
        <v>6.4060710000000002E-3</v>
      </c>
      <c r="AO34">
        <v>0</v>
      </c>
      <c r="AP34">
        <v>0</v>
      </c>
      <c r="AQ34">
        <v>0.48048000000000002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63.579530999999989</v>
      </c>
      <c r="BA34">
        <v>2.8072668664704112</v>
      </c>
      <c r="BB34">
        <f t="shared" si="0"/>
        <v>78.000914177280848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2.0928303773652028</v>
      </c>
      <c r="M35">
        <v>2.4035210185490068</v>
      </c>
      <c r="N35">
        <v>2.5279173106646056</v>
      </c>
      <c r="O35">
        <v>2.8108294689556126</v>
      </c>
      <c r="P35">
        <v>3.3847907109058046E-3</v>
      </c>
      <c r="Q35">
        <v>0</v>
      </c>
      <c r="R35">
        <v>0</v>
      </c>
      <c r="S35">
        <v>4.2481850594662307E-4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0.36250200000000005</v>
      </c>
      <c r="AC35">
        <v>4.796512E-2</v>
      </c>
      <c r="AD35">
        <v>0.62083854000000005</v>
      </c>
      <c r="AE35">
        <v>1.1525513999999997</v>
      </c>
      <c r="AF35">
        <v>0.13680094999999998</v>
      </c>
      <c r="AG35">
        <v>1.1420627399999999</v>
      </c>
      <c r="AH35">
        <v>0.98883486000000009</v>
      </c>
      <c r="AI35">
        <v>7.4922499999999989E-2</v>
      </c>
      <c r="AJ35">
        <v>0</v>
      </c>
      <c r="AK35">
        <v>1.2152794500000001</v>
      </c>
      <c r="AL35">
        <v>0</v>
      </c>
      <c r="AM35">
        <v>0</v>
      </c>
      <c r="AN35">
        <v>6.4060710000000002E-3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63.228431</v>
      </c>
      <c r="BA35">
        <v>2.7475739491704161</v>
      </c>
      <c r="BB35">
        <f t="shared" si="0"/>
        <v>76.067928466580867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2.0928303773652028</v>
      </c>
      <c r="M36">
        <v>2.4035210185490068</v>
      </c>
      <c r="N36">
        <v>2.5279173106646056</v>
      </c>
      <c r="O36">
        <v>2.8108294689556126</v>
      </c>
      <c r="P36">
        <v>3.3847907109058046E-3</v>
      </c>
      <c r="Q36">
        <v>0</v>
      </c>
      <c r="R36">
        <v>0</v>
      </c>
      <c r="S36">
        <v>4.2481850594662307E-4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0.36250200000000005</v>
      </c>
      <c r="AC36">
        <v>0</v>
      </c>
      <c r="AD36">
        <v>0.62083854000000005</v>
      </c>
      <c r="AE36">
        <v>1.1525513999999997</v>
      </c>
      <c r="AF36">
        <v>0.13680094999999998</v>
      </c>
      <c r="AG36">
        <v>1.1420627399999999</v>
      </c>
      <c r="AH36">
        <v>0.49441742999999988</v>
      </c>
      <c r="AI36">
        <v>7.4922499999999989E-2</v>
      </c>
      <c r="AJ36">
        <v>0</v>
      </c>
      <c r="AK36">
        <v>1.2152794500000001</v>
      </c>
      <c r="AL36">
        <v>0</v>
      </c>
      <c r="AM36">
        <v>0</v>
      </c>
      <c r="AN36">
        <v>6.4060710000000002E-3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62.823691999999994</v>
      </c>
      <c r="BA36">
        <v>2.7146140543704074</v>
      </c>
      <c r="BB36">
        <f t="shared" si="0"/>
        <v>75.153766811380876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2.0928303773652028</v>
      </c>
      <c r="M37">
        <v>2.4035210185490068</v>
      </c>
      <c r="N37">
        <v>2.5279173106646056</v>
      </c>
      <c r="O37">
        <v>2.8108294689556126</v>
      </c>
      <c r="P37">
        <v>3.3847907109058046E-3</v>
      </c>
      <c r="Q37">
        <v>0</v>
      </c>
      <c r="R37">
        <v>0</v>
      </c>
      <c r="S37">
        <v>1.087531648458807E-4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0.36250200000000005</v>
      </c>
      <c r="AC37">
        <v>0</v>
      </c>
      <c r="AD37">
        <v>0.41389236000000013</v>
      </c>
      <c r="AE37">
        <v>0.76337819999999978</v>
      </c>
      <c r="AF37">
        <v>0.13680094999999998</v>
      </c>
      <c r="AG37">
        <v>1.1420627399999999</v>
      </c>
      <c r="AH37">
        <v>0</v>
      </c>
      <c r="AI37">
        <v>0</v>
      </c>
      <c r="AJ37">
        <v>0</v>
      </c>
      <c r="AK37">
        <v>1.2152794500000001</v>
      </c>
      <c r="AL37">
        <v>0</v>
      </c>
      <c r="AM37">
        <v>0</v>
      </c>
      <c r="AN37">
        <v>6.4060710000000002E-3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62.824491999999992</v>
      </c>
      <c r="BA37">
        <v>2.669549068596198</v>
      </c>
      <c r="BB37">
        <f t="shared" si="0"/>
        <v>74.033856421813979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2.0928303773652028</v>
      </c>
      <c r="M38">
        <v>2.4035210185490068</v>
      </c>
      <c r="N38">
        <v>2.5279173106646056</v>
      </c>
      <c r="O38">
        <v>2.8108294689556126</v>
      </c>
      <c r="P38">
        <v>3.3847907109058046E-3</v>
      </c>
      <c r="Q38">
        <v>0</v>
      </c>
      <c r="R38">
        <v>0</v>
      </c>
      <c r="S38">
        <v>2.8909794774026321E-4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0.36250200000000005</v>
      </c>
      <c r="AC38">
        <v>0</v>
      </c>
      <c r="AD38">
        <v>0.20694618000000006</v>
      </c>
      <c r="AE38">
        <v>0.71847359999999993</v>
      </c>
      <c r="AF38">
        <v>0.13680094999999998</v>
      </c>
      <c r="AG38">
        <v>1.1420627399999999</v>
      </c>
      <c r="AH38">
        <v>0</v>
      </c>
      <c r="AI38">
        <v>0</v>
      </c>
      <c r="AJ38">
        <v>0</v>
      </c>
      <c r="AK38">
        <v>1.2152794500000001</v>
      </c>
      <c r="AL38">
        <v>0</v>
      </c>
      <c r="AM38">
        <v>0</v>
      </c>
      <c r="AN38">
        <v>6.4060710000000002E-3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62.824491999999992</v>
      </c>
      <c r="BA38">
        <v>2.6607909537996011</v>
      </c>
      <c r="BB38">
        <f t="shared" si="0"/>
        <v>73.790944101393464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2.0928303773652028</v>
      </c>
      <c r="M39">
        <v>2.4035210185490068</v>
      </c>
      <c r="N39">
        <v>2.5279173106646056</v>
      </c>
      <c r="O39">
        <v>2.8108294689556126</v>
      </c>
      <c r="P39">
        <v>3.3847907109058046E-3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0.20694618000000006</v>
      </c>
      <c r="AE39">
        <v>0.71847359999999993</v>
      </c>
      <c r="AF39">
        <v>0.18941669999999999</v>
      </c>
      <c r="AG39">
        <v>1.1420627399999999</v>
      </c>
      <c r="AH39">
        <v>0</v>
      </c>
      <c r="AI39">
        <v>0</v>
      </c>
      <c r="AJ39">
        <v>0</v>
      </c>
      <c r="AK39">
        <v>1.2152794500000001</v>
      </c>
      <c r="AL39">
        <v>0</v>
      </c>
      <c r="AM39">
        <v>0</v>
      </c>
      <c r="AN39">
        <v>6.4060710000000002E-3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62.874492000000004</v>
      </c>
      <c r="BA39">
        <v>2.6499968462840671</v>
      </c>
      <c r="BB39">
        <f t="shared" si="0"/>
        <v>73.541562860961264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2.0928303773652028</v>
      </c>
      <c r="M40">
        <v>2.4035210185490068</v>
      </c>
      <c r="N40">
        <v>2.5279173106646056</v>
      </c>
      <c r="O40">
        <v>2.8108294689556126</v>
      </c>
      <c r="P40">
        <v>3.3847907109058046E-3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0.20694618000000006</v>
      </c>
      <c r="AE40">
        <v>0.71847359999999993</v>
      </c>
      <c r="AF40">
        <v>0.18941669999999999</v>
      </c>
      <c r="AG40">
        <v>1.1420627399999999</v>
      </c>
      <c r="AH40">
        <v>0</v>
      </c>
      <c r="AI40">
        <v>0</v>
      </c>
      <c r="AJ40">
        <v>0</v>
      </c>
      <c r="AK40">
        <v>1.2152794500000001</v>
      </c>
      <c r="AL40">
        <v>0</v>
      </c>
      <c r="AM40">
        <v>0</v>
      </c>
      <c r="AN40">
        <v>6.4060710000000002E-3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62.877813999999994</v>
      </c>
      <c r="BA40">
        <v>2.6501118462840538</v>
      </c>
      <c r="BB40">
        <f t="shared" si="0"/>
        <v>73.544769860961281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2.0928303773652028</v>
      </c>
      <c r="M41">
        <v>2.4035210185490068</v>
      </c>
      <c r="N41">
        <v>2.5279173106646056</v>
      </c>
      <c r="O41">
        <v>2.8108294689556126</v>
      </c>
      <c r="P41">
        <v>3.3847907109058046E-3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0.20694618000000006</v>
      </c>
      <c r="AE41">
        <v>0.35923679999999997</v>
      </c>
      <c r="AF41">
        <v>0.18941669999999999</v>
      </c>
      <c r="AG41">
        <v>1.1420627399999999</v>
      </c>
      <c r="AH41">
        <v>0</v>
      </c>
      <c r="AI41">
        <v>0</v>
      </c>
      <c r="AJ41">
        <v>0</v>
      </c>
      <c r="AK41">
        <v>1.2152794500000001</v>
      </c>
      <c r="AL41">
        <v>0</v>
      </c>
      <c r="AM41">
        <v>0</v>
      </c>
      <c r="AN41">
        <v>6.7111219999999991E-3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62.901135999999994</v>
      </c>
      <c r="BA41">
        <v>2.6377370299840455</v>
      </c>
      <c r="BB41">
        <f t="shared" si="0"/>
        <v>73.221534928261278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2.0928303773652028</v>
      </c>
      <c r="M42">
        <v>2.4035210185490068</v>
      </c>
      <c r="N42">
        <v>2.5279173106646056</v>
      </c>
      <c r="O42">
        <v>2.8108294689556126</v>
      </c>
      <c r="P42">
        <v>3.3847907109058046E-3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0.20694618000000006</v>
      </c>
      <c r="AE42">
        <v>0</v>
      </c>
      <c r="AF42">
        <v>0.18941669999999999</v>
      </c>
      <c r="AG42">
        <v>1.1420627399999999</v>
      </c>
      <c r="AH42">
        <v>0</v>
      </c>
      <c r="AI42">
        <v>0</v>
      </c>
      <c r="AJ42">
        <v>0</v>
      </c>
      <c r="AK42">
        <v>1.2152794500000001</v>
      </c>
      <c r="AL42">
        <v>0</v>
      </c>
      <c r="AM42">
        <v>0</v>
      </c>
      <c r="AN42">
        <v>6.7111219999999991E-3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62.931135999999995</v>
      </c>
      <c r="BA42">
        <v>2.6252355847840523</v>
      </c>
      <c r="BB42">
        <f t="shared" si="0"/>
        <v>72.904799573461275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2.0928303773652028</v>
      </c>
      <c r="M43">
        <v>2.4035210185490068</v>
      </c>
      <c r="N43">
        <v>2.5279173106646056</v>
      </c>
      <c r="O43">
        <v>2.8108294689556126</v>
      </c>
      <c r="P43">
        <v>3.3847907109058046E-3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0.20694618000000006</v>
      </c>
      <c r="AE43">
        <v>0</v>
      </c>
      <c r="AF43">
        <v>0.18941669999999999</v>
      </c>
      <c r="AG43">
        <v>1.1420627399999999</v>
      </c>
      <c r="AH43">
        <v>0</v>
      </c>
      <c r="AI43">
        <v>0</v>
      </c>
      <c r="AJ43">
        <v>0</v>
      </c>
      <c r="AK43">
        <v>1.2152794500000001</v>
      </c>
      <c r="AL43">
        <v>0</v>
      </c>
      <c r="AM43">
        <v>0</v>
      </c>
      <c r="AN43">
        <v>6.7111219999999991E-3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62.911135999999999</v>
      </c>
      <c r="BA43">
        <v>2.6252355847840594</v>
      </c>
      <c r="BB43">
        <f t="shared" si="0"/>
        <v>72.884799573461265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2.0928303773652028</v>
      </c>
      <c r="M44">
        <v>2.4035210185490068</v>
      </c>
      <c r="N44">
        <v>2.5279173106646056</v>
      </c>
      <c r="O44">
        <v>2.8108294689556126</v>
      </c>
      <c r="P44">
        <v>3.3847907109058046E-3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0.20694618000000006</v>
      </c>
      <c r="AE44">
        <v>0</v>
      </c>
      <c r="AF44">
        <v>0.18941669999999999</v>
      </c>
      <c r="AG44">
        <v>1.1420627399999999</v>
      </c>
      <c r="AH44">
        <v>0</v>
      </c>
      <c r="AI44">
        <v>0</v>
      </c>
      <c r="AJ44">
        <v>0</v>
      </c>
      <c r="AK44">
        <v>1.2152794500000001</v>
      </c>
      <c r="AL44">
        <v>0</v>
      </c>
      <c r="AM44">
        <v>0</v>
      </c>
      <c r="AN44">
        <v>6.7111219999999991E-3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62.931135999999995</v>
      </c>
      <c r="BA44">
        <v>2.6352355847840503</v>
      </c>
      <c r="BB44">
        <f t="shared" si="0"/>
        <v>72.89479957346127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2.0928303773652028</v>
      </c>
      <c r="M45">
        <v>2.4035210185490068</v>
      </c>
      <c r="N45">
        <v>2.5279173106646056</v>
      </c>
      <c r="O45">
        <v>2.8108294689556126</v>
      </c>
      <c r="P45">
        <v>3.3847907109058046E-3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0.20694618000000006</v>
      </c>
      <c r="AE45">
        <v>0</v>
      </c>
      <c r="AF45">
        <v>0</v>
      </c>
      <c r="AG45">
        <v>1.1420627399999999</v>
      </c>
      <c r="AH45">
        <v>0</v>
      </c>
      <c r="AI45">
        <v>0</v>
      </c>
      <c r="AJ45">
        <v>0</v>
      </c>
      <c r="AK45">
        <v>1.2152794500000001</v>
      </c>
      <c r="AL45">
        <v>0</v>
      </c>
      <c r="AM45">
        <v>0</v>
      </c>
      <c r="AN45">
        <v>6.7111219999999991E-3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62.675618</v>
      </c>
      <c r="BA45">
        <v>2.6197518919840617</v>
      </c>
      <c r="BB45">
        <f t="shared" si="0"/>
        <v>72.46534856626127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2.0928303773652028</v>
      </c>
      <c r="M46">
        <v>2.4035210185490068</v>
      </c>
      <c r="N46">
        <v>2.5279173106646056</v>
      </c>
      <c r="O46">
        <v>2.8108294689556126</v>
      </c>
      <c r="P46">
        <v>3.3847907109058046E-3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0.20694618000000006</v>
      </c>
      <c r="AE46">
        <v>0</v>
      </c>
      <c r="AF46">
        <v>0</v>
      </c>
      <c r="AG46">
        <v>1.1420627399999999</v>
      </c>
      <c r="AH46">
        <v>0</v>
      </c>
      <c r="AI46">
        <v>0</v>
      </c>
      <c r="AJ46">
        <v>0</v>
      </c>
      <c r="AK46">
        <v>1.2152794500000001</v>
      </c>
      <c r="AL46">
        <v>0</v>
      </c>
      <c r="AM46">
        <v>0</v>
      </c>
      <c r="AN46">
        <v>6.7111219999999991E-3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62.675618</v>
      </c>
      <c r="BA46">
        <v>2.6197518919840617</v>
      </c>
      <c r="BB46">
        <f t="shared" si="0"/>
        <v>72.46534856626127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2.0928303773652028</v>
      </c>
      <c r="M47">
        <v>2.4035210185490068</v>
      </c>
      <c r="N47">
        <v>2.5279173106646056</v>
      </c>
      <c r="O47">
        <v>2.8108294689556126</v>
      </c>
      <c r="P47">
        <v>3.3847907109058046E-3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0.20694618000000006</v>
      </c>
      <c r="AE47">
        <v>0</v>
      </c>
      <c r="AF47">
        <v>0</v>
      </c>
      <c r="AG47">
        <v>1.1420627399999999</v>
      </c>
      <c r="AH47">
        <v>0</v>
      </c>
      <c r="AI47">
        <v>0</v>
      </c>
      <c r="AJ47">
        <v>0</v>
      </c>
      <c r="AK47">
        <v>1.2152794500000001</v>
      </c>
      <c r="AL47">
        <v>0</v>
      </c>
      <c r="AM47">
        <v>0</v>
      </c>
      <c r="AN47">
        <v>6.7111219999999991E-3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60.745617999999993</v>
      </c>
      <c r="BA47">
        <v>2.5597518919840594</v>
      </c>
      <c r="BB47">
        <f t="shared" si="0"/>
        <v>70.595348566261265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2.0928303773652028</v>
      </c>
      <c r="M48">
        <v>2.4035210185490068</v>
      </c>
      <c r="N48">
        <v>2.5279173106646056</v>
      </c>
      <c r="O48">
        <v>2.8108294689556126</v>
      </c>
      <c r="P48">
        <v>3.3847907109058046E-3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0.20694618000000006</v>
      </c>
      <c r="AE48">
        <v>0</v>
      </c>
      <c r="AF48">
        <v>0</v>
      </c>
      <c r="AG48">
        <v>1.1420627399999999</v>
      </c>
      <c r="AH48">
        <v>0</v>
      </c>
      <c r="AI48">
        <v>0</v>
      </c>
      <c r="AJ48">
        <v>0</v>
      </c>
      <c r="AK48">
        <v>1.2152794500000001</v>
      </c>
      <c r="AL48">
        <v>0</v>
      </c>
      <c r="AM48">
        <v>0</v>
      </c>
      <c r="AN48">
        <v>6.7111219999999991E-3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60.745617999999993</v>
      </c>
      <c r="BA48">
        <v>2.5597518919840594</v>
      </c>
      <c r="BB48">
        <f t="shared" si="0"/>
        <v>70.595348566261265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2.0928303773652028</v>
      </c>
      <c r="M49">
        <v>2.4035210185490068</v>
      </c>
      <c r="N49">
        <v>2.5279173106646056</v>
      </c>
      <c r="O49">
        <v>2.8108294689556126</v>
      </c>
      <c r="P49">
        <v>3.3847907109058046E-3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0.20694618000000006</v>
      </c>
      <c r="AE49">
        <v>0</v>
      </c>
      <c r="AF49">
        <v>0</v>
      </c>
      <c r="AG49">
        <v>1.1420627399999999</v>
      </c>
      <c r="AH49">
        <v>0</v>
      </c>
      <c r="AI49">
        <v>0</v>
      </c>
      <c r="AJ49">
        <v>0</v>
      </c>
      <c r="AK49">
        <v>1.2152794500000001</v>
      </c>
      <c r="AL49">
        <v>0</v>
      </c>
      <c r="AM49">
        <v>0</v>
      </c>
      <c r="AN49">
        <v>6.7111219999999991E-3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60.757278999999997</v>
      </c>
      <c r="BA49">
        <v>2.5598098919840551</v>
      </c>
      <c r="BB49">
        <f t="shared" si="0"/>
        <v>70.606951566261273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2.0928303773652028</v>
      </c>
      <c r="M50">
        <v>2.4035210185490068</v>
      </c>
      <c r="N50">
        <v>2.5279173106646056</v>
      </c>
      <c r="O50">
        <v>2.8108294689556126</v>
      </c>
      <c r="P50">
        <v>3.3847907109058046E-3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0.20694618000000006</v>
      </c>
      <c r="AE50">
        <v>0</v>
      </c>
      <c r="AF50">
        <v>0</v>
      </c>
      <c r="AG50">
        <v>1.1420627399999999</v>
      </c>
      <c r="AH50">
        <v>0</v>
      </c>
      <c r="AI50">
        <v>0</v>
      </c>
      <c r="AJ50">
        <v>0</v>
      </c>
      <c r="AK50">
        <v>1.2152794500000001</v>
      </c>
      <c r="AL50">
        <v>0</v>
      </c>
      <c r="AM50">
        <v>0</v>
      </c>
      <c r="AN50">
        <v>6.7111219999999991E-3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60.767279000000002</v>
      </c>
      <c r="BA50">
        <v>2.5598098919840693</v>
      </c>
      <c r="BB50">
        <f t="shared" si="0"/>
        <v>70.616951566261264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2.0928303773652028</v>
      </c>
      <c r="M51">
        <v>2.4035210185490068</v>
      </c>
      <c r="N51">
        <v>2.5279173106646056</v>
      </c>
      <c r="O51">
        <v>2.8108294689556126</v>
      </c>
      <c r="P51">
        <v>3.3847907109058046E-3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0.20694618000000006</v>
      </c>
      <c r="AE51">
        <v>0</v>
      </c>
      <c r="AF51">
        <v>0</v>
      </c>
      <c r="AG51">
        <v>1.1420627399999999</v>
      </c>
      <c r="AH51">
        <v>0</v>
      </c>
      <c r="AI51">
        <v>0</v>
      </c>
      <c r="AJ51">
        <v>0</v>
      </c>
      <c r="AK51">
        <v>1.2152794500000001</v>
      </c>
      <c r="AL51">
        <v>0</v>
      </c>
      <c r="AM51">
        <v>0</v>
      </c>
      <c r="AN51">
        <v>6.7111219999999991E-3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60.777278999999993</v>
      </c>
      <c r="BA51">
        <v>2.5598098919840551</v>
      </c>
      <c r="BB51">
        <f t="shared" si="0"/>
        <v>70.626951566261269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2.0928303773652028</v>
      </c>
      <c r="M52">
        <v>2.4035210185490068</v>
      </c>
      <c r="N52">
        <v>2.5279173106646056</v>
      </c>
      <c r="O52">
        <v>2.8108294689556126</v>
      </c>
      <c r="P52">
        <v>3.3847907109058046E-3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0.20694618000000006</v>
      </c>
      <c r="AE52">
        <v>0</v>
      </c>
      <c r="AF52">
        <v>0</v>
      </c>
      <c r="AG52">
        <v>1.1420627399999999</v>
      </c>
      <c r="AH52">
        <v>0</v>
      </c>
      <c r="AI52">
        <v>0</v>
      </c>
      <c r="AJ52">
        <v>0</v>
      </c>
      <c r="AK52">
        <v>1.2152794500000001</v>
      </c>
      <c r="AL52">
        <v>0</v>
      </c>
      <c r="AM52">
        <v>0</v>
      </c>
      <c r="AN52">
        <v>6.7111219999999991E-3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60.778940000000006</v>
      </c>
      <c r="BA52">
        <v>2.5598668919840604</v>
      </c>
      <c r="BB52">
        <f t="shared" si="0"/>
        <v>70.628555566261284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2.0928303773652028</v>
      </c>
      <c r="M53">
        <v>2.4035210185490068</v>
      </c>
      <c r="N53">
        <v>2.5279173106646056</v>
      </c>
      <c r="O53">
        <v>2.8108294689556126</v>
      </c>
      <c r="P53">
        <v>3.3847907109058046E-3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0.20694618000000006</v>
      </c>
      <c r="AE53">
        <v>0</v>
      </c>
      <c r="AF53">
        <v>0</v>
      </c>
      <c r="AG53">
        <v>1.1420627399999999</v>
      </c>
      <c r="AH53">
        <v>0</v>
      </c>
      <c r="AI53">
        <v>0</v>
      </c>
      <c r="AJ53">
        <v>0</v>
      </c>
      <c r="AK53">
        <v>1.2152794500000001</v>
      </c>
      <c r="AL53">
        <v>0</v>
      </c>
      <c r="AM53">
        <v>0</v>
      </c>
      <c r="AN53">
        <v>7.0161729999999997E-3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60.778940000000006</v>
      </c>
      <c r="BA53">
        <v>2.5598775051840601</v>
      </c>
      <c r="BB53">
        <f t="shared" si="0"/>
        <v>70.628850004061277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2.0928303773652028</v>
      </c>
      <c r="M54">
        <v>2.4035210185490068</v>
      </c>
      <c r="N54">
        <v>2.5279173106646056</v>
      </c>
      <c r="O54">
        <v>2.8108294689556126</v>
      </c>
      <c r="P54">
        <v>3.3847907109058046E-3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0.20694618000000006</v>
      </c>
      <c r="AE54">
        <v>0</v>
      </c>
      <c r="AF54">
        <v>0</v>
      </c>
      <c r="AG54">
        <v>1.1420627399999999</v>
      </c>
      <c r="AH54">
        <v>0</v>
      </c>
      <c r="AI54">
        <v>0</v>
      </c>
      <c r="AJ54">
        <v>0</v>
      </c>
      <c r="AK54">
        <v>1.2152794500000001</v>
      </c>
      <c r="AL54">
        <v>0</v>
      </c>
      <c r="AM54">
        <v>0</v>
      </c>
      <c r="AN54">
        <v>7.0161729999999997E-3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60.738939999999999</v>
      </c>
      <c r="BA54">
        <v>2.549877505184055</v>
      </c>
      <c r="BB54">
        <f t="shared" si="0"/>
        <v>70.598850004061276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2.0928303773652028</v>
      </c>
      <c r="M55">
        <v>2.4035210185490068</v>
      </c>
      <c r="N55">
        <v>2.5279173106646056</v>
      </c>
      <c r="O55">
        <v>2.8108294689556126</v>
      </c>
      <c r="P55">
        <v>3.3847907109058046E-3</v>
      </c>
      <c r="Q55">
        <v>0</v>
      </c>
      <c r="R55">
        <v>1.8938457024858581E-4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0.20694618000000006</v>
      </c>
      <c r="AE55">
        <v>0.35923679999999997</v>
      </c>
      <c r="AF55">
        <v>0</v>
      </c>
      <c r="AG55">
        <v>1.1420627399999999</v>
      </c>
      <c r="AH55">
        <v>0</v>
      </c>
      <c r="AI55">
        <v>0</v>
      </c>
      <c r="AJ55">
        <v>0</v>
      </c>
      <c r="AK55">
        <v>1.2152794500000001</v>
      </c>
      <c r="AL55">
        <v>0</v>
      </c>
      <c r="AM55">
        <v>0</v>
      </c>
      <c r="AN55">
        <v>7.0161729999999997E-3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60.740600999999998</v>
      </c>
      <c r="BA55">
        <v>2.5624435409638258</v>
      </c>
      <c r="BB55">
        <f t="shared" si="0"/>
        <v>70.947371152851758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2.0928303773652028</v>
      </c>
      <c r="M56">
        <v>2.4035210185490068</v>
      </c>
      <c r="N56">
        <v>2.5279173106646056</v>
      </c>
      <c r="O56">
        <v>2.8108294689556126</v>
      </c>
      <c r="P56">
        <v>3.3847907109058046E-3</v>
      </c>
      <c r="Q56">
        <v>0</v>
      </c>
      <c r="R56">
        <v>1.8938457024858581E-4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0.20694618000000006</v>
      </c>
      <c r="AE56">
        <v>0.35923679999999997</v>
      </c>
      <c r="AF56">
        <v>0</v>
      </c>
      <c r="AG56">
        <v>1.1420627399999999</v>
      </c>
      <c r="AH56">
        <v>0</v>
      </c>
      <c r="AI56">
        <v>0</v>
      </c>
      <c r="AJ56">
        <v>0</v>
      </c>
      <c r="AK56">
        <v>1.2152794500000001</v>
      </c>
      <c r="AL56">
        <v>0</v>
      </c>
      <c r="AM56">
        <v>0</v>
      </c>
      <c r="AN56">
        <v>7.0161729999999997E-3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60.740600999999998</v>
      </c>
      <c r="BA56">
        <v>2.5624435409638258</v>
      </c>
      <c r="BB56">
        <f t="shared" si="0"/>
        <v>70.947371152851758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2.0928303773652028</v>
      </c>
      <c r="M57">
        <v>2.4035210185490068</v>
      </c>
      <c r="N57">
        <v>2.5279173106646056</v>
      </c>
      <c r="O57">
        <v>2.8108294689556126</v>
      </c>
      <c r="P57">
        <v>3.3847907109058046E-3</v>
      </c>
      <c r="Q57">
        <v>0</v>
      </c>
      <c r="R57">
        <v>1.8938457024858581E-4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0.20694618000000006</v>
      </c>
      <c r="AE57">
        <v>0.35923679999999997</v>
      </c>
      <c r="AF57">
        <v>0.18941669999999999</v>
      </c>
      <c r="AG57">
        <v>1.1420627399999999</v>
      </c>
      <c r="AH57">
        <v>0</v>
      </c>
      <c r="AI57">
        <v>0</v>
      </c>
      <c r="AJ57">
        <v>0</v>
      </c>
      <c r="AK57">
        <v>1.2152794500000001</v>
      </c>
      <c r="AL57">
        <v>0</v>
      </c>
      <c r="AM57">
        <v>0</v>
      </c>
      <c r="AN57">
        <v>7.0161729999999997E-3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60.740600999999998</v>
      </c>
      <c r="BA57">
        <v>2.5690352337638256</v>
      </c>
      <c r="BB57">
        <f t="shared" si="0"/>
        <v>71.130196160051753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2.0928303773652028</v>
      </c>
      <c r="M58">
        <v>2.4035210185490068</v>
      </c>
      <c r="N58">
        <v>2.5279173106646056</v>
      </c>
      <c r="O58">
        <v>2.8108294689556126</v>
      </c>
      <c r="P58">
        <v>3.3847907109058046E-3</v>
      </c>
      <c r="Q58">
        <v>0</v>
      </c>
      <c r="R58">
        <v>1.8938457024858581E-4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0.20694618000000006</v>
      </c>
      <c r="AE58">
        <v>0.35923679999999997</v>
      </c>
      <c r="AF58">
        <v>0.18941669999999999</v>
      </c>
      <c r="AG58">
        <v>1.1420627399999999</v>
      </c>
      <c r="AH58">
        <v>0.40033800000000003</v>
      </c>
      <c r="AI58">
        <v>0</v>
      </c>
      <c r="AJ58">
        <v>0</v>
      </c>
      <c r="AK58">
        <v>1.2152794500000001</v>
      </c>
      <c r="AL58">
        <v>0</v>
      </c>
      <c r="AM58">
        <v>0</v>
      </c>
      <c r="AN58">
        <v>7.0161729999999997E-3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60.825100999999989</v>
      </c>
      <c r="BA58">
        <v>2.5866039961638232</v>
      </c>
      <c r="BB58">
        <f t="shared" si="0"/>
        <v>71.59746539765176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2.0928303773652028</v>
      </c>
      <c r="M59">
        <v>2.4035210185490068</v>
      </c>
      <c r="N59">
        <v>2.5279173106646056</v>
      </c>
      <c r="O59">
        <v>2.8108294689556126</v>
      </c>
      <c r="P59">
        <v>3.3847907109058046E-3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0.20694618000000006</v>
      </c>
      <c r="AE59">
        <v>0.35923679999999997</v>
      </c>
      <c r="AF59">
        <v>0.18941669999999999</v>
      </c>
      <c r="AG59">
        <v>1.1420627399999999</v>
      </c>
      <c r="AH59">
        <v>0.49041404999999999</v>
      </c>
      <c r="AI59">
        <v>0</v>
      </c>
      <c r="AJ59">
        <v>0</v>
      </c>
      <c r="AK59">
        <v>1.2152794500000001</v>
      </c>
      <c r="AL59">
        <v>0</v>
      </c>
      <c r="AM59">
        <v>0</v>
      </c>
      <c r="AN59">
        <v>7.0161729999999997E-3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61.597900999999993</v>
      </c>
      <c r="BA59">
        <v>2.6105250479840603</v>
      </c>
      <c r="BB59">
        <f t="shared" si="0"/>
        <v>72.43623101126127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2.0928303773652028</v>
      </c>
      <c r="M60">
        <v>2.4035210185490068</v>
      </c>
      <c r="N60">
        <v>2.5279173106646056</v>
      </c>
      <c r="O60">
        <v>2.8108294689556126</v>
      </c>
      <c r="P60">
        <v>3.3847907109058046E-3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0.20694618000000006</v>
      </c>
      <c r="AE60">
        <v>0.35923679999999997</v>
      </c>
      <c r="AF60">
        <v>0.18941669999999999</v>
      </c>
      <c r="AG60">
        <v>1.1420627399999999</v>
      </c>
      <c r="AH60">
        <v>0.49441742999999988</v>
      </c>
      <c r="AI60">
        <v>0</v>
      </c>
      <c r="AJ60">
        <v>0</v>
      </c>
      <c r="AK60">
        <v>1.2152794500000001</v>
      </c>
      <c r="AL60">
        <v>0</v>
      </c>
      <c r="AM60">
        <v>0</v>
      </c>
      <c r="AN60">
        <v>7.0161729999999997E-3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61.921461999999991</v>
      </c>
      <c r="BA60">
        <v>2.6207883796840505</v>
      </c>
      <c r="BB60">
        <f t="shared" si="0"/>
        <v>72.75353205956128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2.0928303773652028</v>
      </c>
      <c r="M61">
        <v>2.4035210185490068</v>
      </c>
      <c r="N61">
        <v>2.5279173106646056</v>
      </c>
      <c r="O61">
        <v>2.8108294689556126</v>
      </c>
      <c r="P61">
        <v>3.3847907109058046E-3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0.20694618000000006</v>
      </c>
      <c r="AE61">
        <v>0.35923679999999997</v>
      </c>
      <c r="AF61">
        <v>0.18941669999999999</v>
      </c>
      <c r="AG61">
        <v>1.1420627399999999</v>
      </c>
      <c r="AH61">
        <v>0.49441742999999988</v>
      </c>
      <c r="AI61">
        <v>0</v>
      </c>
      <c r="AJ61">
        <v>0</v>
      </c>
      <c r="AK61">
        <v>1.2152794500000001</v>
      </c>
      <c r="AL61">
        <v>0</v>
      </c>
      <c r="AM61">
        <v>0</v>
      </c>
      <c r="AN61">
        <v>7.0161729999999997E-3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62.221462000000002</v>
      </c>
      <c r="BA61">
        <v>2.6307883796840557</v>
      </c>
      <c r="BB61">
        <f t="shared" si="0"/>
        <v>73.043532059561272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2.0928303773652028</v>
      </c>
      <c r="M62">
        <v>2.4035210185490068</v>
      </c>
      <c r="N62">
        <v>2.5279173106646056</v>
      </c>
      <c r="O62">
        <v>2.8108294689556126</v>
      </c>
      <c r="P62">
        <v>3.3847907109058046E-3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0.20694618000000006</v>
      </c>
      <c r="AE62">
        <v>0.35923679999999997</v>
      </c>
      <c r="AF62">
        <v>0.18941669999999999</v>
      </c>
      <c r="AG62">
        <v>1.1420627399999999</v>
      </c>
      <c r="AH62">
        <v>0.49441742999999988</v>
      </c>
      <c r="AI62">
        <v>0</v>
      </c>
      <c r="AJ62">
        <v>0</v>
      </c>
      <c r="AK62">
        <v>1.2152794500000001</v>
      </c>
      <c r="AL62">
        <v>0</v>
      </c>
      <c r="AM62">
        <v>0</v>
      </c>
      <c r="AN62">
        <v>7.0161729999999997E-3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62.101461999999998</v>
      </c>
      <c r="BA62">
        <v>2.6307883796840557</v>
      </c>
      <c r="BB62">
        <f t="shared" si="0"/>
        <v>72.923532059561268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2.0928303773652028</v>
      </c>
      <c r="M63">
        <v>2.4035210185490068</v>
      </c>
      <c r="N63">
        <v>2.5279173106646056</v>
      </c>
      <c r="O63">
        <v>2.8108294689556126</v>
      </c>
      <c r="P63">
        <v>3.3847907109058046E-3</v>
      </c>
      <c r="Q63">
        <v>0</v>
      </c>
      <c r="R63">
        <v>6.8129485309969672E-4</v>
      </c>
      <c r="S63">
        <v>0.17623305840284029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0.20694618000000006</v>
      </c>
      <c r="AE63">
        <v>0.71847359999999993</v>
      </c>
      <c r="AF63">
        <v>0.18941669999999999</v>
      </c>
      <c r="AG63">
        <v>1.1420627399999999</v>
      </c>
      <c r="AH63">
        <v>0.98883486000000009</v>
      </c>
      <c r="AI63">
        <v>0</v>
      </c>
      <c r="AJ63">
        <v>0</v>
      </c>
      <c r="AK63">
        <v>1.2152794500000001</v>
      </c>
      <c r="AL63">
        <v>0</v>
      </c>
      <c r="AM63">
        <v>0</v>
      </c>
      <c r="AN63">
        <v>7.0161729999999997E-3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62.750662000000005</v>
      </c>
      <c r="BA63">
        <v>2.6911481620124915</v>
      </c>
      <c r="BB63">
        <f t="shared" si="0"/>
        <v>74.542940860488784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2.0928303773652028</v>
      </c>
      <c r="M64">
        <v>2.4035210185490068</v>
      </c>
      <c r="N64">
        <v>2.5279173106646056</v>
      </c>
      <c r="O64">
        <v>2.8108294689556126</v>
      </c>
      <c r="P64">
        <v>3.3847907109058046E-3</v>
      </c>
      <c r="Q64">
        <v>0</v>
      </c>
      <c r="R64">
        <v>6.8129485309969672E-4</v>
      </c>
      <c r="S64">
        <v>0.17623305840284029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0.20694618000000006</v>
      </c>
      <c r="AE64">
        <v>0.71847359999999993</v>
      </c>
      <c r="AF64">
        <v>0.18941669999999999</v>
      </c>
      <c r="AG64">
        <v>1.1420627399999999</v>
      </c>
      <c r="AH64">
        <v>0.98883486000000009</v>
      </c>
      <c r="AI64">
        <v>0</v>
      </c>
      <c r="AJ64">
        <v>0</v>
      </c>
      <c r="AK64">
        <v>1.2152794500000001</v>
      </c>
      <c r="AL64">
        <v>0</v>
      </c>
      <c r="AM64">
        <v>0</v>
      </c>
      <c r="AN64">
        <v>7.0161729999999997E-3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62.750662000000005</v>
      </c>
      <c r="BA64">
        <v>2.6911481620124915</v>
      </c>
      <c r="BB64">
        <f t="shared" si="0"/>
        <v>74.542940860488784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2.0928303773652028</v>
      </c>
      <c r="M65">
        <v>2.4035210185490068</v>
      </c>
      <c r="N65">
        <v>2.5279173106646056</v>
      </c>
      <c r="O65">
        <v>2.8108294689556126</v>
      </c>
      <c r="P65">
        <v>3.3847907109058046E-3</v>
      </c>
      <c r="Q65">
        <v>0</v>
      </c>
      <c r="R65">
        <v>3.8900547411683259E-4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0.20694618000000006</v>
      </c>
      <c r="AE65">
        <v>0.71847359999999993</v>
      </c>
      <c r="AF65">
        <v>0.18941669999999999</v>
      </c>
      <c r="AG65">
        <v>1.1420627399999999</v>
      </c>
      <c r="AH65">
        <v>0.98883486000000009</v>
      </c>
      <c r="AI65">
        <v>0</v>
      </c>
      <c r="AJ65">
        <v>0</v>
      </c>
      <c r="AK65">
        <v>1.2152794500000001</v>
      </c>
      <c r="AL65">
        <v>0</v>
      </c>
      <c r="AM65">
        <v>0</v>
      </c>
      <c r="AN65">
        <v>7.0161729999999997E-3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62.590661999999995</v>
      </c>
      <c r="BA65">
        <v>2.6750050780790158</v>
      </c>
      <c r="BB65">
        <f t="shared" si="0"/>
        <v>74.22255859664044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2.0928303773652028</v>
      </c>
      <c r="M66">
        <v>2.4035210185490068</v>
      </c>
      <c r="N66">
        <v>2.5279173106646056</v>
      </c>
      <c r="O66">
        <v>2.8108294689556126</v>
      </c>
      <c r="P66">
        <v>3.3847907109058046E-3</v>
      </c>
      <c r="Q66">
        <v>0</v>
      </c>
      <c r="R66">
        <v>3.8900547411683259E-4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0.20694618000000006</v>
      </c>
      <c r="AE66">
        <v>0.71847359999999993</v>
      </c>
      <c r="AF66">
        <v>0.18941669999999999</v>
      </c>
      <c r="AG66">
        <v>1.1420627399999999</v>
      </c>
      <c r="AH66">
        <v>0.98883486000000009</v>
      </c>
      <c r="AI66">
        <v>0</v>
      </c>
      <c r="AJ66">
        <v>0</v>
      </c>
      <c r="AK66">
        <v>1.2152794500000001</v>
      </c>
      <c r="AL66">
        <v>0</v>
      </c>
      <c r="AM66">
        <v>0</v>
      </c>
      <c r="AN66">
        <v>7.0161729999999997E-3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62.590661999999995</v>
      </c>
      <c r="BA66">
        <v>2.6750050780790158</v>
      </c>
      <c r="BB66">
        <f t="shared" si="0"/>
        <v>74.22255859664044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2.0928303773652028</v>
      </c>
      <c r="M67">
        <v>2.4035210185490068</v>
      </c>
      <c r="N67">
        <v>2.5279173106646056</v>
      </c>
      <c r="O67">
        <v>2.8108294689556126</v>
      </c>
      <c r="P67">
        <v>3.3847907109058046E-3</v>
      </c>
      <c r="Q67">
        <v>0</v>
      </c>
      <c r="R67">
        <v>3.8900547411683259E-4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0.20694618000000006</v>
      </c>
      <c r="AE67">
        <v>0.71847359999999993</v>
      </c>
      <c r="AF67">
        <v>0.18941669999999999</v>
      </c>
      <c r="AG67">
        <v>1.1420627399999999</v>
      </c>
      <c r="AH67">
        <v>0.98883486000000009</v>
      </c>
      <c r="AI67">
        <v>0</v>
      </c>
      <c r="AJ67">
        <v>0</v>
      </c>
      <c r="AK67">
        <v>1.2152794500000001</v>
      </c>
      <c r="AL67">
        <v>0</v>
      </c>
      <c r="AM67">
        <v>0</v>
      </c>
      <c r="AN67">
        <v>7.0161729999999997E-3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62.490662</v>
      </c>
      <c r="BA67">
        <v>2.6750050780790229</v>
      </c>
      <c r="BB67">
        <f t="shared" si="0"/>
        <v>74.122558596640431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2.0928303773652028</v>
      </c>
      <c r="M68">
        <v>2.4035210185490068</v>
      </c>
      <c r="N68">
        <v>2.5279173106646056</v>
      </c>
      <c r="O68">
        <v>2.8108294689556126</v>
      </c>
      <c r="P68">
        <v>3.3847907109058046E-3</v>
      </c>
      <c r="Q68">
        <v>0</v>
      </c>
      <c r="R68">
        <v>3.8900547411683259E-4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0.20694618000000006</v>
      </c>
      <c r="AE68">
        <v>0.71847359999999993</v>
      </c>
      <c r="AF68">
        <v>0.18941669999999999</v>
      </c>
      <c r="AG68">
        <v>1.1420627399999999</v>
      </c>
      <c r="AH68">
        <v>0.98883486000000009</v>
      </c>
      <c r="AI68">
        <v>0</v>
      </c>
      <c r="AJ68">
        <v>0</v>
      </c>
      <c r="AK68">
        <v>1.2152794500000001</v>
      </c>
      <c r="AL68">
        <v>0</v>
      </c>
      <c r="AM68">
        <v>0</v>
      </c>
      <c r="AN68">
        <v>7.0161729999999997E-3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62.490662</v>
      </c>
      <c r="BA68">
        <v>2.6750050780790229</v>
      </c>
      <c r="BB68">
        <f t="shared" ref="BB68:BB99" si="1">SUM(B68:AZ68)-BA68</f>
        <v>74.122558596640431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2.0928303773652028</v>
      </c>
      <c r="M69">
        <v>2.4035210185490068</v>
      </c>
      <c r="N69">
        <v>2.5279173106646056</v>
      </c>
      <c r="O69">
        <v>2.8108294689556126</v>
      </c>
      <c r="P69">
        <v>3.3847907109058046E-3</v>
      </c>
      <c r="Q69">
        <v>0</v>
      </c>
      <c r="R69">
        <v>3.8900547411683259E-4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0.20694618000000006</v>
      </c>
      <c r="AE69">
        <v>0.35923679999999997</v>
      </c>
      <c r="AF69">
        <v>0.18941669999999999</v>
      </c>
      <c r="AG69">
        <v>1.1420627399999999</v>
      </c>
      <c r="AH69">
        <v>1.48325229</v>
      </c>
      <c r="AI69">
        <v>0</v>
      </c>
      <c r="AJ69">
        <v>0</v>
      </c>
      <c r="AK69">
        <v>1.2152794500000001</v>
      </c>
      <c r="AL69">
        <v>0</v>
      </c>
      <c r="AM69">
        <v>0</v>
      </c>
      <c r="AN69">
        <v>7.0161729999999997E-3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62.897061999999991</v>
      </c>
      <c r="BA69">
        <v>2.6938523693790124</v>
      </c>
      <c r="BB69">
        <f t="shared" si="1"/>
        <v>74.645291935340424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2.0928303773652028</v>
      </c>
      <c r="M70">
        <v>2.4035210185490068</v>
      </c>
      <c r="N70">
        <v>2.5279173106646056</v>
      </c>
      <c r="O70">
        <v>2.8108294689556126</v>
      </c>
      <c r="P70">
        <v>3.3847907109058046E-3</v>
      </c>
      <c r="Q70">
        <v>0</v>
      </c>
      <c r="R70">
        <v>3.8900547411683259E-4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0.22783432000000001</v>
      </c>
      <c r="AD70">
        <v>0.20694618000000006</v>
      </c>
      <c r="AE70">
        <v>0.35923679999999997</v>
      </c>
      <c r="AF70">
        <v>0.18941669999999999</v>
      </c>
      <c r="AG70">
        <v>1.1420627399999999</v>
      </c>
      <c r="AH70">
        <v>1.48325229</v>
      </c>
      <c r="AI70">
        <v>0</v>
      </c>
      <c r="AJ70">
        <v>0</v>
      </c>
      <c r="AK70">
        <v>1.2152794500000001</v>
      </c>
      <c r="AL70">
        <v>0</v>
      </c>
      <c r="AM70">
        <v>0</v>
      </c>
      <c r="AN70">
        <v>7.0161729999999997E-3</v>
      </c>
      <c r="AO70">
        <v>0</v>
      </c>
      <c r="AP70">
        <v>0</v>
      </c>
      <c r="AQ70">
        <v>0.49449399999999993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62.89872299999999</v>
      </c>
      <c r="BA70">
        <v>2.7190473895790079</v>
      </c>
      <c r="BB70">
        <f t="shared" si="1"/>
        <v>75.344086235140438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2.0928303773652028</v>
      </c>
      <c r="M71">
        <v>2.4035210185490068</v>
      </c>
      <c r="N71">
        <v>2.5279173106646056</v>
      </c>
      <c r="O71">
        <v>2.8108294689556126</v>
      </c>
      <c r="P71">
        <v>3.3847907109058046E-3</v>
      </c>
      <c r="Q71">
        <v>0</v>
      </c>
      <c r="R71">
        <v>0</v>
      </c>
      <c r="S71">
        <v>1.6359466993592811E-3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0.22783432000000001</v>
      </c>
      <c r="AD71">
        <v>0.41389236000000013</v>
      </c>
      <c r="AE71">
        <v>0.35923679999999997</v>
      </c>
      <c r="AF71">
        <v>0.18941669999999999</v>
      </c>
      <c r="AG71">
        <v>1.1420627399999999</v>
      </c>
      <c r="AH71">
        <v>1.48325229</v>
      </c>
      <c r="AI71">
        <v>0</v>
      </c>
      <c r="AJ71">
        <v>0</v>
      </c>
      <c r="AK71">
        <v>1.2152794500000001</v>
      </c>
      <c r="AL71">
        <v>0</v>
      </c>
      <c r="AM71">
        <v>0</v>
      </c>
      <c r="AN71">
        <v>7.0161729999999997E-3</v>
      </c>
      <c r="AO71">
        <v>0</v>
      </c>
      <c r="AP71">
        <v>0</v>
      </c>
      <c r="AQ71">
        <v>0.96096000000000004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62.873898999999994</v>
      </c>
      <c r="BA71">
        <v>2.7416615243049041</v>
      </c>
      <c r="BB71">
        <f t="shared" si="1"/>
        <v>75.97130722163979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2.0928303773652028</v>
      </c>
      <c r="M72">
        <v>2.4035210185490068</v>
      </c>
      <c r="N72">
        <v>2.5279173106646056</v>
      </c>
      <c r="O72">
        <v>2.8108294689556126</v>
      </c>
      <c r="P72">
        <v>3.3847907109058046E-3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0.22783432000000001</v>
      </c>
      <c r="AD72">
        <v>0.41389236000000013</v>
      </c>
      <c r="AE72">
        <v>0.35923679999999997</v>
      </c>
      <c r="AF72">
        <v>0.18941669999999999</v>
      </c>
      <c r="AG72">
        <v>1.1420627399999999</v>
      </c>
      <c r="AH72">
        <v>1.8015209999999999</v>
      </c>
      <c r="AI72">
        <v>0</v>
      </c>
      <c r="AJ72">
        <v>0</v>
      </c>
      <c r="AK72">
        <v>1.2152794500000001</v>
      </c>
      <c r="AL72">
        <v>0</v>
      </c>
      <c r="AM72">
        <v>0</v>
      </c>
      <c r="AN72">
        <v>7.0161729999999997E-3</v>
      </c>
      <c r="AO72">
        <v>0</v>
      </c>
      <c r="AP72">
        <v>0</v>
      </c>
      <c r="AQ72">
        <v>1.4414399999999998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63.203398999999997</v>
      </c>
      <c r="BA72">
        <v>2.7808680393840604</v>
      </c>
      <c r="BB72">
        <f t="shared" si="1"/>
        <v>77.058713469861274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2.0928303773652028</v>
      </c>
      <c r="M73">
        <v>2.4035210185490068</v>
      </c>
      <c r="N73">
        <v>2.5279173106646056</v>
      </c>
      <c r="O73">
        <v>2.8108294689556126</v>
      </c>
      <c r="P73">
        <v>3.3847907109058046E-3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0.36250200000000005</v>
      </c>
      <c r="AC73">
        <v>0.22783432000000001</v>
      </c>
      <c r="AD73">
        <v>0.41389236000000013</v>
      </c>
      <c r="AE73">
        <v>0.35923679999999997</v>
      </c>
      <c r="AF73">
        <v>0.18941669999999999</v>
      </c>
      <c r="AG73">
        <v>1.1420627399999999</v>
      </c>
      <c r="AH73">
        <v>2.3019435000000001</v>
      </c>
      <c r="AI73">
        <v>0</v>
      </c>
      <c r="AJ73">
        <v>0</v>
      </c>
      <c r="AK73">
        <v>1.2152794500000001</v>
      </c>
      <c r="AL73">
        <v>0</v>
      </c>
      <c r="AM73">
        <v>0</v>
      </c>
      <c r="AN73">
        <v>1.0981836000000002E-2</v>
      </c>
      <c r="AO73">
        <v>0</v>
      </c>
      <c r="AP73">
        <v>0</v>
      </c>
      <c r="AQ73">
        <v>1.4754739999999997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63.334498999999987</v>
      </c>
      <c r="BA73">
        <v>2.8167822035840464</v>
      </c>
      <c r="BB73">
        <f t="shared" si="1"/>
        <v>78.054823468661283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2.0928303773652028</v>
      </c>
      <c r="M74">
        <v>2.4035210185490068</v>
      </c>
      <c r="N74">
        <v>2.5279173106646056</v>
      </c>
      <c r="O74">
        <v>2.8108294689556126</v>
      </c>
      <c r="P74">
        <v>3.3847907109058046E-3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0.36250200000000005</v>
      </c>
      <c r="AC74">
        <v>0.45566864000000001</v>
      </c>
      <c r="AD74">
        <v>0.41389236000000013</v>
      </c>
      <c r="AE74">
        <v>0.71847359999999993</v>
      </c>
      <c r="AF74">
        <v>0.18941669999999999</v>
      </c>
      <c r="AG74">
        <v>1.1420627399999999</v>
      </c>
      <c r="AH74">
        <v>2.7022814999999993</v>
      </c>
      <c r="AI74">
        <v>0</v>
      </c>
      <c r="AJ74">
        <v>0</v>
      </c>
      <c r="AK74">
        <v>1.2152794500000001</v>
      </c>
      <c r="AL74">
        <v>0</v>
      </c>
      <c r="AM74">
        <v>0.12261268800000001</v>
      </c>
      <c r="AN74">
        <v>1.0981836000000002E-2</v>
      </c>
      <c r="AO74">
        <v>0</v>
      </c>
      <c r="AP74">
        <v>0</v>
      </c>
      <c r="AQ74">
        <v>1.9779759999999997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64.07163899999999</v>
      </c>
      <c r="BA74">
        <v>2.898551028784051</v>
      </c>
      <c r="BB74">
        <f t="shared" si="1"/>
        <v>80.32271845146127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2.0928303773652028</v>
      </c>
      <c r="M75">
        <v>2.4035210185490068</v>
      </c>
      <c r="N75">
        <v>2.5279173106646056</v>
      </c>
      <c r="O75">
        <v>2.8108294689556126</v>
      </c>
      <c r="P75">
        <v>3.3847907109058046E-3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0.7287030000000001</v>
      </c>
      <c r="AC75">
        <v>0.68350295999999999</v>
      </c>
      <c r="AD75">
        <v>0.62083854000000005</v>
      </c>
      <c r="AE75">
        <v>1.1535093648000001</v>
      </c>
      <c r="AF75">
        <v>0.37883339999999999</v>
      </c>
      <c r="AG75">
        <v>1.1420627399999999</v>
      </c>
      <c r="AH75">
        <v>2.8023660000000001</v>
      </c>
      <c r="AI75">
        <v>7.4922499999999989E-2</v>
      </c>
      <c r="AJ75">
        <v>0</v>
      </c>
      <c r="AK75">
        <v>1.2152794500000001</v>
      </c>
      <c r="AL75">
        <v>0</v>
      </c>
      <c r="AM75">
        <v>0.24460612000000007</v>
      </c>
      <c r="AN75">
        <v>1.0981836000000002E-2</v>
      </c>
      <c r="AO75">
        <v>0</v>
      </c>
      <c r="AP75">
        <v>0</v>
      </c>
      <c r="AQ75">
        <v>1.9779759999999997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64.502676999999991</v>
      </c>
      <c r="BA75">
        <v>2.9734907687840546</v>
      </c>
      <c r="BB75">
        <f t="shared" si="1"/>
        <v>82.401251108261263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2.0928303773652028</v>
      </c>
      <c r="M76">
        <v>2.4035210185490068</v>
      </c>
      <c r="N76">
        <v>2.5279173106646056</v>
      </c>
      <c r="O76">
        <v>2.8108294689556126</v>
      </c>
      <c r="P76">
        <v>3.3847907109058046E-3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1.0963836</v>
      </c>
      <c r="AC76">
        <v>0.68350295999999999</v>
      </c>
      <c r="AD76">
        <v>0.82970422079999984</v>
      </c>
      <c r="AE76">
        <v>1.1535093648000001</v>
      </c>
      <c r="AF76">
        <v>0.63138899999999987</v>
      </c>
      <c r="AG76">
        <v>1.1420627399999999</v>
      </c>
      <c r="AH76">
        <v>2.8023660000000001</v>
      </c>
      <c r="AI76">
        <v>0.179814</v>
      </c>
      <c r="AJ76">
        <v>0</v>
      </c>
      <c r="AK76">
        <v>1.2152794500000001</v>
      </c>
      <c r="AL76">
        <v>0</v>
      </c>
      <c r="AM76">
        <v>0.36560874239999996</v>
      </c>
      <c r="AN76">
        <v>1.0981836000000002E-2</v>
      </c>
      <c r="AO76">
        <v>0</v>
      </c>
      <c r="AP76">
        <v>0</v>
      </c>
      <c r="AQ76">
        <v>1.9779759999999997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65.029177999999987</v>
      </c>
      <c r="BA76">
        <v>3.0285276340840497</v>
      </c>
      <c r="BB76">
        <f t="shared" si="1"/>
        <v>83.927711246161266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2.0928303773652028</v>
      </c>
      <c r="M77">
        <v>2.4035210185490068</v>
      </c>
      <c r="N77">
        <v>2.5279173106646056</v>
      </c>
      <c r="O77">
        <v>2.8108294689556126</v>
      </c>
      <c r="P77">
        <v>3.3847907109058046E-3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1.0963836</v>
      </c>
      <c r="AC77">
        <v>0.68350295999999999</v>
      </c>
      <c r="AD77">
        <v>0.82970422079999984</v>
      </c>
      <c r="AE77">
        <v>1.1535093648000001</v>
      </c>
      <c r="AF77">
        <v>0.63138899999999987</v>
      </c>
      <c r="AG77">
        <v>1.1420627399999999</v>
      </c>
      <c r="AH77">
        <v>2.8023660000000001</v>
      </c>
      <c r="AI77">
        <v>0.77919399999999994</v>
      </c>
      <c r="AJ77">
        <v>0</v>
      </c>
      <c r="AK77">
        <v>1.2152794500000001</v>
      </c>
      <c r="AL77">
        <v>0</v>
      </c>
      <c r="AM77">
        <v>0.36560874239999996</v>
      </c>
      <c r="AN77">
        <v>1.0981836000000002E-2</v>
      </c>
      <c r="AO77">
        <v>0</v>
      </c>
      <c r="AP77">
        <v>0</v>
      </c>
      <c r="AQ77">
        <v>1.9779759999999997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64.741577999999976</v>
      </c>
      <c r="BA77">
        <v>3.0393780580840359</v>
      </c>
      <c r="BB77">
        <f t="shared" si="1"/>
        <v>84.228640822161267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2.0928303773652028</v>
      </c>
      <c r="M78">
        <v>2.4035210185490068</v>
      </c>
      <c r="N78">
        <v>2.5279173106646056</v>
      </c>
      <c r="O78">
        <v>2.8108294689556126</v>
      </c>
      <c r="P78">
        <v>3.3847907109058046E-3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1.0963836</v>
      </c>
      <c r="AC78">
        <v>0.68350295999999999</v>
      </c>
      <c r="AD78">
        <v>0.82970422079999984</v>
      </c>
      <c r="AE78">
        <v>1.1535093648000001</v>
      </c>
      <c r="AF78">
        <v>0.63138899999999987</v>
      </c>
      <c r="AG78">
        <v>1.1420627399999999</v>
      </c>
      <c r="AH78">
        <v>2.8023660000000001</v>
      </c>
      <c r="AI78">
        <v>0.77919399999999994</v>
      </c>
      <c r="AJ78">
        <v>0</v>
      </c>
      <c r="AK78">
        <v>1.2152794500000001</v>
      </c>
      <c r="AL78">
        <v>0</v>
      </c>
      <c r="AM78">
        <v>0.36560874239999996</v>
      </c>
      <c r="AN78">
        <v>1.0981836000000002E-2</v>
      </c>
      <c r="AO78">
        <v>0</v>
      </c>
      <c r="AP78">
        <v>0</v>
      </c>
      <c r="AQ78">
        <v>1.9779759999999997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64.741577999999976</v>
      </c>
      <c r="BA78">
        <v>3.0393780580840359</v>
      </c>
      <c r="BB78">
        <f t="shared" si="1"/>
        <v>84.228640822161267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2.0928303773652028</v>
      </c>
      <c r="M79">
        <v>2.4035210185490068</v>
      </c>
      <c r="N79">
        <v>2.5279173106646056</v>
      </c>
      <c r="O79">
        <v>2.8108294689556126</v>
      </c>
      <c r="P79">
        <v>3.3847907109058046E-3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1.0963836</v>
      </c>
      <c r="AC79">
        <v>0.68350295999999999</v>
      </c>
      <c r="AD79">
        <v>0.82970422079999984</v>
      </c>
      <c r="AE79">
        <v>1.1535093648000001</v>
      </c>
      <c r="AF79">
        <v>0.63138899999999987</v>
      </c>
      <c r="AG79">
        <v>1.1420627399999999</v>
      </c>
      <c r="AH79">
        <v>2.8023660000000001</v>
      </c>
      <c r="AI79">
        <v>0.77919399999999994</v>
      </c>
      <c r="AJ79">
        <v>0</v>
      </c>
      <c r="AK79">
        <v>1.2152794500000001</v>
      </c>
      <c r="AL79">
        <v>0</v>
      </c>
      <c r="AM79">
        <v>0.36560874239999996</v>
      </c>
      <c r="AN79">
        <v>1.0981836000000002E-2</v>
      </c>
      <c r="AO79">
        <v>0</v>
      </c>
      <c r="AP79">
        <v>0</v>
      </c>
      <c r="AQ79">
        <v>1.9779759999999997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64.741577999999976</v>
      </c>
      <c r="BA79">
        <v>3.0393780580840359</v>
      </c>
      <c r="BB79">
        <f t="shared" si="1"/>
        <v>84.228640822161267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2.0928303773652028</v>
      </c>
      <c r="M80">
        <v>2.4035210185490068</v>
      </c>
      <c r="N80">
        <v>2.5279173106646056</v>
      </c>
      <c r="O80">
        <v>2.8108294689556126</v>
      </c>
      <c r="P80">
        <v>3.3847907109058046E-3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1.0963836</v>
      </c>
      <c r="AC80">
        <v>0.68350295999999999</v>
      </c>
      <c r="AD80">
        <v>0.82970422079999984</v>
      </c>
      <c r="AE80">
        <v>1.1535093648000001</v>
      </c>
      <c r="AF80">
        <v>0.63138899999999987</v>
      </c>
      <c r="AG80">
        <v>1.1420627399999999</v>
      </c>
      <c r="AH80">
        <v>2.8023660000000001</v>
      </c>
      <c r="AI80">
        <v>0.77919399999999994</v>
      </c>
      <c r="AJ80">
        <v>0</v>
      </c>
      <c r="AK80">
        <v>1.2152794500000001</v>
      </c>
      <c r="AL80">
        <v>0</v>
      </c>
      <c r="AM80">
        <v>0.36560874239999996</v>
      </c>
      <c r="AN80">
        <v>1.0981836000000002E-2</v>
      </c>
      <c r="AO80">
        <v>0</v>
      </c>
      <c r="AP80">
        <v>0</v>
      </c>
      <c r="AQ80">
        <v>1.9779759999999997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64.741577999999976</v>
      </c>
      <c r="BA80">
        <v>3.0393780580840359</v>
      </c>
      <c r="BB80">
        <f t="shared" si="1"/>
        <v>84.228640822161267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2.0928303773652028</v>
      </c>
      <c r="M81">
        <v>2.4035210185490068</v>
      </c>
      <c r="N81">
        <v>2.5279173106646056</v>
      </c>
      <c r="O81">
        <v>2.8108294689556126</v>
      </c>
      <c r="P81">
        <v>3.3847907109058046E-3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1.0963836</v>
      </c>
      <c r="AC81">
        <v>0.68350295999999999</v>
      </c>
      <c r="AD81">
        <v>0.82970422079999984</v>
      </c>
      <c r="AE81">
        <v>1.1535093648000001</v>
      </c>
      <c r="AF81">
        <v>0.63138899999999987</v>
      </c>
      <c r="AG81">
        <v>1.1420627399999999</v>
      </c>
      <c r="AH81">
        <v>2.8023660000000001</v>
      </c>
      <c r="AI81">
        <v>0.77919399999999994</v>
      </c>
      <c r="AJ81">
        <v>0</v>
      </c>
      <c r="AK81">
        <v>1.2152794500000001</v>
      </c>
      <c r="AL81">
        <v>0</v>
      </c>
      <c r="AM81">
        <v>0.36560874239999996</v>
      </c>
      <c r="AN81">
        <v>1.0981836000000002E-2</v>
      </c>
      <c r="AO81">
        <v>0</v>
      </c>
      <c r="AP81">
        <v>0</v>
      </c>
      <c r="AQ81">
        <v>1.9779759999999997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64.801577999999978</v>
      </c>
      <c r="BA81">
        <v>3.0493780580840339</v>
      </c>
      <c r="BB81">
        <f t="shared" si="1"/>
        <v>84.278640822161279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2.0928303773652028</v>
      </c>
      <c r="M82">
        <v>2.4035210185490068</v>
      </c>
      <c r="N82">
        <v>2.5279173106646056</v>
      </c>
      <c r="O82">
        <v>2.8108294689556126</v>
      </c>
      <c r="P82">
        <v>3.3847907109058046E-3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1.0963836</v>
      </c>
      <c r="AC82">
        <v>0.68350295999999999</v>
      </c>
      <c r="AD82">
        <v>0.82970422079999984</v>
      </c>
      <c r="AE82">
        <v>1.1535093648000001</v>
      </c>
      <c r="AF82">
        <v>0.63138899999999987</v>
      </c>
      <c r="AG82">
        <v>1.1420627399999999</v>
      </c>
      <c r="AH82">
        <v>2.8023660000000001</v>
      </c>
      <c r="AI82">
        <v>0.77919399999999994</v>
      </c>
      <c r="AJ82">
        <v>0</v>
      </c>
      <c r="AK82">
        <v>1.2152794500000001</v>
      </c>
      <c r="AL82">
        <v>0</v>
      </c>
      <c r="AM82">
        <v>0.36560874239999996</v>
      </c>
      <c r="AN82">
        <v>1.0981836000000002E-2</v>
      </c>
      <c r="AO82">
        <v>0</v>
      </c>
      <c r="AP82">
        <v>0</v>
      </c>
      <c r="AQ82">
        <v>1.9779759999999997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64.931577999999988</v>
      </c>
      <c r="BA82">
        <v>3.0493780580840411</v>
      </c>
      <c r="BB82">
        <f t="shared" si="1"/>
        <v>84.408640822161274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2.0928303773652028</v>
      </c>
      <c r="M83">
        <v>2.4035210185490068</v>
      </c>
      <c r="N83">
        <v>2.5279173106646056</v>
      </c>
      <c r="O83">
        <v>2.8108294689556126</v>
      </c>
      <c r="P83">
        <v>3.3847907109058046E-3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1.0963836</v>
      </c>
      <c r="AC83">
        <v>0.68350295999999999</v>
      </c>
      <c r="AD83">
        <v>0.82970422079999984</v>
      </c>
      <c r="AE83">
        <v>1.1535093648000001</v>
      </c>
      <c r="AF83">
        <v>0.63138899999999987</v>
      </c>
      <c r="AG83">
        <v>1.1420627399999999</v>
      </c>
      <c r="AH83">
        <v>2.8023660000000001</v>
      </c>
      <c r="AI83">
        <v>5.9938000000000005E-2</v>
      </c>
      <c r="AJ83">
        <v>0</v>
      </c>
      <c r="AK83">
        <v>1.2152794500000001</v>
      </c>
      <c r="AL83">
        <v>0</v>
      </c>
      <c r="AM83">
        <v>0.36560874239999996</v>
      </c>
      <c r="AN83">
        <v>1.0981836000000002E-2</v>
      </c>
      <c r="AO83">
        <v>0</v>
      </c>
      <c r="AP83">
        <v>0</v>
      </c>
      <c r="AQ83">
        <v>1.9779759999999997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65.034899999999979</v>
      </c>
      <c r="BA83">
        <v>3.034462963084033</v>
      </c>
      <c r="BB83">
        <f t="shared" si="1"/>
        <v>83.807621917161271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2.0928303773652028</v>
      </c>
      <c r="M84">
        <v>2.4035210185490068</v>
      </c>
      <c r="N84">
        <v>2.5279173106646056</v>
      </c>
      <c r="O84">
        <v>2.8108294689556126</v>
      </c>
      <c r="P84">
        <v>3.3847907109058046E-3</v>
      </c>
      <c r="Q84">
        <v>0</v>
      </c>
      <c r="R84">
        <v>8.0705292024225506E-4</v>
      </c>
      <c r="S84">
        <v>2.6434812233220438E-5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1.0963836</v>
      </c>
      <c r="AC84">
        <v>0.68350295999999999</v>
      </c>
      <c r="AD84">
        <v>0.82970422079999984</v>
      </c>
      <c r="AE84">
        <v>1.1535093648000001</v>
      </c>
      <c r="AF84">
        <v>0.63138899999999987</v>
      </c>
      <c r="AG84">
        <v>1.1420627399999999</v>
      </c>
      <c r="AH84">
        <v>2.4220448999999999</v>
      </c>
      <c r="AI84">
        <v>0</v>
      </c>
      <c r="AJ84">
        <v>0</v>
      </c>
      <c r="AK84">
        <v>1.2152794500000001</v>
      </c>
      <c r="AL84">
        <v>0</v>
      </c>
      <c r="AM84">
        <v>0.36560874239999996</v>
      </c>
      <c r="AN84">
        <v>1.0981836000000002E-2</v>
      </c>
      <c r="AO84">
        <v>0</v>
      </c>
      <c r="AP84">
        <v>0</v>
      </c>
      <c r="AQ84">
        <v>1.9779759999999997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65.054199999999994</v>
      </c>
      <c r="BA84">
        <v>3.0156669554683768</v>
      </c>
      <c r="BB84">
        <f t="shared" si="1"/>
        <v>83.406292312509422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1.3834658707268315</v>
      </c>
      <c r="L85">
        <v>2.0928303773652028</v>
      </c>
      <c r="M85">
        <v>2.4035210185490068</v>
      </c>
      <c r="N85">
        <v>2.5279173106646056</v>
      </c>
      <c r="O85">
        <v>2.8108294689556126</v>
      </c>
      <c r="P85">
        <v>3.3847907109058046E-3</v>
      </c>
      <c r="Q85">
        <v>0</v>
      </c>
      <c r="R85">
        <v>8.0705292024225506E-4</v>
      </c>
      <c r="S85">
        <v>2.6434812233220438E-5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1.0963836</v>
      </c>
      <c r="AC85">
        <v>0.68350295999999999</v>
      </c>
      <c r="AD85">
        <v>0.82970422079999984</v>
      </c>
      <c r="AE85">
        <v>1.1535093648000001</v>
      </c>
      <c r="AF85">
        <v>0.63138899999999987</v>
      </c>
      <c r="AG85">
        <v>1.1420627399999999</v>
      </c>
      <c r="AH85">
        <v>2.4020280000000001</v>
      </c>
      <c r="AI85">
        <v>0</v>
      </c>
      <c r="AJ85">
        <v>0</v>
      </c>
      <c r="AK85">
        <v>1.2152794500000001</v>
      </c>
      <c r="AL85">
        <v>0</v>
      </c>
      <c r="AM85">
        <v>0.36560874239999996</v>
      </c>
      <c r="AN85">
        <v>1.1591938E-2</v>
      </c>
      <c r="AO85">
        <v>0</v>
      </c>
      <c r="AP85">
        <v>0</v>
      </c>
      <c r="AQ85">
        <v>1.9779759999999997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65.400399999999991</v>
      </c>
      <c r="BA85">
        <v>2.8813851935033212</v>
      </c>
      <c r="BB85">
        <f t="shared" si="1"/>
        <v>85.250833147201305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1.3411518849108286</v>
      </c>
      <c r="L86">
        <v>2.0928303773652028</v>
      </c>
      <c r="M86">
        <v>2.4035210185490068</v>
      </c>
      <c r="N86">
        <v>2.5279173106646056</v>
      </c>
      <c r="O86">
        <v>2.8108294689556126</v>
      </c>
      <c r="P86">
        <v>3.3847907109058046E-3</v>
      </c>
      <c r="Q86">
        <v>0</v>
      </c>
      <c r="R86">
        <v>0.60284660310000004</v>
      </c>
      <c r="S86">
        <v>0.31087479533222795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1.0963836</v>
      </c>
      <c r="AC86">
        <v>0.68350295999999999</v>
      </c>
      <c r="AD86">
        <v>0.82970422079999984</v>
      </c>
      <c r="AE86">
        <v>1.1535093648000001</v>
      </c>
      <c r="AF86">
        <v>0.63138899999999987</v>
      </c>
      <c r="AG86">
        <v>1.1420627399999999</v>
      </c>
      <c r="AH86">
        <v>2.4020280000000001</v>
      </c>
      <c r="AI86">
        <v>0</v>
      </c>
      <c r="AJ86">
        <v>0</v>
      </c>
      <c r="AK86">
        <v>1.2152794500000001</v>
      </c>
      <c r="AL86">
        <v>0</v>
      </c>
      <c r="AM86">
        <v>0.36560874239999996</v>
      </c>
      <c r="AN86">
        <v>1.1591938E-2</v>
      </c>
      <c r="AO86">
        <v>0</v>
      </c>
      <c r="AP86">
        <v>0</v>
      </c>
      <c r="AQ86">
        <v>1.9779759999999997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65.640399999999985</v>
      </c>
      <c r="BA86">
        <v>2.9275419226501236</v>
      </c>
      <c r="BB86">
        <f t="shared" si="1"/>
        <v>86.315250342938256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1.3411518849108286</v>
      </c>
      <c r="L87">
        <v>2.0928303773652028</v>
      </c>
      <c r="M87">
        <v>2.4035210185490068</v>
      </c>
      <c r="N87">
        <v>2.5279173106646056</v>
      </c>
      <c r="O87">
        <v>2.8108294689556126</v>
      </c>
      <c r="P87">
        <v>3.3847907109058046E-3</v>
      </c>
      <c r="Q87">
        <v>0</v>
      </c>
      <c r="R87">
        <v>0.60284660310000004</v>
      </c>
      <c r="S87">
        <v>0.31087479533222795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1.0963836</v>
      </c>
      <c r="AC87">
        <v>0.68350295999999999</v>
      </c>
      <c r="AD87">
        <v>0.82970422079999984</v>
      </c>
      <c r="AE87">
        <v>1.1535093648000001</v>
      </c>
      <c r="AF87">
        <v>0.63138899999999987</v>
      </c>
      <c r="AG87">
        <v>1.1420627399999999</v>
      </c>
      <c r="AH87">
        <v>2.4020280000000001</v>
      </c>
      <c r="AI87">
        <v>0</v>
      </c>
      <c r="AJ87">
        <v>0</v>
      </c>
      <c r="AK87">
        <v>1.2152794500000001</v>
      </c>
      <c r="AL87">
        <v>0</v>
      </c>
      <c r="AM87">
        <v>0.36560874239999996</v>
      </c>
      <c r="AN87">
        <v>1.1591938E-2</v>
      </c>
      <c r="AO87">
        <v>0</v>
      </c>
      <c r="AP87">
        <v>0</v>
      </c>
      <c r="AQ87">
        <v>1.9779759999999997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65.798704999999984</v>
      </c>
      <c r="BA87">
        <v>2.9278309226501187</v>
      </c>
      <c r="BB87">
        <f t="shared" si="1"/>
        <v>86.473266342938246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1.3411518849108286</v>
      </c>
      <c r="L88">
        <v>2.0928303773652028</v>
      </c>
      <c r="M88">
        <v>2.4035210185490068</v>
      </c>
      <c r="N88">
        <v>2.5279173106646056</v>
      </c>
      <c r="O88">
        <v>2.8108294689556126</v>
      </c>
      <c r="P88">
        <v>3.3847907109058046E-3</v>
      </c>
      <c r="Q88">
        <v>0</v>
      </c>
      <c r="R88">
        <v>0.60284660310000004</v>
      </c>
      <c r="S88">
        <v>0.31087479533222795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0.72500400000000009</v>
      </c>
      <c r="AC88">
        <v>0.45566864000000001</v>
      </c>
      <c r="AD88">
        <v>0.20694618000000006</v>
      </c>
      <c r="AE88">
        <v>1.1535093648000001</v>
      </c>
      <c r="AF88">
        <v>0.37883339999999999</v>
      </c>
      <c r="AG88">
        <v>1.1420627399999999</v>
      </c>
      <c r="AH88">
        <v>1.9776697200000002</v>
      </c>
      <c r="AI88">
        <v>0</v>
      </c>
      <c r="AJ88">
        <v>0</v>
      </c>
      <c r="AK88">
        <v>1.2152794500000001</v>
      </c>
      <c r="AL88">
        <v>0</v>
      </c>
      <c r="AM88">
        <v>0.24522537600000002</v>
      </c>
      <c r="AN88">
        <v>1.1591938E-2</v>
      </c>
      <c r="AO88">
        <v>0</v>
      </c>
      <c r="AP88">
        <v>0</v>
      </c>
      <c r="AQ88">
        <v>1.9779759999999997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64.877724999999984</v>
      </c>
      <c r="BA88">
        <v>2.8255103350501143</v>
      </c>
      <c r="BB88">
        <f t="shared" si="1"/>
        <v>83.635337723338253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1.3411518849108286</v>
      </c>
      <c r="L89">
        <v>2.0928303773652028</v>
      </c>
      <c r="M89">
        <v>2.4035210185490068</v>
      </c>
      <c r="N89">
        <v>2.5279173106646056</v>
      </c>
      <c r="O89">
        <v>2.8108294689556126</v>
      </c>
      <c r="P89">
        <v>3.3847907109058046E-3</v>
      </c>
      <c r="Q89">
        <v>0</v>
      </c>
      <c r="R89">
        <v>0.60284660310000004</v>
      </c>
      <c r="S89">
        <v>0.31087479533222795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0.72500400000000009</v>
      </c>
      <c r="AC89">
        <v>0.45566864000000001</v>
      </c>
      <c r="AD89">
        <v>0.20694618000000006</v>
      </c>
      <c r="AE89">
        <v>0.77834639999999988</v>
      </c>
      <c r="AF89">
        <v>0.18941669999999999</v>
      </c>
      <c r="AG89">
        <v>1.1420627399999999</v>
      </c>
      <c r="AH89">
        <v>1.9716646499999999</v>
      </c>
      <c r="AI89">
        <v>0</v>
      </c>
      <c r="AJ89">
        <v>0</v>
      </c>
      <c r="AK89">
        <v>1.2152794500000001</v>
      </c>
      <c r="AL89">
        <v>0</v>
      </c>
      <c r="AM89">
        <v>0.24522537600000002</v>
      </c>
      <c r="AN89">
        <v>1.1591938E-2</v>
      </c>
      <c r="AO89">
        <v>0</v>
      </c>
      <c r="AP89">
        <v>0</v>
      </c>
      <c r="AQ89">
        <v>1.483482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64.431284999999988</v>
      </c>
      <c r="BA89">
        <v>2.7729095732501241</v>
      </c>
      <c r="BB89">
        <f t="shared" si="1"/>
        <v>82.176419750338255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1.3411518849108286</v>
      </c>
      <c r="L90">
        <v>2.0928303773652028</v>
      </c>
      <c r="M90">
        <v>2.4035210185490068</v>
      </c>
      <c r="N90">
        <v>2.5279173106646056</v>
      </c>
      <c r="O90">
        <v>2.8108294689556126</v>
      </c>
      <c r="P90">
        <v>3.3847907109058046E-3</v>
      </c>
      <c r="Q90">
        <v>0</v>
      </c>
      <c r="R90">
        <v>0.60098457690000007</v>
      </c>
      <c r="S90">
        <v>0.31066934924078088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0.72500400000000009</v>
      </c>
      <c r="AC90">
        <v>0.45566864000000001</v>
      </c>
      <c r="AD90">
        <v>0.20694618000000006</v>
      </c>
      <c r="AE90">
        <v>0.77834639999999988</v>
      </c>
      <c r="AF90">
        <v>0.18941669999999999</v>
      </c>
      <c r="AG90">
        <v>1.1420627399999999</v>
      </c>
      <c r="AH90">
        <v>1.8015209999999999</v>
      </c>
      <c r="AI90">
        <v>0</v>
      </c>
      <c r="AJ90">
        <v>0</v>
      </c>
      <c r="AK90">
        <v>1.2152794500000001</v>
      </c>
      <c r="AL90">
        <v>0</v>
      </c>
      <c r="AM90">
        <v>0.12261268800000001</v>
      </c>
      <c r="AN90">
        <v>1.1591938E-2</v>
      </c>
      <c r="AO90">
        <v>0</v>
      </c>
      <c r="AP90">
        <v>0</v>
      </c>
      <c r="AQ90">
        <v>1.4554540000000002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64.108484999999988</v>
      </c>
      <c r="BA90">
        <v>2.7504403438600806</v>
      </c>
      <c r="BB90">
        <f t="shared" si="1"/>
        <v>81.553237169436855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1.3411518849108286</v>
      </c>
      <c r="L91">
        <v>2.0928303773652028</v>
      </c>
      <c r="M91">
        <v>2.4035210185490068</v>
      </c>
      <c r="N91">
        <v>2.5279173106646056</v>
      </c>
      <c r="O91">
        <v>2.8108294689556126</v>
      </c>
      <c r="P91">
        <v>3.3847907109058046E-3</v>
      </c>
      <c r="Q91">
        <v>0</v>
      </c>
      <c r="R91">
        <v>0.61127346737683086</v>
      </c>
      <c r="S91">
        <v>0.30042823127272722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0.36546120000000004</v>
      </c>
      <c r="AC91">
        <v>0.22783432000000001</v>
      </c>
      <c r="AD91">
        <v>0.20694618000000006</v>
      </c>
      <c r="AE91">
        <v>0.77834639999999988</v>
      </c>
      <c r="AF91">
        <v>0.18941669999999999</v>
      </c>
      <c r="AG91">
        <v>1.1420627399999999</v>
      </c>
      <c r="AH91">
        <v>1.48325229</v>
      </c>
      <c r="AI91">
        <v>0</v>
      </c>
      <c r="AJ91">
        <v>0</v>
      </c>
      <c r="AK91">
        <v>1.2152794500000001</v>
      </c>
      <c r="AL91">
        <v>0</v>
      </c>
      <c r="AM91">
        <v>0.12261268800000001</v>
      </c>
      <c r="AN91">
        <v>1.1591938E-2</v>
      </c>
      <c r="AO91">
        <v>0</v>
      </c>
      <c r="AP91">
        <v>0</v>
      </c>
      <c r="AQ91">
        <v>1.4414399999999998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62.392754999999994</v>
      </c>
      <c r="BA91">
        <v>2.6569898442497455</v>
      </c>
      <c r="BB91">
        <f t="shared" si="1"/>
        <v>79.011345611555967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1.3411518849108286</v>
      </c>
      <c r="L92">
        <v>2.0928303773652028</v>
      </c>
      <c r="M92">
        <v>2.4035210185490068</v>
      </c>
      <c r="N92">
        <v>2.5279173106646056</v>
      </c>
      <c r="O92">
        <v>2.8108294689556126</v>
      </c>
      <c r="P92">
        <v>3.3847907109058046E-3</v>
      </c>
      <c r="Q92">
        <v>0</v>
      </c>
      <c r="R92">
        <v>0.61127346737683086</v>
      </c>
      <c r="S92">
        <v>0.30042823127272722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0.36546120000000004</v>
      </c>
      <c r="AC92">
        <v>0.22783432000000001</v>
      </c>
      <c r="AD92">
        <v>0.20694618000000006</v>
      </c>
      <c r="AE92">
        <v>0.77834639999999988</v>
      </c>
      <c r="AF92">
        <v>0.18941669999999999</v>
      </c>
      <c r="AG92">
        <v>1.1420627399999999</v>
      </c>
      <c r="AH92">
        <v>1.4372134199999997</v>
      </c>
      <c r="AI92">
        <v>0</v>
      </c>
      <c r="AJ92">
        <v>0</v>
      </c>
      <c r="AK92">
        <v>1.2152794500000001</v>
      </c>
      <c r="AL92">
        <v>0</v>
      </c>
      <c r="AM92">
        <v>0</v>
      </c>
      <c r="AN92">
        <v>1.1591938E-2</v>
      </c>
      <c r="AO92">
        <v>0</v>
      </c>
      <c r="AP92">
        <v>0</v>
      </c>
      <c r="AQ92">
        <v>1.4414399999999998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62.379454999999993</v>
      </c>
      <c r="BA92">
        <v>2.3730667659497411</v>
      </c>
      <c r="BB92">
        <f t="shared" si="1"/>
        <v>79.113317131855965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1.3411518849108286</v>
      </c>
      <c r="L93">
        <v>2.0928303773652028</v>
      </c>
      <c r="M93">
        <v>2.4035210185490068</v>
      </c>
      <c r="N93">
        <v>2.5279173106646056</v>
      </c>
      <c r="O93">
        <v>2.8108294689556126</v>
      </c>
      <c r="P93">
        <v>3.3847907109058046E-3</v>
      </c>
      <c r="Q93">
        <v>0</v>
      </c>
      <c r="R93">
        <v>0.61127346737683086</v>
      </c>
      <c r="S93">
        <v>0.30042823127272722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0.36546120000000004</v>
      </c>
      <c r="AC93">
        <v>0.22783432000000001</v>
      </c>
      <c r="AD93">
        <v>0.20694618000000006</v>
      </c>
      <c r="AE93">
        <v>0.71847359999999993</v>
      </c>
      <c r="AF93">
        <v>0.18941669999999999</v>
      </c>
      <c r="AG93">
        <v>1.1420627399999999</v>
      </c>
      <c r="AH93">
        <v>1.4011830000000001</v>
      </c>
      <c r="AI93">
        <v>0</v>
      </c>
      <c r="AJ93">
        <v>0</v>
      </c>
      <c r="AK93">
        <v>1.2152794500000001</v>
      </c>
      <c r="AL93">
        <v>0</v>
      </c>
      <c r="AM93">
        <v>0</v>
      </c>
      <c r="AN93">
        <v>1.1591938E-2</v>
      </c>
      <c r="AO93">
        <v>0</v>
      </c>
      <c r="AP93">
        <v>0</v>
      </c>
      <c r="AQ93">
        <v>0.96096000000000004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62.36995499999999</v>
      </c>
      <c r="BA93">
        <v>2.3526776456497456</v>
      </c>
      <c r="BB93">
        <f t="shared" si="1"/>
        <v>78.547823032155961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1.3411518849108286</v>
      </c>
      <c r="L94">
        <v>2.0928303773652028</v>
      </c>
      <c r="M94">
        <v>2.4035210185490068</v>
      </c>
      <c r="N94">
        <v>2.5279173106646056</v>
      </c>
      <c r="O94">
        <v>2.8108294689556126</v>
      </c>
      <c r="P94">
        <v>3.3847907109058046E-3</v>
      </c>
      <c r="Q94">
        <v>0</v>
      </c>
      <c r="R94">
        <v>0.61127346737683086</v>
      </c>
      <c r="S94">
        <v>0.30042823127272722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0.36546120000000004</v>
      </c>
      <c r="AC94">
        <v>0.22783432000000001</v>
      </c>
      <c r="AD94">
        <v>0.20694618000000006</v>
      </c>
      <c r="AE94">
        <v>0.71847359999999993</v>
      </c>
      <c r="AF94">
        <v>0.18941669999999999</v>
      </c>
      <c r="AG94">
        <v>1.1420627399999999</v>
      </c>
      <c r="AH94">
        <v>1.4011830000000001</v>
      </c>
      <c r="AI94">
        <v>0</v>
      </c>
      <c r="AJ94">
        <v>0</v>
      </c>
      <c r="AK94">
        <v>1.2152794500000001</v>
      </c>
      <c r="AL94">
        <v>0</v>
      </c>
      <c r="AM94">
        <v>0</v>
      </c>
      <c r="AN94">
        <v>1.1591938E-2</v>
      </c>
      <c r="AO94">
        <v>0</v>
      </c>
      <c r="AP94">
        <v>0</v>
      </c>
      <c r="AQ94">
        <v>0.48048000000000002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62.319954999999979</v>
      </c>
      <c r="BA94">
        <v>2.1971619416497439</v>
      </c>
      <c r="BB94">
        <f t="shared" si="1"/>
        <v>78.172858736155959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1.3411518849108286</v>
      </c>
      <c r="L95">
        <v>2.0928303773652028</v>
      </c>
      <c r="M95">
        <v>2.4035210185490068</v>
      </c>
      <c r="N95">
        <v>2.5279173106646056</v>
      </c>
      <c r="O95">
        <v>2.8108294689556126</v>
      </c>
      <c r="P95">
        <v>3.3847907109058046E-3</v>
      </c>
      <c r="Q95">
        <v>0</v>
      </c>
      <c r="R95">
        <v>0.61127346737683086</v>
      </c>
      <c r="S95">
        <v>0.30042823127272722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0.36546120000000004</v>
      </c>
      <c r="AC95">
        <v>0</v>
      </c>
      <c r="AD95">
        <v>0.20694618000000006</v>
      </c>
      <c r="AE95">
        <v>0.71847359999999993</v>
      </c>
      <c r="AF95">
        <v>0.18941669999999999</v>
      </c>
      <c r="AG95">
        <v>1.1420627399999999</v>
      </c>
      <c r="AH95">
        <v>1.4011830000000001</v>
      </c>
      <c r="AI95">
        <v>0</v>
      </c>
      <c r="AJ95">
        <v>0</v>
      </c>
      <c r="AK95">
        <v>1.2152794500000001</v>
      </c>
      <c r="AL95">
        <v>0</v>
      </c>
      <c r="AM95">
        <v>0</v>
      </c>
      <c r="AN95">
        <v>1.1591938E-2</v>
      </c>
      <c r="AO95">
        <v>0</v>
      </c>
      <c r="AP95">
        <v>0</v>
      </c>
      <c r="AQ95">
        <v>0.48048000000000002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62.319954999999979</v>
      </c>
      <c r="BA95">
        <v>2.1892333126497441</v>
      </c>
      <c r="BB95">
        <f t="shared" si="1"/>
        <v>77.952953045155951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1.3411518849108286</v>
      </c>
      <c r="L96">
        <v>2.0928303773652028</v>
      </c>
      <c r="M96">
        <v>2.4035210185490068</v>
      </c>
      <c r="N96">
        <v>2.5279173106646056</v>
      </c>
      <c r="O96">
        <v>2.8108294689556126</v>
      </c>
      <c r="P96">
        <v>3.3847907109058046E-3</v>
      </c>
      <c r="Q96">
        <v>0</v>
      </c>
      <c r="R96">
        <v>0.61127346737683086</v>
      </c>
      <c r="S96">
        <v>0.30042823127272722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0.20694618000000006</v>
      </c>
      <c r="AE96">
        <v>0.71847359999999993</v>
      </c>
      <c r="AF96">
        <v>0.18941669999999999</v>
      </c>
      <c r="AG96">
        <v>1.1420627399999999</v>
      </c>
      <c r="AH96">
        <v>1.4011830000000001</v>
      </c>
      <c r="AI96">
        <v>0</v>
      </c>
      <c r="AJ96">
        <v>0</v>
      </c>
      <c r="AK96">
        <v>1.2152794500000001</v>
      </c>
      <c r="AL96">
        <v>0</v>
      </c>
      <c r="AM96">
        <v>0</v>
      </c>
      <c r="AN96">
        <v>1.1591938E-2</v>
      </c>
      <c r="AO96">
        <v>0</v>
      </c>
      <c r="AP96">
        <v>0</v>
      </c>
      <c r="AQ96">
        <v>0.48048000000000002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62.042754999999985</v>
      </c>
      <c r="BA96">
        <v>2.0280722596497363</v>
      </c>
      <c r="BB96">
        <f t="shared" si="1"/>
        <v>77.471452898155974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2.4050347987614238</v>
      </c>
      <c r="L97">
        <v>2.0928303773652028</v>
      </c>
      <c r="M97">
        <v>2.4035210185490068</v>
      </c>
      <c r="N97">
        <v>2.5279173106646056</v>
      </c>
      <c r="O97">
        <v>2.8108294689556126</v>
      </c>
      <c r="P97">
        <v>3.3847907109058046E-3</v>
      </c>
      <c r="Q97">
        <v>0</v>
      </c>
      <c r="R97">
        <v>0.61127346737683086</v>
      </c>
      <c r="S97">
        <v>0.30042823127272722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0.20694618000000006</v>
      </c>
      <c r="AE97">
        <v>0.71847359999999993</v>
      </c>
      <c r="AF97">
        <v>0.18941669999999999</v>
      </c>
      <c r="AG97">
        <v>1.1420627399999999</v>
      </c>
      <c r="AH97">
        <v>1.4011830000000001</v>
      </c>
      <c r="AI97">
        <v>0</v>
      </c>
      <c r="AJ97">
        <v>0</v>
      </c>
      <c r="AK97">
        <v>1.2152794500000001</v>
      </c>
      <c r="AL97">
        <v>0</v>
      </c>
      <c r="AM97">
        <v>0</v>
      </c>
      <c r="AN97">
        <v>1.1591938E-2</v>
      </c>
      <c r="AO97">
        <v>0</v>
      </c>
      <c r="AP97">
        <v>0</v>
      </c>
      <c r="AQ97">
        <v>0.48048000000000002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62.637954999999991</v>
      </c>
      <c r="BA97">
        <v>2.8260536276231214</v>
      </c>
      <c r="BB97">
        <f t="shared" si="1"/>
        <v>78.332554444033178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2.4050347987614238</v>
      </c>
      <c r="L98">
        <v>2.0928303773652028</v>
      </c>
      <c r="M98">
        <v>2.4035210185490068</v>
      </c>
      <c r="N98">
        <v>2.5279173106646056</v>
      </c>
      <c r="O98">
        <v>2.8108294689556126</v>
      </c>
      <c r="P98">
        <v>3.3847907109058046E-3</v>
      </c>
      <c r="Q98">
        <v>0</v>
      </c>
      <c r="R98">
        <v>0.61127346737683086</v>
      </c>
      <c r="S98">
        <v>0.30042823127272722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0.20694618000000006</v>
      </c>
      <c r="AE98">
        <v>0.71847359999999993</v>
      </c>
      <c r="AF98">
        <v>0.18941669999999999</v>
      </c>
      <c r="AG98">
        <v>1.1420627399999999</v>
      </c>
      <c r="AH98">
        <v>1.4011830000000001</v>
      </c>
      <c r="AI98">
        <v>0</v>
      </c>
      <c r="AJ98">
        <v>0</v>
      </c>
      <c r="AK98">
        <v>1.2152794500000001</v>
      </c>
      <c r="AL98">
        <v>0</v>
      </c>
      <c r="AM98">
        <v>0</v>
      </c>
      <c r="AN98">
        <v>1.1591938E-2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62.637954999999991</v>
      </c>
      <c r="BA98">
        <v>2.8093329236231215</v>
      </c>
      <c r="BB98">
        <f t="shared" si="1"/>
        <v>77.868795148033186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5.2365515505671993E-3</v>
      </c>
      <c r="L99">
        <f t="shared" si="2"/>
        <v>5.0227929056764868E-2</v>
      </c>
      <c r="M99">
        <f t="shared" si="2"/>
        <v>5.7684504445176199E-2</v>
      </c>
      <c r="N99">
        <f t="shared" si="2"/>
        <v>6.0670015455950535E-2</v>
      </c>
      <c r="O99">
        <f t="shared" si="2"/>
        <v>6.7459907254934601E-2</v>
      </c>
      <c r="P99">
        <f t="shared" si="2"/>
        <v>9.1197161041301497E-5</v>
      </c>
      <c r="Q99">
        <f t="shared" si="2"/>
        <v>0</v>
      </c>
      <c r="R99">
        <f t="shared" si="2"/>
        <v>3.4649626319564761E-3</v>
      </c>
      <c r="S99">
        <f t="shared" si="2"/>
        <v>1.8465482189575025E-3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7.2008432999999946E-3</v>
      </c>
      <c r="AC99">
        <f t="shared" si="2"/>
        <v>4.5686776799999992E-3</v>
      </c>
      <c r="AD99">
        <f t="shared" si="2"/>
        <v>8.5940249723999995E-3</v>
      </c>
      <c r="AE99">
        <f t="shared" si="2"/>
        <v>1.2446417536800009E-2</v>
      </c>
      <c r="AF99">
        <f t="shared" si="2"/>
        <v>4.9248341999999978E-3</v>
      </c>
      <c r="AG99">
        <f t="shared" si="2"/>
        <v>2.7409505759999998E-2</v>
      </c>
      <c r="AH99">
        <f t="shared" si="2"/>
        <v>2.4650812350000002E-2</v>
      </c>
      <c r="AI99">
        <f t="shared" si="2"/>
        <v>2.5586033750000007E-3</v>
      </c>
      <c r="AJ99">
        <f t="shared" si="2"/>
        <v>0</v>
      </c>
      <c r="AK99">
        <f t="shared" si="2"/>
        <v>2.9166706799999952E-2</v>
      </c>
      <c r="AL99">
        <f t="shared" si="2"/>
        <v>0</v>
      </c>
      <c r="AM99">
        <f t="shared" si="2"/>
        <v>1.8574274092000001E-3</v>
      </c>
      <c r="AN99">
        <f t="shared" si="2"/>
        <v>1.8958919650000032E-4</v>
      </c>
      <c r="AO99">
        <f t="shared" si="2"/>
        <v>0</v>
      </c>
      <c r="AP99">
        <f t="shared" si="2"/>
        <v>0</v>
      </c>
      <c r="AQ99">
        <f t="shared" si="2"/>
        <v>1.4013999999999993E-2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1.5137482072500001</v>
      </c>
      <c r="BA99">
        <f t="shared" si="2"/>
        <v>6.5053504910255952E-2</v>
      </c>
      <c r="BB99">
        <f t="shared" si="1"/>
        <v>1.8329577606949929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6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14.593878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0.50786700000000096</v>
      </c>
      <c r="BB3">
        <f>SUM(B3:AZ3)-BA3</f>
        <v>14.086010999999999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14.107203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0.49093099999999978</v>
      </c>
      <c r="BB4">
        <f t="shared" ref="BB4:BB67" si="0">SUM(B4:AZ4)-BA4</f>
        <v>13.616272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0.52188899999999983</v>
      </c>
      <c r="BB5">
        <f t="shared" si="0"/>
        <v>14.474911000000001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0.52188899999999983</v>
      </c>
      <c r="BB6">
        <f t="shared" si="0"/>
        <v>14.474911000000001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14.9968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0.52188899999999983</v>
      </c>
      <c r="BB7">
        <f t="shared" si="0"/>
        <v>14.474911000000001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13.677797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0.47598699999999994</v>
      </c>
      <c r="BB8">
        <f t="shared" si="0"/>
        <v>13.20181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8.3211929999999992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0.28957799999999878</v>
      </c>
      <c r="BB9">
        <f t="shared" si="0"/>
        <v>8.0316150000000004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11.441787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0.39817399999999914</v>
      </c>
      <c r="BB10">
        <f t="shared" si="0"/>
        <v>11.043613000000001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11.972367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0.41663800000000073</v>
      </c>
      <c r="BB11">
        <f t="shared" si="0"/>
        <v>11.555728999999999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13.632830999999999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0.47442299999999982</v>
      </c>
      <c r="BB12">
        <f t="shared" si="0"/>
        <v>13.158408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12.329764000000001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0.42907600000000023</v>
      </c>
      <c r="BB13">
        <f t="shared" si="0"/>
        <v>11.900688000000001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12.638165000000001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0.43980800000000109</v>
      </c>
      <c r="BB14">
        <f t="shared" si="0"/>
        <v>12.198357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13.226967999999999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0.46029799999999987</v>
      </c>
      <c r="BB15">
        <f t="shared" si="0"/>
        <v>12.76667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10.788504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0.37543999999999933</v>
      </c>
      <c r="BB16">
        <f t="shared" si="0"/>
        <v>10.413064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13.964138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0.48595199999999927</v>
      </c>
      <c r="BB17">
        <f t="shared" si="0"/>
        <v>13.478186000000001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0.52188899999999983</v>
      </c>
      <c r="BB18">
        <f t="shared" si="0"/>
        <v>14.474911000000001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0.52188899999999983</v>
      </c>
      <c r="BB19">
        <f t="shared" si="0"/>
        <v>14.474911000000001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0.52188899999999983</v>
      </c>
      <c r="BB20">
        <f t="shared" si="0"/>
        <v>14.474911000000001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0.52188899999999983</v>
      </c>
      <c r="BB21">
        <f t="shared" si="0"/>
        <v>14.474911000000001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0.52188899999999983</v>
      </c>
      <c r="BB22">
        <f t="shared" si="0"/>
        <v>14.474911000000001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14.757728999999999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0.51356899999999861</v>
      </c>
      <c r="BB23">
        <f t="shared" si="0"/>
        <v>14.244160000000001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0.52188899999999983</v>
      </c>
      <c r="BB24">
        <f t="shared" si="0"/>
        <v>14.474911000000001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0.52188899999999983</v>
      </c>
      <c r="BB25">
        <f t="shared" si="0"/>
        <v>14.474911000000001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0.52188899999999983</v>
      </c>
      <c r="BB26">
        <f t="shared" si="0"/>
        <v>14.474911000000001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0.52188899999999983</v>
      </c>
      <c r="BB27">
        <f t="shared" si="0"/>
        <v>14.474911000000001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0.52188899999999983</v>
      </c>
      <c r="BB28">
        <f t="shared" si="0"/>
        <v>14.474911000000001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0.52188899999999983</v>
      </c>
      <c r="BB29">
        <f t="shared" si="0"/>
        <v>14.474911000000001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13.307674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0.46310700000000082</v>
      </c>
      <c r="BB30">
        <f t="shared" si="0"/>
        <v>12.844567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0.52188899999999983</v>
      </c>
      <c r="BB31">
        <f t="shared" si="0"/>
        <v>14.474911000000001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0.52188899999999983</v>
      </c>
      <c r="BB32">
        <f t="shared" si="0"/>
        <v>14.474911000000001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0.52188899999999983</v>
      </c>
      <c r="BB33">
        <f t="shared" si="0"/>
        <v>14.474911000000001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0.52188899999999983</v>
      </c>
      <c r="BB34">
        <f t="shared" si="0"/>
        <v>14.474911000000001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0.52188899999999983</v>
      </c>
      <c r="BB35">
        <f t="shared" si="0"/>
        <v>14.474911000000001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0.52188899999999983</v>
      </c>
      <c r="BB36">
        <f t="shared" si="0"/>
        <v>14.474911000000001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14.507339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0.50485499999999917</v>
      </c>
      <c r="BB37">
        <f t="shared" si="0"/>
        <v>14.002484000000001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0.52188899999999983</v>
      </c>
      <c r="BB38">
        <f t="shared" si="0"/>
        <v>14.474911000000001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0.52188899999999983</v>
      </c>
      <c r="BB39">
        <f t="shared" si="0"/>
        <v>14.474911000000001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0.52188899999999983</v>
      </c>
      <c r="BB40">
        <f t="shared" si="0"/>
        <v>14.474911000000001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0.52188899999999983</v>
      </c>
      <c r="BB41">
        <f t="shared" si="0"/>
        <v>14.474911000000001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0.52188899999999983</v>
      </c>
      <c r="BB42">
        <f t="shared" si="0"/>
        <v>14.474911000000001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0.52188899999999983</v>
      </c>
      <c r="BB43">
        <f t="shared" si="0"/>
        <v>14.474911000000001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13.905810000000001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0.48392200000000152</v>
      </c>
      <c r="BB44">
        <f t="shared" si="0"/>
        <v>13.421887999999999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0.52188899999999983</v>
      </c>
      <c r="BB45">
        <f t="shared" si="0"/>
        <v>14.474911000000001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0.52188899999999983</v>
      </c>
      <c r="BB46">
        <f t="shared" si="0"/>
        <v>14.474911000000001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0.52188899999999983</v>
      </c>
      <c r="BB47">
        <f t="shared" si="0"/>
        <v>14.474911000000001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0.52188899999999983</v>
      </c>
      <c r="BB48">
        <f t="shared" si="0"/>
        <v>14.474911000000001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0.52188899999999983</v>
      </c>
      <c r="BB49">
        <f t="shared" si="0"/>
        <v>14.474911000000001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0.52188899999999983</v>
      </c>
      <c r="BB50">
        <f t="shared" si="0"/>
        <v>14.474911000000001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14.121838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0.49144000000000077</v>
      </c>
      <c r="BB51">
        <f t="shared" si="0"/>
        <v>13.630398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0.52188899999999983</v>
      </c>
      <c r="BB52">
        <f t="shared" si="0"/>
        <v>14.474911000000001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0.52188899999999983</v>
      </c>
      <c r="BB53">
        <f t="shared" si="0"/>
        <v>14.474911000000001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0.52188899999999983</v>
      </c>
      <c r="BB54">
        <f t="shared" si="0"/>
        <v>14.474911000000001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0.52188899999999983</v>
      </c>
      <c r="BB55">
        <f t="shared" si="0"/>
        <v>14.474911000000001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0.52188899999999983</v>
      </c>
      <c r="BB56">
        <f t="shared" si="0"/>
        <v>14.474911000000001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0.52188899999999983</v>
      </c>
      <c r="BB57">
        <f t="shared" si="0"/>
        <v>14.474911000000001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14.236587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0.49543300000000023</v>
      </c>
      <c r="BB58">
        <f t="shared" si="0"/>
        <v>13.741154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0.52188899999999983</v>
      </c>
      <c r="BB59">
        <f t="shared" si="0"/>
        <v>14.474911000000001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0.52188899999999983</v>
      </c>
      <c r="BB60">
        <f t="shared" si="0"/>
        <v>14.474911000000001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0.52188899999999983</v>
      </c>
      <c r="BB61">
        <f t="shared" si="0"/>
        <v>14.474911000000001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0.52188899999999983</v>
      </c>
      <c r="BB62">
        <f t="shared" si="0"/>
        <v>14.474911000000001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0.52188899999999983</v>
      </c>
      <c r="BB63">
        <f t="shared" si="0"/>
        <v>14.474911000000001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0.52188899999999983</v>
      </c>
      <c r="BB64">
        <f t="shared" si="0"/>
        <v>14.474911000000001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14.325989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0.49854399999999899</v>
      </c>
      <c r="BB65">
        <f t="shared" si="0"/>
        <v>13.827445000000001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0.52188899999999983</v>
      </c>
      <c r="BB66">
        <f t="shared" si="0"/>
        <v>14.474911000000001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0.52188899999999983</v>
      </c>
      <c r="BB67">
        <f t="shared" si="0"/>
        <v>14.474911000000001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0.52188899999999983</v>
      </c>
      <c r="BB68">
        <f t="shared" ref="BB68:BB99" si="1">SUM(B68:AZ68)-BA68</f>
        <v>14.474911000000001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0.52188899999999983</v>
      </c>
      <c r="BB69">
        <f t="shared" si="1"/>
        <v>14.474911000000001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0.52188899999999983</v>
      </c>
      <c r="BB70">
        <f t="shared" si="1"/>
        <v>14.474911000000001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0.52188899999999983</v>
      </c>
      <c r="BB71">
        <f t="shared" si="1"/>
        <v>14.474911000000001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14.074963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0.48980900000000105</v>
      </c>
      <c r="BB72">
        <f t="shared" si="1"/>
        <v>13.585153999999999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0.52188899999999983</v>
      </c>
      <c r="BB73">
        <f t="shared" si="1"/>
        <v>14.474911000000001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0.52188899999999983</v>
      </c>
      <c r="BB74">
        <f t="shared" si="1"/>
        <v>14.474911000000001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0.52188899999999983</v>
      </c>
      <c r="BB75">
        <f t="shared" si="1"/>
        <v>14.474911000000001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0.52188899999999983</v>
      </c>
      <c r="BB76">
        <f t="shared" si="1"/>
        <v>14.474911000000001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0.52188899999999983</v>
      </c>
      <c r="BB77">
        <f t="shared" si="1"/>
        <v>14.474911000000001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0.52188899999999983</v>
      </c>
      <c r="BB78">
        <f t="shared" si="1"/>
        <v>14.474911000000001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0.52188899999999983</v>
      </c>
      <c r="BB79">
        <f t="shared" si="1"/>
        <v>14.474911000000001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0.52188899999999983</v>
      </c>
      <c r="BB80">
        <f t="shared" si="1"/>
        <v>14.474911000000001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0.52188899999999983</v>
      </c>
      <c r="BB81">
        <f t="shared" si="1"/>
        <v>14.474911000000001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0.52188899999999983</v>
      </c>
      <c r="BB82">
        <f t="shared" si="1"/>
        <v>14.474911000000001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0.52188899999999983</v>
      </c>
      <c r="BB83">
        <f t="shared" si="1"/>
        <v>14.474911000000001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0.52188899999999983</v>
      </c>
      <c r="BB84">
        <f t="shared" si="1"/>
        <v>14.474911000000001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0.52188899999999983</v>
      </c>
      <c r="BB85">
        <f t="shared" si="1"/>
        <v>14.474911000000001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0.52188899999999983</v>
      </c>
      <c r="BB86">
        <f t="shared" si="1"/>
        <v>14.474911000000001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0.52188899999999983</v>
      </c>
      <c r="BB87">
        <f t="shared" si="1"/>
        <v>14.474911000000001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0.52188899999999983</v>
      </c>
      <c r="BB88">
        <f t="shared" si="1"/>
        <v>14.474911000000001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0.52188899999999983</v>
      </c>
      <c r="BB89">
        <f t="shared" si="1"/>
        <v>14.474911000000001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0.52188899999999983</v>
      </c>
      <c r="BB90">
        <f t="shared" si="1"/>
        <v>14.474911000000001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0.52188899999999983</v>
      </c>
      <c r="BB91">
        <f t="shared" si="1"/>
        <v>14.474911000000001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0.52188899999999983</v>
      </c>
      <c r="BB92">
        <f t="shared" si="1"/>
        <v>14.474911000000001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14.676705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0.51074900000000056</v>
      </c>
      <c r="BB93">
        <f t="shared" si="1"/>
        <v>14.165956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0.52188899999999983</v>
      </c>
      <c r="BB94">
        <f t="shared" si="1"/>
        <v>14.474911000000001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0.52188899999999983</v>
      </c>
      <c r="BB95">
        <f t="shared" si="1"/>
        <v>14.474911000000001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0.52188899999999983</v>
      </c>
      <c r="BB96">
        <f t="shared" si="1"/>
        <v>14.474911000000001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14.995604999999999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0.52184699999999928</v>
      </c>
      <c r="BB97">
        <f t="shared" si="1"/>
        <v>14.473758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14.455584999999999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0.50305399999999878</v>
      </c>
      <c r="BB98">
        <f t="shared" si="1"/>
        <v>13.952531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0.35070670474999954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1.2204599500000019E-2</v>
      </c>
      <c r="BB99">
        <f t="shared" si="1"/>
        <v>0.33850210524999952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9"/>
    </row>
    <row r="3" spans="1:46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</v>
      </c>
      <c r="H3" s="205">
        <v>0</v>
      </c>
      <c r="I3" s="205">
        <v>0</v>
      </c>
      <c r="J3" s="205">
        <v>0</v>
      </c>
      <c r="K3" s="205">
        <v>216.53</v>
      </c>
      <c r="L3" s="205">
        <v>0</v>
      </c>
      <c r="M3" s="205">
        <v>61.55</v>
      </c>
      <c r="N3" s="205">
        <v>50.07</v>
      </c>
      <c r="O3" s="205">
        <v>70.73</v>
      </c>
      <c r="P3" s="205">
        <v>20.13</v>
      </c>
      <c r="Q3" s="205">
        <v>0</v>
      </c>
      <c r="R3" s="205">
        <v>18.38</v>
      </c>
      <c r="S3" s="205">
        <v>11.18</v>
      </c>
      <c r="T3" s="205">
        <v>0</v>
      </c>
      <c r="U3" s="205">
        <v>49.96</v>
      </c>
      <c r="V3" s="205">
        <v>8.99</v>
      </c>
      <c r="W3" s="205">
        <v>11.58</v>
      </c>
      <c r="X3" s="205">
        <v>21.24</v>
      </c>
      <c r="Y3" s="205">
        <v>0</v>
      </c>
      <c r="Z3" s="205">
        <v>117.98</v>
      </c>
      <c r="AA3" s="205">
        <v>38.24</v>
      </c>
      <c r="AB3" s="205">
        <v>0</v>
      </c>
      <c r="AC3" s="205">
        <v>14.21</v>
      </c>
      <c r="AD3" s="205">
        <v>0</v>
      </c>
      <c r="AE3" s="205">
        <v>0</v>
      </c>
      <c r="AF3" s="205">
        <v>0</v>
      </c>
      <c r="AG3" s="205">
        <v>-0.14000000000000001</v>
      </c>
      <c r="AH3" s="205">
        <v>0</v>
      </c>
      <c r="AI3" s="205">
        <v>0</v>
      </c>
      <c r="AJ3" s="205">
        <v>0</v>
      </c>
      <c r="AK3" s="205">
        <v>84.02</v>
      </c>
      <c r="AL3" s="205">
        <v>0</v>
      </c>
      <c r="AM3" s="205">
        <v>0</v>
      </c>
      <c r="AN3" s="205">
        <v>0</v>
      </c>
      <c r="AO3" s="205">
        <v>0</v>
      </c>
      <c r="AP3" s="205">
        <v>0</v>
      </c>
      <c r="AQ3" s="205">
        <v>0</v>
      </c>
      <c r="AR3" s="205">
        <v>0</v>
      </c>
      <c r="AS3" s="205">
        <v>0</v>
      </c>
      <c r="AT3" s="205">
        <v>0</v>
      </c>
    </row>
    <row r="4" spans="1:46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</v>
      </c>
      <c r="H4" s="205">
        <v>0</v>
      </c>
      <c r="I4" s="205">
        <v>0</v>
      </c>
      <c r="J4" s="205">
        <v>0</v>
      </c>
      <c r="K4" s="205">
        <v>216.53</v>
      </c>
      <c r="L4" s="205">
        <v>0</v>
      </c>
      <c r="M4" s="205">
        <v>61.55</v>
      </c>
      <c r="N4" s="205">
        <v>50.07</v>
      </c>
      <c r="O4" s="205">
        <v>70.73</v>
      </c>
      <c r="P4" s="205">
        <v>20.13</v>
      </c>
      <c r="Q4" s="205">
        <v>0</v>
      </c>
      <c r="R4" s="205">
        <v>17.97</v>
      </c>
      <c r="S4" s="205">
        <v>11.18</v>
      </c>
      <c r="T4" s="205">
        <v>0</v>
      </c>
      <c r="U4" s="205">
        <v>49.96</v>
      </c>
      <c r="V4" s="205">
        <v>8.99</v>
      </c>
      <c r="W4" s="205">
        <v>11.58</v>
      </c>
      <c r="X4" s="205">
        <v>21.24</v>
      </c>
      <c r="Y4" s="205">
        <v>0</v>
      </c>
      <c r="Z4" s="205">
        <v>117.98</v>
      </c>
      <c r="AA4" s="205">
        <v>38.24</v>
      </c>
      <c r="AB4" s="205">
        <v>0</v>
      </c>
      <c r="AC4" s="205">
        <v>14.21</v>
      </c>
      <c r="AD4" s="205">
        <v>0</v>
      </c>
      <c r="AE4" s="205">
        <v>0</v>
      </c>
      <c r="AF4" s="205">
        <v>0</v>
      </c>
      <c r="AG4" s="205">
        <v>-0.14000000000000001</v>
      </c>
      <c r="AH4" s="205">
        <v>0</v>
      </c>
      <c r="AI4" s="205">
        <v>0</v>
      </c>
      <c r="AJ4" s="205">
        <v>0</v>
      </c>
      <c r="AK4" s="205">
        <v>84.02</v>
      </c>
      <c r="AL4" s="205">
        <v>0</v>
      </c>
      <c r="AM4" s="205">
        <v>0</v>
      </c>
      <c r="AN4" s="205">
        <v>0</v>
      </c>
      <c r="AO4" s="205">
        <v>0</v>
      </c>
      <c r="AP4" s="205">
        <v>0</v>
      </c>
      <c r="AQ4" s="205">
        <v>0</v>
      </c>
      <c r="AR4" s="205">
        <v>0</v>
      </c>
      <c r="AS4" s="205">
        <v>0</v>
      </c>
      <c r="AT4" s="205">
        <v>0</v>
      </c>
    </row>
    <row r="5" spans="1:46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</v>
      </c>
      <c r="H5" s="205">
        <v>0</v>
      </c>
      <c r="I5" s="205">
        <v>0</v>
      </c>
      <c r="J5" s="205">
        <v>0</v>
      </c>
      <c r="K5" s="205">
        <v>216.53</v>
      </c>
      <c r="L5" s="205">
        <v>0</v>
      </c>
      <c r="M5" s="205">
        <v>61.55</v>
      </c>
      <c r="N5" s="205">
        <v>50.07</v>
      </c>
      <c r="O5" s="205">
        <v>70.73</v>
      </c>
      <c r="P5" s="205">
        <v>20.13</v>
      </c>
      <c r="Q5" s="205">
        <v>0</v>
      </c>
      <c r="R5" s="205">
        <v>17.97</v>
      </c>
      <c r="S5" s="205">
        <v>11.18</v>
      </c>
      <c r="T5" s="205">
        <v>0</v>
      </c>
      <c r="U5" s="205">
        <v>49.96</v>
      </c>
      <c r="V5" s="205">
        <v>8.99</v>
      </c>
      <c r="W5" s="205">
        <v>11.58</v>
      </c>
      <c r="X5" s="205">
        <v>21.24</v>
      </c>
      <c r="Y5" s="205">
        <v>0</v>
      </c>
      <c r="Z5" s="205">
        <v>117.98</v>
      </c>
      <c r="AA5" s="205">
        <v>38.24</v>
      </c>
      <c r="AB5" s="205">
        <v>0</v>
      </c>
      <c r="AC5" s="205">
        <v>14.21</v>
      </c>
      <c r="AD5" s="205">
        <v>0</v>
      </c>
      <c r="AE5" s="205">
        <v>0</v>
      </c>
      <c r="AF5" s="205">
        <v>0</v>
      </c>
      <c r="AG5" s="205">
        <v>-0.14000000000000001</v>
      </c>
      <c r="AH5" s="205">
        <v>0</v>
      </c>
      <c r="AI5" s="205">
        <v>0</v>
      </c>
      <c r="AJ5" s="205">
        <v>0</v>
      </c>
      <c r="AK5" s="205">
        <v>84.02</v>
      </c>
      <c r="AL5" s="205">
        <v>0</v>
      </c>
      <c r="AM5" s="205">
        <v>0</v>
      </c>
      <c r="AN5" s="205">
        <v>0</v>
      </c>
      <c r="AO5" s="205">
        <v>0</v>
      </c>
      <c r="AP5" s="205">
        <v>0</v>
      </c>
      <c r="AQ5" s="205">
        <v>0</v>
      </c>
      <c r="AR5" s="205">
        <v>0</v>
      </c>
      <c r="AS5" s="205">
        <v>0</v>
      </c>
      <c r="AT5" s="205">
        <v>0</v>
      </c>
    </row>
    <row r="6" spans="1:46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</v>
      </c>
      <c r="H6" s="205">
        <v>0</v>
      </c>
      <c r="I6" s="205">
        <v>0</v>
      </c>
      <c r="J6" s="205">
        <v>0</v>
      </c>
      <c r="K6" s="205">
        <v>216.53</v>
      </c>
      <c r="L6" s="205">
        <v>0</v>
      </c>
      <c r="M6" s="205">
        <v>61.55</v>
      </c>
      <c r="N6" s="205">
        <v>50.07</v>
      </c>
      <c r="O6" s="205">
        <v>70.73</v>
      </c>
      <c r="P6" s="205">
        <v>20.13</v>
      </c>
      <c r="Q6" s="205">
        <v>0</v>
      </c>
      <c r="R6" s="205">
        <v>17.97</v>
      </c>
      <c r="S6" s="205">
        <v>11.18</v>
      </c>
      <c r="T6" s="205">
        <v>0</v>
      </c>
      <c r="U6" s="205">
        <v>49.96</v>
      </c>
      <c r="V6" s="205">
        <v>8.99</v>
      </c>
      <c r="W6" s="205">
        <v>11.58</v>
      </c>
      <c r="X6" s="205">
        <v>21.24</v>
      </c>
      <c r="Y6" s="205">
        <v>0</v>
      </c>
      <c r="Z6" s="205">
        <v>117.98</v>
      </c>
      <c r="AA6" s="205">
        <v>38.24</v>
      </c>
      <c r="AB6" s="205">
        <v>0</v>
      </c>
      <c r="AC6" s="205">
        <v>14.21</v>
      </c>
      <c r="AD6" s="205">
        <v>0</v>
      </c>
      <c r="AE6" s="205">
        <v>0</v>
      </c>
      <c r="AF6" s="205">
        <v>0</v>
      </c>
      <c r="AG6" s="205">
        <v>-0.14000000000000001</v>
      </c>
      <c r="AH6" s="205">
        <v>0</v>
      </c>
      <c r="AI6" s="205">
        <v>0</v>
      </c>
      <c r="AJ6" s="205">
        <v>0</v>
      </c>
      <c r="AK6" s="205">
        <v>84.02</v>
      </c>
      <c r="AL6" s="205">
        <v>0</v>
      </c>
      <c r="AM6" s="205">
        <v>0</v>
      </c>
      <c r="AN6" s="205">
        <v>0</v>
      </c>
      <c r="AO6" s="205">
        <v>0</v>
      </c>
      <c r="AP6" s="205">
        <v>0</v>
      </c>
      <c r="AQ6" s="205">
        <v>0</v>
      </c>
      <c r="AR6" s="205">
        <v>0</v>
      </c>
      <c r="AS6" s="205">
        <v>0</v>
      </c>
      <c r="AT6" s="205">
        <v>0</v>
      </c>
    </row>
    <row r="7" spans="1:46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</v>
      </c>
      <c r="H7" s="205">
        <v>0</v>
      </c>
      <c r="I7" s="205">
        <v>0</v>
      </c>
      <c r="J7" s="205">
        <v>0</v>
      </c>
      <c r="K7" s="205">
        <v>216.53</v>
      </c>
      <c r="L7" s="205">
        <v>0</v>
      </c>
      <c r="M7" s="205">
        <v>61.55</v>
      </c>
      <c r="N7" s="205">
        <v>50.07</v>
      </c>
      <c r="O7" s="205">
        <v>70.73</v>
      </c>
      <c r="P7" s="205">
        <v>20.13</v>
      </c>
      <c r="Q7" s="205">
        <v>0</v>
      </c>
      <c r="R7" s="205">
        <v>17.97</v>
      </c>
      <c r="S7" s="205">
        <v>11.18</v>
      </c>
      <c r="T7" s="205">
        <v>0</v>
      </c>
      <c r="U7" s="205">
        <v>49.96</v>
      </c>
      <c r="V7" s="205">
        <v>8.99</v>
      </c>
      <c r="W7" s="205">
        <v>11.58</v>
      </c>
      <c r="X7" s="205">
        <v>21.24</v>
      </c>
      <c r="Y7" s="205">
        <v>0</v>
      </c>
      <c r="Z7" s="205">
        <v>117.97</v>
      </c>
      <c r="AA7" s="205">
        <v>38.24</v>
      </c>
      <c r="AB7" s="205">
        <v>0</v>
      </c>
      <c r="AC7" s="205">
        <v>14.21</v>
      </c>
      <c r="AD7" s="205">
        <v>0</v>
      </c>
      <c r="AE7" s="205">
        <v>0</v>
      </c>
      <c r="AF7" s="205">
        <v>0</v>
      </c>
      <c r="AG7" s="205">
        <v>-0.14000000000000001</v>
      </c>
      <c r="AH7" s="205">
        <v>0</v>
      </c>
      <c r="AI7" s="205">
        <v>0</v>
      </c>
      <c r="AJ7" s="205">
        <v>0</v>
      </c>
      <c r="AK7" s="205">
        <v>84.02</v>
      </c>
      <c r="AL7" s="205">
        <v>0</v>
      </c>
      <c r="AM7" s="205">
        <v>0</v>
      </c>
      <c r="AN7" s="205">
        <v>0</v>
      </c>
      <c r="AO7" s="205">
        <v>0</v>
      </c>
      <c r="AP7" s="205">
        <v>0</v>
      </c>
      <c r="AQ7" s="205">
        <v>0</v>
      </c>
      <c r="AR7" s="205">
        <v>0</v>
      </c>
      <c r="AS7" s="205">
        <v>0</v>
      </c>
      <c r="AT7" s="205">
        <v>0</v>
      </c>
    </row>
    <row r="8" spans="1:46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</v>
      </c>
      <c r="H8" s="205">
        <v>0</v>
      </c>
      <c r="I8" s="205">
        <v>0</v>
      </c>
      <c r="J8" s="205">
        <v>0</v>
      </c>
      <c r="K8" s="205">
        <v>216.53</v>
      </c>
      <c r="L8" s="205">
        <v>0</v>
      </c>
      <c r="M8" s="205">
        <v>61.55</v>
      </c>
      <c r="N8" s="205">
        <v>50.07</v>
      </c>
      <c r="O8" s="205">
        <v>70.73</v>
      </c>
      <c r="P8" s="205">
        <v>20.13</v>
      </c>
      <c r="Q8" s="205">
        <v>0</v>
      </c>
      <c r="R8" s="205">
        <v>17.97</v>
      </c>
      <c r="S8" s="205">
        <v>11.18</v>
      </c>
      <c r="T8" s="205">
        <v>0</v>
      </c>
      <c r="U8" s="205">
        <v>49.96</v>
      </c>
      <c r="V8" s="205">
        <v>8.99</v>
      </c>
      <c r="W8" s="205">
        <v>11.58</v>
      </c>
      <c r="X8" s="205">
        <v>21.24</v>
      </c>
      <c r="Y8" s="205">
        <v>0</v>
      </c>
      <c r="Z8" s="205">
        <v>117.97</v>
      </c>
      <c r="AA8" s="205">
        <v>38.24</v>
      </c>
      <c r="AB8" s="205">
        <v>0</v>
      </c>
      <c r="AC8" s="205">
        <v>14.21</v>
      </c>
      <c r="AD8" s="205">
        <v>0</v>
      </c>
      <c r="AE8" s="205">
        <v>0</v>
      </c>
      <c r="AF8" s="205">
        <v>0</v>
      </c>
      <c r="AG8" s="205">
        <v>-0.14000000000000001</v>
      </c>
      <c r="AH8" s="205">
        <v>0</v>
      </c>
      <c r="AI8" s="205">
        <v>0</v>
      </c>
      <c r="AJ8" s="205">
        <v>0</v>
      </c>
      <c r="AK8" s="205">
        <v>84.02</v>
      </c>
      <c r="AL8" s="205">
        <v>0</v>
      </c>
      <c r="AM8" s="205">
        <v>0</v>
      </c>
      <c r="AN8" s="205">
        <v>0</v>
      </c>
      <c r="AO8" s="205">
        <v>0</v>
      </c>
      <c r="AP8" s="205">
        <v>0</v>
      </c>
      <c r="AQ8" s="205">
        <v>0</v>
      </c>
      <c r="AR8" s="205">
        <v>0</v>
      </c>
      <c r="AS8" s="205">
        <v>0</v>
      </c>
      <c r="AT8" s="205">
        <v>0</v>
      </c>
    </row>
    <row r="9" spans="1:46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</v>
      </c>
      <c r="H9" s="205">
        <v>0</v>
      </c>
      <c r="I9" s="205">
        <v>0</v>
      </c>
      <c r="J9" s="205">
        <v>0</v>
      </c>
      <c r="K9" s="205">
        <v>216.53</v>
      </c>
      <c r="L9" s="205">
        <v>0</v>
      </c>
      <c r="M9" s="205">
        <v>61.55</v>
      </c>
      <c r="N9" s="205">
        <v>50.07</v>
      </c>
      <c r="O9" s="205">
        <v>70.73</v>
      </c>
      <c r="P9" s="205">
        <v>20.13</v>
      </c>
      <c r="Q9" s="205">
        <v>0</v>
      </c>
      <c r="R9" s="205">
        <v>17.97</v>
      </c>
      <c r="S9" s="205">
        <v>11.18</v>
      </c>
      <c r="T9" s="205">
        <v>0</v>
      </c>
      <c r="U9" s="205">
        <v>49.96</v>
      </c>
      <c r="V9" s="205">
        <v>9.1</v>
      </c>
      <c r="W9" s="205">
        <v>11.58</v>
      </c>
      <c r="X9" s="205">
        <v>21.24</v>
      </c>
      <c r="Y9" s="205">
        <v>0</v>
      </c>
      <c r="Z9" s="205">
        <v>117.97</v>
      </c>
      <c r="AA9" s="205">
        <v>38.24</v>
      </c>
      <c r="AB9" s="205">
        <v>0</v>
      </c>
      <c r="AC9" s="205">
        <v>14.21</v>
      </c>
      <c r="AD9" s="205">
        <v>0</v>
      </c>
      <c r="AE9" s="205">
        <v>0</v>
      </c>
      <c r="AF9" s="205">
        <v>0</v>
      </c>
      <c r="AG9" s="205">
        <v>-0.14000000000000001</v>
      </c>
      <c r="AH9" s="205">
        <v>0</v>
      </c>
      <c r="AI9" s="205">
        <v>0</v>
      </c>
      <c r="AJ9" s="205">
        <v>0</v>
      </c>
      <c r="AK9" s="205">
        <v>84.02</v>
      </c>
      <c r="AL9" s="205">
        <v>0</v>
      </c>
      <c r="AM9" s="205">
        <v>0</v>
      </c>
      <c r="AN9" s="205">
        <v>0</v>
      </c>
      <c r="AO9" s="205">
        <v>0</v>
      </c>
      <c r="AP9" s="205">
        <v>0</v>
      </c>
      <c r="AQ9" s="205">
        <v>0</v>
      </c>
      <c r="AR9" s="205">
        <v>0</v>
      </c>
      <c r="AS9" s="205">
        <v>0</v>
      </c>
      <c r="AT9" s="205">
        <v>0</v>
      </c>
    </row>
    <row r="10" spans="1:46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</v>
      </c>
      <c r="H10" s="205">
        <v>0</v>
      </c>
      <c r="I10" s="205">
        <v>0</v>
      </c>
      <c r="J10" s="205">
        <v>0</v>
      </c>
      <c r="K10" s="205">
        <v>216.53</v>
      </c>
      <c r="L10" s="205">
        <v>0</v>
      </c>
      <c r="M10" s="205">
        <v>61.55</v>
      </c>
      <c r="N10" s="205">
        <v>50.07</v>
      </c>
      <c r="O10" s="205">
        <v>70.73</v>
      </c>
      <c r="P10" s="205">
        <v>20.13</v>
      </c>
      <c r="Q10" s="205">
        <v>0</v>
      </c>
      <c r="R10" s="205">
        <v>17.97</v>
      </c>
      <c r="S10" s="205">
        <v>11.18</v>
      </c>
      <c r="T10" s="205">
        <v>0</v>
      </c>
      <c r="U10" s="205">
        <v>49.96</v>
      </c>
      <c r="V10" s="205">
        <v>9.1</v>
      </c>
      <c r="W10" s="205">
        <v>11.58</v>
      </c>
      <c r="X10" s="205">
        <v>21.24</v>
      </c>
      <c r="Y10" s="205">
        <v>0</v>
      </c>
      <c r="Z10" s="205">
        <v>117.97</v>
      </c>
      <c r="AA10" s="205">
        <v>38.24</v>
      </c>
      <c r="AB10" s="205">
        <v>0</v>
      </c>
      <c r="AC10" s="205">
        <v>14.21</v>
      </c>
      <c r="AD10" s="205">
        <v>0</v>
      </c>
      <c r="AE10" s="205">
        <v>0</v>
      </c>
      <c r="AF10" s="205">
        <v>0</v>
      </c>
      <c r="AG10" s="205">
        <v>-0.14000000000000001</v>
      </c>
      <c r="AH10" s="205">
        <v>0</v>
      </c>
      <c r="AI10" s="205">
        <v>0</v>
      </c>
      <c r="AJ10" s="205">
        <v>0</v>
      </c>
      <c r="AK10" s="205">
        <v>84.02</v>
      </c>
      <c r="AL10" s="205">
        <v>0</v>
      </c>
      <c r="AM10" s="205">
        <v>0</v>
      </c>
      <c r="AN10" s="205">
        <v>0</v>
      </c>
      <c r="AO10" s="205">
        <v>0</v>
      </c>
      <c r="AP10" s="205">
        <v>0</v>
      </c>
      <c r="AQ10" s="205">
        <v>0</v>
      </c>
      <c r="AR10" s="205">
        <v>0</v>
      </c>
      <c r="AS10" s="205">
        <v>0</v>
      </c>
      <c r="AT10" s="205">
        <v>0</v>
      </c>
    </row>
    <row r="11" spans="1:46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</v>
      </c>
      <c r="H11" s="205">
        <v>0</v>
      </c>
      <c r="I11" s="205">
        <v>0</v>
      </c>
      <c r="J11" s="205">
        <v>0</v>
      </c>
      <c r="K11" s="205">
        <v>216.53</v>
      </c>
      <c r="L11" s="205">
        <v>0</v>
      </c>
      <c r="M11" s="205">
        <v>61.55</v>
      </c>
      <c r="N11" s="205">
        <v>50.07</v>
      </c>
      <c r="O11" s="205">
        <v>70.73</v>
      </c>
      <c r="P11" s="205">
        <v>20.13</v>
      </c>
      <c r="Q11" s="205">
        <v>0</v>
      </c>
      <c r="R11" s="205">
        <v>17.97</v>
      </c>
      <c r="S11" s="205">
        <v>11.18</v>
      </c>
      <c r="T11" s="205">
        <v>0</v>
      </c>
      <c r="U11" s="205">
        <v>49.96</v>
      </c>
      <c r="V11" s="205">
        <v>9.1</v>
      </c>
      <c r="W11" s="205">
        <v>11.58</v>
      </c>
      <c r="X11" s="205">
        <v>21.24</v>
      </c>
      <c r="Y11" s="205">
        <v>0</v>
      </c>
      <c r="Z11" s="205">
        <v>117.98</v>
      </c>
      <c r="AA11" s="205">
        <v>38.24</v>
      </c>
      <c r="AB11" s="205">
        <v>0</v>
      </c>
      <c r="AC11" s="205">
        <v>14.21</v>
      </c>
      <c r="AD11" s="205">
        <v>0</v>
      </c>
      <c r="AE11" s="205">
        <v>0</v>
      </c>
      <c r="AF11" s="205">
        <v>0</v>
      </c>
      <c r="AG11" s="205">
        <v>-0.14000000000000001</v>
      </c>
      <c r="AH11" s="205">
        <v>0</v>
      </c>
      <c r="AI11" s="205">
        <v>0</v>
      </c>
      <c r="AJ11" s="205">
        <v>0</v>
      </c>
      <c r="AK11" s="205">
        <v>84.02</v>
      </c>
      <c r="AL11" s="205">
        <v>0</v>
      </c>
      <c r="AM11" s="205">
        <v>0</v>
      </c>
      <c r="AN11" s="205">
        <v>0</v>
      </c>
      <c r="AO11" s="205">
        <v>0</v>
      </c>
      <c r="AP11" s="205">
        <v>0</v>
      </c>
      <c r="AQ11" s="205">
        <v>0</v>
      </c>
      <c r="AR11" s="205">
        <v>0</v>
      </c>
      <c r="AS11" s="205">
        <v>0</v>
      </c>
      <c r="AT11" s="205">
        <v>0</v>
      </c>
    </row>
    <row r="12" spans="1:46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</v>
      </c>
      <c r="H12" s="205">
        <v>0</v>
      </c>
      <c r="I12" s="205">
        <v>0</v>
      </c>
      <c r="J12" s="205">
        <v>0</v>
      </c>
      <c r="K12" s="205">
        <v>216.53</v>
      </c>
      <c r="L12" s="205">
        <v>0</v>
      </c>
      <c r="M12" s="205">
        <v>61.55</v>
      </c>
      <c r="N12" s="205">
        <v>50.07</v>
      </c>
      <c r="O12" s="205">
        <v>70.73</v>
      </c>
      <c r="P12" s="205">
        <v>20.13</v>
      </c>
      <c r="Q12" s="205">
        <v>0</v>
      </c>
      <c r="R12" s="205">
        <v>17.97</v>
      </c>
      <c r="S12" s="205">
        <v>11.18</v>
      </c>
      <c r="T12" s="205">
        <v>0</v>
      </c>
      <c r="U12" s="205">
        <v>49.96</v>
      </c>
      <c r="V12" s="205">
        <v>9.1</v>
      </c>
      <c r="W12" s="205">
        <v>11.58</v>
      </c>
      <c r="X12" s="205">
        <v>21.24</v>
      </c>
      <c r="Y12" s="205">
        <v>0</v>
      </c>
      <c r="Z12" s="205">
        <v>117.98</v>
      </c>
      <c r="AA12" s="205">
        <v>38.24</v>
      </c>
      <c r="AB12" s="205">
        <v>0</v>
      </c>
      <c r="AC12" s="205">
        <v>14.21</v>
      </c>
      <c r="AD12" s="205">
        <v>0</v>
      </c>
      <c r="AE12" s="205">
        <v>0</v>
      </c>
      <c r="AF12" s="205">
        <v>0</v>
      </c>
      <c r="AG12" s="205">
        <v>-0.14000000000000001</v>
      </c>
      <c r="AH12" s="205">
        <v>0</v>
      </c>
      <c r="AI12" s="205">
        <v>0</v>
      </c>
      <c r="AJ12" s="205">
        <v>0</v>
      </c>
      <c r="AK12" s="205">
        <v>84.02</v>
      </c>
      <c r="AL12" s="205">
        <v>0</v>
      </c>
      <c r="AM12" s="205">
        <v>0</v>
      </c>
      <c r="AN12" s="205">
        <v>0</v>
      </c>
      <c r="AO12" s="205">
        <v>0</v>
      </c>
      <c r="AP12" s="205">
        <v>0</v>
      </c>
      <c r="AQ12" s="205">
        <v>0</v>
      </c>
      <c r="AR12" s="205">
        <v>0</v>
      </c>
      <c r="AS12" s="205">
        <v>0</v>
      </c>
      <c r="AT12" s="205">
        <v>0</v>
      </c>
    </row>
    <row r="13" spans="1:46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</v>
      </c>
      <c r="H13" s="205">
        <v>0</v>
      </c>
      <c r="I13" s="205">
        <v>0</v>
      </c>
      <c r="J13" s="205">
        <v>0</v>
      </c>
      <c r="K13" s="205">
        <v>216.53</v>
      </c>
      <c r="L13" s="205">
        <v>0</v>
      </c>
      <c r="M13" s="205">
        <v>61.55</v>
      </c>
      <c r="N13" s="205">
        <v>50.07</v>
      </c>
      <c r="O13" s="205">
        <v>70.73</v>
      </c>
      <c r="P13" s="205">
        <v>23.18</v>
      </c>
      <c r="Q13" s="205">
        <v>0</v>
      </c>
      <c r="R13" s="205">
        <v>9.1</v>
      </c>
      <c r="S13" s="205">
        <v>5.55</v>
      </c>
      <c r="T13" s="205">
        <v>0</v>
      </c>
      <c r="U13" s="205">
        <v>49.96</v>
      </c>
      <c r="V13" s="205">
        <v>0</v>
      </c>
      <c r="W13" s="205">
        <v>11.58</v>
      </c>
      <c r="X13" s="205">
        <v>21.64</v>
      </c>
      <c r="Y13" s="205">
        <v>0</v>
      </c>
      <c r="Z13" s="205">
        <v>117.98</v>
      </c>
      <c r="AA13" s="205">
        <v>38.24</v>
      </c>
      <c r="AB13" s="205">
        <v>0</v>
      </c>
      <c r="AC13" s="205">
        <v>14.21</v>
      </c>
      <c r="AD13" s="205">
        <v>0</v>
      </c>
      <c r="AE13" s="205">
        <v>0</v>
      </c>
      <c r="AF13" s="205">
        <v>0</v>
      </c>
      <c r="AG13" s="205">
        <v>-0.14000000000000001</v>
      </c>
      <c r="AH13" s="205">
        <v>0</v>
      </c>
      <c r="AI13" s="205">
        <v>0</v>
      </c>
      <c r="AJ13" s="205">
        <v>0</v>
      </c>
      <c r="AK13" s="205">
        <v>84.02</v>
      </c>
      <c r="AL13" s="205">
        <v>0</v>
      </c>
      <c r="AM13" s="205">
        <v>0</v>
      </c>
      <c r="AN13" s="205">
        <v>0</v>
      </c>
      <c r="AO13" s="205">
        <v>0</v>
      </c>
      <c r="AP13" s="205">
        <v>0</v>
      </c>
      <c r="AQ13" s="205">
        <v>0</v>
      </c>
      <c r="AR13" s="205">
        <v>0</v>
      </c>
      <c r="AS13" s="205">
        <v>0</v>
      </c>
      <c r="AT13" s="205">
        <v>0</v>
      </c>
    </row>
    <row r="14" spans="1:46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</v>
      </c>
      <c r="H14" s="205">
        <v>0</v>
      </c>
      <c r="I14" s="205">
        <v>0</v>
      </c>
      <c r="J14" s="205">
        <v>0</v>
      </c>
      <c r="K14" s="205">
        <v>216.53</v>
      </c>
      <c r="L14" s="205">
        <v>0</v>
      </c>
      <c r="M14" s="205">
        <v>61.55</v>
      </c>
      <c r="N14" s="205">
        <v>50.07</v>
      </c>
      <c r="O14" s="205">
        <v>70.73</v>
      </c>
      <c r="P14" s="205">
        <v>23.61</v>
      </c>
      <c r="Q14" s="205">
        <v>0</v>
      </c>
      <c r="R14" s="205">
        <v>9.1</v>
      </c>
      <c r="S14" s="205">
        <v>5.55</v>
      </c>
      <c r="T14" s="205">
        <v>0</v>
      </c>
      <c r="U14" s="205">
        <v>49.96</v>
      </c>
      <c r="V14" s="205">
        <v>0</v>
      </c>
      <c r="W14" s="205">
        <v>11.58</v>
      </c>
      <c r="X14" s="205">
        <v>21.23</v>
      </c>
      <c r="Y14" s="205">
        <v>0</v>
      </c>
      <c r="Z14" s="205">
        <v>117.98</v>
      </c>
      <c r="AA14" s="205">
        <v>38.24</v>
      </c>
      <c r="AB14" s="205">
        <v>0</v>
      </c>
      <c r="AC14" s="205">
        <v>14.86</v>
      </c>
      <c r="AD14" s="205">
        <v>0</v>
      </c>
      <c r="AE14" s="205">
        <v>0</v>
      </c>
      <c r="AF14" s="205">
        <v>0</v>
      </c>
      <c r="AG14" s="205">
        <v>-0.14000000000000001</v>
      </c>
      <c r="AH14" s="205">
        <v>0</v>
      </c>
      <c r="AI14" s="205">
        <v>0</v>
      </c>
      <c r="AJ14" s="205">
        <v>0</v>
      </c>
      <c r="AK14" s="205">
        <v>84.02</v>
      </c>
      <c r="AL14" s="205">
        <v>0</v>
      </c>
      <c r="AM14" s="205">
        <v>0</v>
      </c>
      <c r="AN14" s="205">
        <v>0</v>
      </c>
      <c r="AO14" s="205">
        <v>0</v>
      </c>
      <c r="AP14" s="205">
        <v>0</v>
      </c>
      <c r="AQ14" s="205">
        <v>0</v>
      </c>
      <c r="AR14" s="205">
        <v>0</v>
      </c>
      <c r="AS14" s="205">
        <v>0</v>
      </c>
      <c r="AT14" s="205">
        <v>0</v>
      </c>
    </row>
    <row r="15" spans="1:46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</v>
      </c>
      <c r="H15" s="205">
        <v>0</v>
      </c>
      <c r="I15" s="205">
        <v>0</v>
      </c>
      <c r="J15" s="205">
        <v>0</v>
      </c>
      <c r="K15" s="205">
        <v>216.53</v>
      </c>
      <c r="L15" s="205">
        <v>0</v>
      </c>
      <c r="M15" s="205">
        <v>61.55</v>
      </c>
      <c r="N15" s="205">
        <v>50.07</v>
      </c>
      <c r="O15" s="205">
        <v>70.73</v>
      </c>
      <c r="P15" s="205">
        <v>24.04</v>
      </c>
      <c r="Q15" s="205">
        <v>0</v>
      </c>
      <c r="R15" s="205">
        <v>9.0399999999999991</v>
      </c>
      <c r="S15" s="205">
        <v>5.55</v>
      </c>
      <c r="T15" s="205">
        <v>0</v>
      </c>
      <c r="U15" s="205">
        <v>49.96</v>
      </c>
      <c r="V15" s="205">
        <v>0</v>
      </c>
      <c r="W15" s="205">
        <v>11.58</v>
      </c>
      <c r="X15" s="205">
        <v>21.23</v>
      </c>
      <c r="Y15" s="205">
        <v>0</v>
      </c>
      <c r="Z15" s="205">
        <v>117.98</v>
      </c>
      <c r="AA15" s="205">
        <v>38.24</v>
      </c>
      <c r="AB15" s="205">
        <v>0</v>
      </c>
      <c r="AC15" s="205">
        <v>4.42</v>
      </c>
      <c r="AD15" s="205">
        <v>0</v>
      </c>
      <c r="AE15" s="205">
        <v>0</v>
      </c>
      <c r="AF15" s="205">
        <v>0</v>
      </c>
      <c r="AG15" s="205">
        <v>-0.14000000000000001</v>
      </c>
      <c r="AH15" s="205">
        <v>0</v>
      </c>
      <c r="AI15" s="205">
        <v>0</v>
      </c>
      <c r="AJ15" s="205">
        <v>0</v>
      </c>
      <c r="AK15" s="205">
        <v>84.02</v>
      </c>
      <c r="AL15" s="205">
        <v>0</v>
      </c>
      <c r="AM15" s="205">
        <v>0</v>
      </c>
      <c r="AN15" s="205">
        <v>0</v>
      </c>
      <c r="AO15" s="205">
        <v>0</v>
      </c>
      <c r="AP15" s="205">
        <v>0</v>
      </c>
      <c r="AQ15" s="205">
        <v>0</v>
      </c>
      <c r="AR15" s="205">
        <v>0</v>
      </c>
      <c r="AS15" s="205">
        <v>0</v>
      </c>
      <c r="AT15" s="205">
        <v>0</v>
      </c>
    </row>
    <row r="16" spans="1:46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</v>
      </c>
      <c r="H16" s="205">
        <v>0</v>
      </c>
      <c r="I16" s="205">
        <v>0</v>
      </c>
      <c r="J16" s="205">
        <v>0</v>
      </c>
      <c r="K16" s="205">
        <v>216.53</v>
      </c>
      <c r="L16" s="205">
        <v>0</v>
      </c>
      <c r="M16" s="205">
        <v>61.55</v>
      </c>
      <c r="N16" s="205">
        <v>50.07</v>
      </c>
      <c r="O16" s="205">
        <v>70.73</v>
      </c>
      <c r="P16" s="205">
        <v>24.32</v>
      </c>
      <c r="Q16" s="205">
        <v>0</v>
      </c>
      <c r="R16" s="205">
        <v>9.0399999999999991</v>
      </c>
      <c r="S16" s="205">
        <v>5.55</v>
      </c>
      <c r="T16" s="205">
        <v>0</v>
      </c>
      <c r="U16" s="205">
        <v>49.96</v>
      </c>
      <c r="V16" s="205">
        <v>0</v>
      </c>
      <c r="W16" s="205">
        <v>11.58</v>
      </c>
      <c r="X16" s="205">
        <v>21.23</v>
      </c>
      <c r="Y16" s="205">
        <v>0</v>
      </c>
      <c r="Z16" s="205">
        <v>117.98</v>
      </c>
      <c r="AA16" s="205">
        <v>38.24</v>
      </c>
      <c r="AB16" s="205">
        <v>0</v>
      </c>
      <c r="AC16" s="205">
        <v>14.86</v>
      </c>
      <c r="AD16" s="205">
        <v>0</v>
      </c>
      <c r="AE16" s="205">
        <v>0</v>
      </c>
      <c r="AF16" s="205">
        <v>0</v>
      </c>
      <c r="AG16" s="205">
        <v>-0.14000000000000001</v>
      </c>
      <c r="AH16" s="205">
        <v>0</v>
      </c>
      <c r="AI16" s="205">
        <v>0</v>
      </c>
      <c r="AJ16" s="205">
        <v>0</v>
      </c>
      <c r="AK16" s="205">
        <v>84.02</v>
      </c>
      <c r="AL16" s="205">
        <v>0</v>
      </c>
      <c r="AM16" s="205">
        <v>0</v>
      </c>
      <c r="AN16" s="205">
        <v>0</v>
      </c>
      <c r="AO16" s="205">
        <v>0</v>
      </c>
      <c r="AP16" s="205">
        <v>0</v>
      </c>
      <c r="AQ16" s="205">
        <v>0</v>
      </c>
      <c r="AR16" s="205">
        <v>0</v>
      </c>
      <c r="AS16" s="205">
        <v>0</v>
      </c>
      <c r="AT16" s="205">
        <v>0</v>
      </c>
    </row>
    <row r="17" spans="1:46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</v>
      </c>
      <c r="H17" s="205">
        <v>0</v>
      </c>
      <c r="I17" s="205">
        <v>0</v>
      </c>
      <c r="J17" s="205">
        <v>0</v>
      </c>
      <c r="K17" s="205">
        <v>216.53</v>
      </c>
      <c r="L17" s="205">
        <v>0</v>
      </c>
      <c r="M17" s="205">
        <v>61.55</v>
      </c>
      <c r="N17" s="205">
        <v>50.07</v>
      </c>
      <c r="O17" s="205">
        <v>70.73</v>
      </c>
      <c r="P17" s="205">
        <v>24.75</v>
      </c>
      <c r="Q17" s="205">
        <v>0</v>
      </c>
      <c r="R17" s="205">
        <v>9.0399999999999991</v>
      </c>
      <c r="S17" s="205">
        <v>5.55</v>
      </c>
      <c r="T17" s="205">
        <v>0</v>
      </c>
      <c r="U17" s="205">
        <v>49.96</v>
      </c>
      <c r="V17" s="205">
        <v>0</v>
      </c>
      <c r="W17" s="205">
        <v>11.58</v>
      </c>
      <c r="X17" s="205">
        <v>21.23</v>
      </c>
      <c r="Y17" s="205">
        <v>0</v>
      </c>
      <c r="Z17" s="205">
        <v>117.98</v>
      </c>
      <c r="AA17" s="205">
        <v>38.24</v>
      </c>
      <c r="AB17" s="205">
        <v>0</v>
      </c>
      <c r="AC17" s="205">
        <v>14.86</v>
      </c>
      <c r="AD17" s="205">
        <v>0</v>
      </c>
      <c r="AE17" s="205">
        <v>0</v>
      </c>
      <c r="AF17" s="205">
        <v>0</v>
      </c>
      <c r="AG17" s="205">
        <v>-0.14000000000000001</v>
      </c>
      <c r="AH17" s="205">
        <v>0</v>
      </c>
      <c r="AI17" s="205">
        <v>0</v>
      </c>
      <c r="AJ17" s="205">
        <v>0</v>
      </c>
      <c r="AK17" s="205">
        <v>84.02</v>
      </c>
      <c r="AL17" s="205">
        <v>0</v>
      </c>
      <c r="AM17" s="205">
        <v>0</v>
      </c>
      <c r="AN17" s="205">
        <v>0</v>
      </c>
      <c r="AO17" s="205">
        <v>0</v>
      </c>
      <c r="AP17" s="205">
        <v>0</v>
      </c>
      <c r="AQ17" s="205">
        <v>0</v>
      </c>
      <c r="AR17" s="205">
        <v>0</v>
      </c>
      <c r="AS17" s="205">
        <v>0</v>
      </c>
      <c r="AT17" s="205">
        <v>0</v>
      </c>
    </row>
    <row r="18" spans="1:46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</v>
      </c>
      <c r="H18" s="205">
        <v>0</v>
      </c>
      <c r="I18" s="205">
        <v>0</v>
      </c>
      <c r="J18" s="205">
        <v>0</v>
      </c>
      <c r="K18" s="205">
        <v>216.53</v>
      </c>
      <c r="L18" s="205">
        <v>0</v>
      </c>
      <c r="M18" s="205">
        <v>61.55</v>
      </c>
      <c r="N18" s="205">
        <v>50.07</v>
      </c>
      <c r="O18" s="205">
        <v>70.73</v>
      </c>
      <c r="P18" s="205">
        <v>25.04</v>
      </c>
      <c r="Q18" s="205">
        <v>0</v>
      </c>
      <c r="R18" s="205">
        <v>9.0399999999999991</v>
      </c>
      <c r="S18" s="205">
        <v>5.55</v>
      </c>
      <c r="T18" s="205">
        <v>0</v>
      </c>
      <c r="U18" s="205">
        <v>49.96</v>
      </c>
      <c r="V18" s="205">
        <v>0</v>
      </c>
      <c r="W18" s="205">
        <v>11.58</v>
      </c>
      <c r="X18" s="205">
        <v>21.24</v>
      </c>
      <c r="Y18" s="205">
        <v>0</v>
      </c>
      <c r="Z18" s="205">
        <v>117.98</v>
      </c>
      <c r="AA18" s="205">
        <v>38.24</v>
      </c>
      <c r="AB18" s="205">
        <v>0</v>
      </c>
      <c r="AC18" s="205">
        <v>14.86</v>
      </c>
      <c r="AD18" s="205">
        <v>0</v>
      </c>
      <c r="AE18" s="205">
        <v>0</v>
      </c>
      <c r="AF18" s="205">
        <v>0</v>
      </c>
      <c r="AG18" s="205">
        <v>-0.14000000000000001</v>
      </c>
      <c r="AH18" s="205">
        <v>0</v>
      </c>
      <c r="AI18" s="205">
        <v>0</v>
      </c>
      <c r="AJ18" s="205">
        <v>0</v>
      </c>
      <c r="AK18" s="205">
        <v>84.02</v>
      </c>
      <c r="AL18" s="205">
        <v>0</v>
      </c>
      <c r="AM18" s="205">
        <v>0</v>
      </c>
      <c r="AN18" s="205">
        <v>0</v>
      </c>
      <c r="AO18" s="205">
        <v>0</v>
      </c>
      <c r="AP18" s="205">
        <v>0</v>
      </c>
      <c r="AQ18" s="205">
        <v>0</v>
      </c>
      <c r="AR18" s="205">
        <v>0</v>
      </c>
      <c r="AS18" s="205">
        <v>0</v>
      </c>
      <c r="AT18" s="205">
        <v>0</v>
      </c>
    </row>
    <row r="19" spans="1:46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</v>
      </c>
      <c r="H19" s="205">
        <v>0</v>
      </c>
      <c r="I19" s="205">
        <v>0</v>
      </c>
      <c r="J19" s="205">
        <v>0</v>
      </c>
      <c r="K19" s="205">
        <v>216.53</v>
      </c>
      <c r="L19" s="205">
        <v>0</v>
      </c>
      <c r="M19" s="205">
        <v>61.55</v>
      </c>
      <c r="N19" s="205">
        <v>50.07</v>
      </c>
      <c r="O19" s="205">
        <v>70.73</v>
      </c>
      <c r="P19" s="205">
        <v>25.03</v>
      </c>
      <c r="Q19" s="205">
        <v>0</v>
      </c>
      <c r="R19" s="205">
        <v>9.0399999999999991</v>
      </c>
      <c r="S19" s="205">
        <v>5.55</v>
      </c>
      <c r="T19" s="205">
        <v>0</v>
      </c>
      <c r="U19" s="205">
        <v>49.96</v>
      </c>
      <c r="V19" s="205">
        <v>0</v>
      </c>
      <c r="W19" s="205">
        <v>11.58</v>
      </c>
      <c r="X19" s="205">
        <v>20.82</v>
      </c>
      <c r="Y19" s="205">
        <v>0</v>
      </c>
      <c r="Z19" s="205">
        <v>117.98</v>
      </c>
      <c r="AA19" s="205">
        <v>38.24</v>
      </c>
      <c r="AB19" s="205">
        <v>0</v>
      </c>
      <c r="AC19" s="205">
        <v>14.21</v>
      </c>
      <c r="AD19" s="205">
        <v>0</v>
      </c>
      <c r="AE19" s="205">
        <v>0</v>
      </c>
      <c r="AF19" s="205">
        <v>0</v>
      </c>
      <c r="AG19" s="205">
        <v>-0.14000000000000001</v>
      </c>
      <c r="AH19" s="205">
        <v>0</v>
      </c>
      <c r="AI19" s="205">
        <v>0</v>
      </c>
      <c r="AJ19" s="205">
        <v>0</v>
      </c>
      <c r="AK19" s="205">
        <v>84.02</v>
      </c>
      <c r="AL19" s="205">
        <v>0</v>
      </c>
      <c r="AM19" s="205">
        <v>0</v>
      </c>
      <c r="AN19" s="205">
        <v>0</v>
      </c>
      <c r="AO19" s="205">
        <v>0</v>
      </c>
      <c r="AP19" s="205">
        <v>0</v>
      </c>
      <c r="AQ19" s="205">
        <v>0</v>
      </c>
      <c r="AR19" s="205">
        <v>0</v>
      </c>
      <c r="AS19" s="205">
        <v>0</v>
      </c>
      <c r="AT19" s="205">
        <v>0</v>
      </c>
    </row>
    <row r="20" spans="1:46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</v>
      </c>
      <c r="H20" s="205">
        <v>0</v>
      </c>
      <c r="I20" s="205">
        <v>0</v>
      </c>
      <c r="J20" s="205">
        <v>0</v>
      </c>
      <c r="K20" s="205">
        <v>216.53</v>
      </c>
      <c r="L20" s="205">
        <v>0</v>
      </c>
      <c r="M20" s="205">
        <v>61.55</v>
      </c>
      <c r="N20" s="205">
        <v>50.07</v>
      </c>
      <c r="O20" s="205">
        <v>70.73</v>
      </c>
      <c r="P20" s="205">
        <v>25.03</v>
      </c>
      <c r="Q20" s="205">
        <v>0</v>
      </c>
      <c r="R20" s="205">
        <v>9.0399999999999991</v>
      </c>
      <c r="S20" s="205">
        <v>5.55</v>
      </c>
      <c r="T20" s="205">
        <v>0</v>
      </c>
      <c r="U20" s="205">
        <v>49.96</v>
      </c>
      <c r="V20" s="205">
        <v>0</v>
      </c>
      <c r="W20" s="205">
        <v>11.58</v>
      </c>
      <c r="X20" s="205">
        <v>21.23</v>
      </c>
      <c r="Y20" s="205">
        <v>0</v>
      </c>
      <c r="Z20" s="205">
        <v>117.98</v>
      </c>
      <c r="AA20" s="205">
        <v>38.24</v>
      </c>
      <c r="AB20" s="205">
        <v>0</v>
      </c>
      <c r="AC20" s="205">
        <v>14.21</v>
      </c>
      <c r="AD20" s="205">
        <v>0</v>
      </c>
      <c r="AE20" s="205">
        <v>0</v>
      </c>
      <c r="AF20" s="205">
        <v>0</v>
      </c>
      <c r="AG20" s="205">
        <v>-0.14000000000000001</v>
      </c>
      <c r="AH20" s="205">
        <v>0</v>
      </c>
      <c r="AI20" s="205">
        <v>0</v>
      </c>
      <c r="AJ20" s="205">
        <v>0</v>
      </c>
      <c r="AK20" s="205">
        <v>84.02</v>
      </c>
      <c r="AL20" s="205">
        <v>0</v>
      </c>
      <c r="AM20" s="205">
        <v>0</v>
      </c>
      <c r="AN20" s="205">
        <v>0</v>
      </c>
      <c r="AO20" s="205">
        <v>0</v>
      </c>
      <c r="AP20" s="205">
        <v>0</v>
      </c>
      <c r="AQ20" s="205">
        <v>0</v>
      </c>
      <c r="AR20" s="205">
        <v>0</v>
      </c>
      <c r="AS20" s="205">
        <v>0</v>
      </c>
      <c r="AT20" s="205">
        <v>0</v>
      </c>
    </row>
    <row r="21" spans="1:46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</v>
      </c>
      <c r="H21" s="205">
        <v>0</v>
      </c>
      <c r="I21" s="205">
        <v>0</v>
      </c>
      <c r="J21" s="205">
        <v>0</v>
      </c>
      <c r="K21" s="205">
        <v>216.53</v>
      </c>
      <c r="L21" s="205">
        <v>0</v>
      </c>
      <c r="M21" s="205">
        <v>61.55</v>
      </c>
      <c r="N21" s="205">
        <v>50.07</v>
      </c>
      <c r="O21" s="205">
        <v>70.73</v>
      </c>
      <c r="P21" s="205">
        <v>25.03</v>
      </c>
      <c r="Q21" s="205">
        <v>0</v>
      </c>
      <c r="R21" s="205">
        <v>9.0399999999999991</v>
      </c>
      <c r="S21" s="205">
        <v>5.55</v>
      </c>
      <c r="T21" s="205">
        <v>0</v>
      </c>
      <c r="U21" s="205">
        <v>49.96</v>
      </c>
      <c r="V21" s="205">
        <v>0</v>
      </c>
      <c r="W21" s="205">
        <v>11.58</v>
      </c>
      <c r="X21" s="205">
        <v>21.23</v>
      </c>
      <c r="Y21" s="205">
        <v>0</v>
      </c>
      <c r="Z21" s="205">
        <v>117.98</v>
      </c>
      <c r="AA21" s="205">
        <v>38.24</v>
      </c>
      <c r="AB21" s="205">
        <v>0</v>
      </c>
      <c r="AC21" s="205">
        <v>14.21</v>
      </c>
      <c r="AD21" s="205">
        <v>0</v>
      </c>
      <c r="AE21" s="205">
        <v>0</v>
      </c>
      <c r="AF21" s="205">
        <v>0</v>
      </c>
      <c r="AG21" s="205">
        <v>-0.14000000000000001</v>
      </c>
      <c r="AH21" s="205">
        <v>0</v>
      </c>
      <c r="AI21" s="205">
        <v>0</v>
      </c>
      <c r="AJ21" s="205">
        <v>0</v>
      </c>
      <c r="AK21" s="205">
        <v>84.02</v>
      </c>
      <c r="AL21" s="205">
        <v>0</v>
      </c>
      <c r="AM21" s="205">
        <v>0</v>
      </c>
      <c r="AN21" s="205">
        <v>0</v>
      </c>
      <c r="AO21" s="205">
        <v>0</v>
      </c>
      <c r="AP21" s="205">
        <v>0</v>
      </c>
      <c r="AQ21" s="205">
        <v>0</v>
      </c>
      <c r="AR21" s="205">
        <v>0</v>
      </c>
      <c r="AS21" s="205">
        <v>0</v>
      </c>
      <c r="AT21" s="205">
        <v>0</v>
      </c>
    </row>
    <row r="22" spans="1:46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</v>
      </c>
      <c r="H22" s="205">
        <v>0</v>
      </c>
      <c r="I22" s="205">
        <v>0</v>
      </c>
      <c r="J22" s="205">
        <v>0</v>
      </c>
      <c r="K22" s="205">
        <v>216.53</v>
      </c>
      <c r="L22" s="205">
        <v>0</v>
      </c>
      <c r="M22" s="205">
        <v>61.55</v>
      </c>
      <c r="N22" s="205">
        <v>50.07</v>
      </c>
      <c r="O22" s="205">
        <v>70.73</v>
      </c>
      <c r="P22" s="205">
        <v>25.03</v>
      </c>
      <c r="Q22" s="205">
        <v>0</v>
      </c>
      <c r="R22" s="205">
        <v>9.0399999999999991</v>
      </c>
      <c r="S22" s="205">
        <v>5.55</v>
      </c>
      <c r="T22" s="205">
        <v>0</v>
      </c>
      <c r="U22" s="205">
        <v>49.96</v>
      </c>
      <c r="V22" s="205">
        <v>0</v>
      </c>
      <c r="W22" s="205">
        <v>11.58</v>
      </c>
      <c r="X22" s="205">
        <v>21.24</v>
      </c>
      <c r="Y22" s="205">
        <v>0</v>
      </c>
      <c r="Z22" s="205">
        <v>117.97</v>
      </c>
      <c r="AA22" s="205">
        <v>38.24</v>
      </c>
      <c r="AB22" s="205">
        <v>0</v>
      </c>
      <c r="AC22" s="205">
        <v>14.21</v>
      </c>
      <c r="AD22" s="205">
        <v>0</v>
      </c>
      <c r="AE22" s="205">
        <v>0</v>
      </c>
      <c r="AF22" s="205">
        <v>0</v>
      </c>
      <c r="AG22" s="205">
        <v>-0.14000000000000001</v>
      </c>
      <c r="AH22" s="205">
        <v>0</v>
      </c>
      <c r="AI22" s="205">
        <v>0</v>
      </c>
      <c r="AJ22" s="205">
        <v>0</v>
      </c>
      <c r="AK22" s="205">
        <v>84.02</v>
      </c>
      <c r="AL22" s="205">
        <v>0</v>
      </c>
      <c r="AM22" s="205">
        <v>0</v>
      </c>
      <c r="AN22" s="205">
        <v>0</v>
      </c>
      <c r="AO22" s="205">
        <v>0</v>
      </c>
      <c r="AP22" s="205">
        <v>0</v>
      </c>
      <c r="AQ22" s="205">
        <v>0</v>
      </c>
      <c r="AR22" s="205">
        <v>0</v>
      </c>
      <c r="AS22" s="205">
        <v>0</v>
      </c>
      <c r="AT22" s="205">
        <v>0</v>
      </c>
    </row>
    <row r="23" spans="1:46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</v>
      </c>
      <c r="H23" s="205">
        <v>0</v>
      </c>
      <c r="I23" s="205">
        <v>0</v>
      </c>
      <c r="J23" s="205">
        <v>0</v>
      </c>
      <c r="K23" s="205">
        <v>216.53</v>
      </c>
      <c r="L23" s="205">
        <v>0</v>
      </c>
      <c r="M23" s="205">
        <v>61.55</v>
      </c>
      <c r="N23" s="205">
        <v>50.07</v>
      </c>
      <c r="O23" s="205">
        <v>70.73</v>
      </c>
      <c r="P23" s="205">
        <v>25.03</v>
      </c>
      <c r="Q23" s="205">
        <v>0</v>
      </c>
      <c r="R23" s="205">
        <v>3.67</v>
      </c>
      <c r="S23" s="205">
        <v>3.14</v>
      </c>
      <c r="T23" s="205">
        <v>0</v>
      </c>
      <c r="U23" s="205">
        <v>49.96</v>
      </c>
      <c r="V23" s="205">
        <v>0</v>
      </c>
      <c r="W23" s="205">
        <v>11.58</v>
      </c>
      <c r="X23" s="205">
        <v>21.24</v>
      </c>
      <c r="Y23" s="205">
        <v>0</v>
      </c>
      <c r="Z23" s="205">
        <v>117.97</v>
      </c>
      <c r="AA23" s="205">
        <v>38.24</v>
      </c>
      <c r="AB23" s="205">
        <v>0</v>
      </c>
      <c r="AC23" s="205">
        <v>14.21</v>
      </c>
      <c r="AD23" s="205">
        <v>0</v>
      </c>
      <c r="AE23" s="205">
        <v>0</v>
      </c>
      <c r="AF23" s="205">
        <v>0</v>
      </c>
      <c r="AG23" s="205">
        <v>-0.14000000000000001</v>
      </c>
      <c r="AH23" s="205">
        <v>0</v>
      </c>
      <c r="AI23" s="205">
        <v>0</v>
      </c>
      <c r="AJ23" s="205">
        <v>0</v>
      </c>
      <c r="AK23" s="205">
        <v>82.26</v>
      </c>
      <c r="AL23" s="205">
        <v>0</v>
      </c>
      <c r="AM23" s="205">
        <v>0</v>
      </c>
      <c r="AN23" s="205">
        <v>0</v>
      </c>
      <c r="AO23" s="205">
        <v>0</v>
      </c>
      <c r="AP23" s="205">
        <v>0</v>
      </c>
      <c r="AQ23" s="205">
        <v>0</v>
      </c>
      <c r="AR23" s="205">
        <v>0</v>
      </c>
      <c r="AS23" s="205">
        <v>0</v>
      </c>
      <c r="AT23" s="205">
        <v>0</v>
      </c>
    </row>
    <row r="24" spans="1:46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</v>
      </c>
      <c r="H24" s="205">
        <v>0</v>
      </c>
      <c r="I24" s="205">
        <v>0</v>
      </c>
      <c r="J24" s="205">
        <v>0</v>
      </c>
      <c r="K24" s="205">
        <v>216.53</v>
      </c>
      <c r="L24" s="205">
        <v>0</v>
      </c>
      <c r="M24" s="205">
        <v>61.55</v>
      </c>
      <c r="N24" s="205">
        <v>50.07</v>
      </c>
      <c r="O24" s="205">
        <v>70.73</v>
      </c>
      <c r="P24" s="205">
        <v>25.03</v>
      </c>
      <c r="Q24" s="205">
        <v>0</v>
      </c>
      <c r="R24" s="205">
        <v>17.97</v>
      </c>
      <c r="S24" s="205">
        <v>11.18</v>
      </c>
      <c r="T24" s="205">
        <v>0</v>
      </c>
      <c r="U24" s="205">
        <v>49.96</v>
      </c>
      <c r="V24" s="205">
        <v>7.94</v>
      </c>
      <c r="W24" s="205">
        <v>11.58</v>
      </c>
      <c r="X24" s="205">
        <v>21.24</v>
      </c>
      <c r="Y24" s="205">
        <v>0</v>
      </c>
      <c r="Z24" s="205">
        <v>117.97</v>
      </c>
      <c r="AA24" s="205">
        <v>38.24</v>
      </c>
      <c r="AB24" s="205">
        <v>0</v>
      </c>
      <c r="AC24" s="205">
        <v>14.21</v>
      </c>
      <c r="AD24" s="205">
        <v>0</v>
      </c>
      <c r="AE24" s="205">
        <v>0</v>
      </c>
      <c r="AF24" s="205">
        <v>0</v>
      </c>
      <c r="AG24" s="205">
        <v>-0.14000000000000001</v>
      </c>
      <c r="AH24" s="205">
        <v>0</v>
      </c>
      <c r="AI24" s="205">
        <v>0</v>
      </c>
      <c r="AJ24" s="205">
        <v>0</v>
      </c>
      <c r="AK24" s="205">
        <v>82.26</v>
      </c>
      <c r="AL24" s="205">
        <v>0</v>
      </c>
      <c r="AM24" s="205">
        <v>0</v>
      </c>
      <c r="AN24" s="205">
        <v>0</v>
      </c>
      <c r="AO24" s="205">
        <v>0</v>
      </c>
      <c r="AP24" s="205">
        <v>0</v>
      </c>
      <c r="AQ24" s="205">
        <v>0</v>
      </c>
      <c r="AR24" s="205">
        <v>0</v>
      </c>
      <c r="AS24" s="205">
        <v>0</v>
      </c>
      <c r="AT24" s="205">
        <v>0</v>
      </c>
    </row>
    <row r="25" spans="1:46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</v>
      </c>
      <c r="H25" s="205">
        <v>0</v>
      </c>
      <c r="I25" s="205">
        <v>0</v>
      </c>
      <c r="J25" s="205">
        <v>0</v>
      </c>
      <c r="K25" s="205">
        <v>216.53</v>
      </c>
      <c r="L25" s="205">
        <v>0</v>
      </c>
      <c r="M25" s="205">
        <v>61.55</v>
      </c>
      <c r="N25" s="205">
        <v>50.07</v>
      </c>
      <c r="O25" s="205">
        <v>70.73</v>
      </c>
      <c r="P25" s="205">
        <v>25.03</v>
      </c>
      <c r="Q25" s="205">
        <v>0</v>
      </c>
      <c r="R25" s="205">
        <v>17.97</v>
      </c>
      <c r="S25" s="205">
        <v>11.18</v>
      </c>
      <c r="T25" s="205">
        <v>0</v>
      </c>
      <c r="U25" s="205">
        <v>49.96</v>
      </c>
      <c r="V25" s="205">
        <v>7.93</v>
      </c>
      <c r="W25" s="205">
        <v>11.58</v>
      </c>
      <c r="X25" s="205">
        <v>21.24</v>
      </c>
      <c r="Y25" s="205">
        <v>0</v>
      </c>
      <c r="Z25" s="205">
        <v>117.97</v>
      </c>
      <c r="AA25" s="205">
        <v>38.24</v>
      </c>
      <c r="AB25" s="205">
        <v>0</v>
      </c>
      <c r="AC25" s="205">
        <v>14.21</v>
      </c>
      <c r="AD25" s="205">
        <v>0</v>
      </c>
      <c r="AE25" s="205">
        <v>0</v>
      </c>
      <c r="AF25" s="205">
        <v>0</v>
      </c>
      <c r="AG25" s="205">
        <v>-0.14000000000000001</v>
      </c>
      <c r="AH25" s="205">
        <v>0</v>
      </c>
      <c r="AI25" s="205">
        <v>0</v>
      </c>
      <c r="AJ25" s="205">
        <v>0</v>
      </c>
      <c r="AK25" s="205">
        <v>80.03</v>
      </c>
      <c r="AL25" s="205">
        <v>0</v>
      </c>
      <c r="AM25" s="205">
        <v>0</v>
      </c>
      <c r="AN25" s="205">
        <v>0</v>
      </c>
      <c r="AO25" s="205">
        <v>0</v>
      </c>
      <c r="AP25" s="205">
        <v>0</v>
      </c>
      <c r="AQ25" s="205">
        <v>0</v>
      </c>
      <c r="AR25" s="205">
        <v>0</v>
      </c>
      <c r="AS25" s="205">
        <v>0</v>
      </c>
      <c r="AT25" s="205">
        <v>0</v>
      </c>
    </row>
    <row r="26" spans="1:46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</v>
      </c>
      <c r="H26" s="205">
        <v>0</v>
      </c>
      <c r="I26" s="205">
        <v>0</v>
      </c>
      <c r="J26" s="205">
        <v>0</v>
      </c>
      <c r="K26" s="205">
        <v>216.53</v>
      </c>
      <c r="L26" s="205">
        <v>0</v>
      </c>
      <c r="M26" s="205">
        <v>61.55</v>
      </c>
      <c r="N26" s="205">
        <v>50.07</v>
      </c>
      <c r="O26" s="205">
        <v>70.73</v>
      </c>
      <c r="P26" s="205">
        <v>25.03</v>
      </c>
      <c r="Q26" s="205">
        <v>0</v>
      </c>
      <c r="R26" s="205">
        <v>17.97</v>
      </c>
      <c r="S26" s="205">
        <v>11.18</v>
      </c>
      <c r="T26" s="205">
        <v>0</v>
      </c>
      <c r="U26" s="205">
        <v>49.96</v>
      </c>
      <c r="V26" s="205">
        <v>7.93</v>
      </c>
      <c r="W26" s="205">
        <v>11.58</v>
      </c>
      <c r="X26" s="205">
        <v>21.24</v>
      </c>
      <c r="Y26" s="205">
        <v>0</v>
      </c>
      <c r="Z26" s="205">
        <v>117.97</v>
      </c>
      <c r="AA26" s="205">
        <v>38.24</v>
      </c>
      <c r="AB26" s="205">
        <v>0</v>
      </c>
      <c r="AC26" s="205">
        <v>14.21</v>
      </c>
      <c r="AD26" s="205">
        <v>0</v>
      </c>
      <c r="AE26" s="205">
        <v>0</v>
      </c>
      <c r="AF26" s="205">
        <v>0</v>
      </c>
      <c r="AG26" s="205">
        <v>-0.14000000000000001</v>
      </c>
      <c r="AH26" s="205">
        <v>0</v>
      </c>
      <c r="AI26" s="205">
        <v>0</v>
      </c>
      <c r="AJ26" s="205">
        <v>0</v>
      </c>
      <c r="AK26" s="205">
        <v>80.03</v>
      </c>
      <c r="AL26" s="205">
        <v>0</v>
      </c>
      <c r="AM26" s="205">
        <v>0</v>
      </c>
      <c r="AN26" s="205">
        <v>0</v>
      </c>
      <c r="AO26" s="205">
        <v>0</v>
      </c>
      <c r="AP26" s="205">
        <v>0</v>
      </c>
      <c r="AQ26" s="205">
        <v>0</v>
      </c>
      <c r="AR26" s="205">
        <v>0</v>
      </c>
      <c r="AS26" s="205">
        <v>0</v>
      </c>
      <c r="AT26" s="205">
        <v>0</v>
      </c>
    </row>
    <row r="27" spans="1:46">
      <c r="A27" t="s">
        <v>69</v>
      </c>
      <c r="B27" s="205">
        <v>0</v>
      </c>
      <c r="C27" s="205">
        <v>0</v>
      </c>
      <c r="D27" s="205">
        <v>0</v>
      </c>
      <c r="E27" s="205">
        <v>0</v>
      </c>
      <c r="F27" s="205">
        <v>0</v>
      </c>
      <c r="G27" s="205">
        <v>0</v>
      </c>
      <c r="H27" s="205">
        <v>0</v>
      </c>
      <c r="I27" s="205">
        <v>0</v>
      </c>
      <c r="J27" s="205">
        <v>0</v>
      </c>
      <c r="K27" s="205">
        <v>216.53</v>
      </c>
      <c r="L27" s="205">
        <v>0</v>
      </c>
      <c r="M27" s="205">
        <v>61.55</v>
      </c>
      <c r="N27" s="205">
        <v>50.07</v>
      </c>
      <c r="O27" s="205">
        <v>70.73</v>
      </c>
      <c r="P27" s="205">
        <v>25.03</v>
      </c>
      <c r="Q27" s="205">
        <v>0</v>
      </c>
      <c r="R27" s="205">
        <v>17.97</v>
      </c>
      <c r="S27" s="205">
        <v>11.18</v>
      </c>
      <c r="T27" s="205">
        <v>0</v>
      </c>
      <c r="U27" s="205">
        <v>49.96</v>
      </c>
      <c r="V27" s="205">
        <v>7.93</v>
      </c>
      <c r="W27" s="205">
        <v>11.58</v>
      </c>
      <c r="X27" s="205">
        <v>21.24</v>
      </c>
      <c r="Y27" s="205">
        <v>0</v>
      </c>
      <c r="Z27" s="205">
        <v>117.97</v>
      </c>
      <c r="AA27" s="205">
        <v>38.24</v>
      </c>
      <c r="AB27" s="205">
        <v>0</v>
      </c>
      <c r="AC27" s="205">
        <v>14.21</v>
      </c>
      <c r="AD27" s="205">
        <v>0</v>
      </c>
      <c r="AE27" s="205">
        <v>0</v>
      </c>
      <c r="AF27" s="205">
        <v>0</v>
      </c>
      <c r="AG27" s="205">
        <v>-0.14000000000000001</v>
      </c>
      <c r="AH27" s="205">
        <v>0</v>
      </c>
      <c r="AI27" s="205">
        <v>0</v>
      </c>
      <c r="AJ27" s="205">
        <v>0</v>
      </c>
      <c r="AK27" s="205">
        <v>80.03</v>
      </c>
      <c r="AL27" s="205">
        <v>0</v>
      </c>
      <c r="AM27" s="205">
        <v>0</v>
      </c>
      <c r="AN27" s="205">
        <v>0</v>
      </c>
      <c r="AO27" s="205">
        <v>0</v>
      </c>
      <c r="AP27" s="205">
        <v>0</v>
      </c>
      <c r="AQ27" s="205">
        <v>3.56</v>
      </c>
      <c r="AR27" s="205">
        <v>0</v>
      </c>
      <c r="AS27" s="205">
        <v>0</v>
      </c>
      <c r="AT27" s="205">
        <v>0</v>
      </c>
    </row>
    <row r="28" spans="1:46">
      <c r="A28" t="s">
        <v>70</v>
      </c>
      <c r="B28" s="205">
        <v>0</v>
      </c>
      <c r="C28" s="205">
        <v>0</v>
      </c>
      <c r="D28" s="205">
        <v>0</v>
      </c>
      <c r="E28" s="205">
        <v>0</v>
      </c>
      <c r="F28" s="205">
        <v>0</v>
      </c>
      <c r="G28" s="205">
        <v>0</v>
      </c>
      <c r="H28" s="205">
        <v>0</v>
      </c>
      <c r="I28" s="205">
        <v>0</v>
      </c>
      <c r="J28" s="205">
        <v>0</v>
      </c>
      <c r="K28" s="205">
        <v>216.53</v>
      </c>
      <c r="L28" s="205">
        <v>0</v>
      </c>
      <c r="M28" s="205">
        <v>61.55</v>
      </c>
      <c r="N28" s="205">
        <v>50.07</v>
      </c>
      <c r="O28" s="205">
        <v>70.73</v>
      </c>
      <c r="P28" s="205">
        <v>25.03</v>
      </c>
      <c r="Q28" s="205">
        <v>0</v>
      </c>
      <c r="R28" s="205">
        <v>17.97</v>
      </c>
      <c r="S28" s="205">
        <v>11.18</v>
      </c>
      <c r="T28" s="205">
        <v>0</v>
      </c>
      <c r="U28" s="205">
        <v>49.96</v>
      </c>
      <c r="V28" s="205">
        <v>7.93</v>
      </c>
      <c r="W28" s="205">
        <v>11.58</v>
      </c>
      <c r="X28" s="205">
        <v>21.24</v>
      </c>
      <c r="Y28" s="205">
        <v>0</v>
      </c>
      <c r="Z28" s="205">
        <v>117.97</v>
      </c>
      <c r="AA28" s="205">
        <v>38.24</v>
      </c>
      <c r="AB28" s="205">
        <v>0</v>
      </c>
      <c r="AC28" s="205">
        <v>14.21</v>
      </c>
      <c r="AD28" s="205">
        <v>0</v>
      </c>
      <c r="AE28" s="205">
        <v>0</v>
      </c>
      <c r="AF28" s="205">
        <v>0</v>
      </c>
      <c r="AG28" s="205">
        <v>-0.14000000000000001</v>
      </c>
      <c r="AH28" s="205">
        <v>0</v>
      </c>
      <c r="AI28" s="205">
        <v>0</v>
      </c>
      <c r="AJ28" s="205">
        <v>0</v>
      </c>
      <c r="AK28" s="205">
        <v>80.03</v>
      </c>
      <c r="AL28" s="205">
        <v>0</v>
      </c>
      <c r="AM28" s="205">
        <v>0</v>
      </c>
      <c r="AN28" s="205">
        <v>0</v>
      </c>
      <c r="AO28" s="205">
        <v>0</v>
      </c>
      <c r="AP28" s="205">
        <v>0</v>
      </c>
      <c r="AQ28" s="205">
        <v>7.22</v>
      </c>
      <c r="AR28" s="205">
        <v>0</v>
      </c>
      <c r="AS28" s="205">
        <v>0</v>
      </c>
      <c r="AT28" s="205">
        <v>0</v>
      </c>
    </row>
    <row r="29" spans="1:46">
      <c r="A29" t="s">
        <v>71</v>
      </c>
      <c r="B29" s="205">
        <v>0</v>
      </c>
      <c r="C29" s="205">
        <v>0</v>
      </c>
      <c r="D29" s="205">
        <v>0</v>
      </c>
      <c r="E29" s="205">
        <v>0</v>
      </c>
      <c r="F29" s="205">
        <v>0</v>
      </c>
      <c r="G29" s="205">
        <v>0</v>
      </c>
      <c r="H29" s="205">
        <v>0</v>
      </c>
      <c r="I29" s="205">
        <v>0</v>
      </c>
      <c r="J29" s="205">
        <v>0</v>
      </c>
      <c r="K29" s="205">
        <v>216.53</v>
      </c>
      <c r="L29" s="205">
        <v>0</v>
      </c>
      <c r="M29" s="205">
        <v>61.55</v>
      </c>
      <c r="N29" s="205">
        <v>50.07</v>
      </c>
      <c r="O29" s="205">
        <v>70.73</v>
      </c>
      <c r="P29" s="205">
        <v>25.03</v>
      </c>
      <c r="Q29" s="205">
        <v>0</v>
      </c>
      <c r="R29" s="205">
        <v>17.97</v>
      </c>
      <c r="S29" s="205">
        <v>11.18</v>
      </c>
      <c r="T29" s="205">
        <v>0</v>
      </c>
      <c r="U29" s="205">
        <v>49.96</v>
      </c>
      <c r="V29" s="205">
        <v>7.9</v>
      </c>
      <c r="W29" s="205">
        <v>11.58</v>
      </c>
      <c r="X29" s="205">
        <v>21.24</v>
      </c>
      <c r="Y29" s="205">
        <v>0</v>
      </c>
      <c r="Z29" s="205">
        <v>117.97</v>
      </c>
      <c r="AA29" s="205">
        <v>38.24</v>
      </c>
      <c r="AB29" s="205">
        <v>0</v>
      </c>
      <c r="AC29" s="205">
        <v>14.21</v>
      </c>
      <c r="AD29" s="205">
        <v>0</v>
      </c>
      <c r="AE29" s="205">
        <v>0</v>
      </c>
      <c r="AF29" s="205">
        <v>0</v>
      </c>
      <c r="AG29" s="205">
        <v>-0.14000000000000001</v>
      </c>
      <c r="AH29" s="205">
        <v>0</v>
      </c>
      <c r="AI29" s="205">
        <v>0</v>
      </c>
      <c r="AJ29" s="205">
        <v>0</v>
      </c>
      <c r="AK29" s="205">
        <v>80.03</v>
      </c>
      <c r="AL29" s="205">
        <v>0</v>
      </c>
      <c r="AM29" s="205">
        <v>0</v>
      </c>
      <c r="AN29" s="205">
        <v>0</v>
      </c>
      <c r="AO29" s="205">
        <v>0</v>
      </c>
      <c r="AP29" s="205">
        <v>0</v>
      </c>
      <c r="AQ29" s="205">
        <v>10.5</v>
      </c>
      <c r="AR29" s="205">
        <v>0</v>
      </c>
      <c r="AS29" s="205">
        <v>0</v>
      </c>
      <c r="AT29" s="205">
        <v>0</v>
      </c>
    </row>
    <row r="30" spans="1:46">
      <c r="A30" t="s">
        <v>72</v>
      </c>
      <c r="B30" s="205">
        <v>0</v>
      </c>
      <c r="C30" s="205">
        <v>0</v>
      </c>
      <c r="D30" s="205">
        <v>0</v>
      </c>
      <c r="E30" s="205">
        <v>0</v>
      </c>
      <c r="F30" s="205">
        <v>0</v>
      </c>
      <c r="G30" s="205">
        <v>0</v>
      </c>
      <c r="H30" s="205">
        <v>0</v>
      </c>
      <c r="I30" s="205">
        <v>0</v>
      </c>
      <c r="J30" s="205">
        <v>0</v>
      </c>
      <c r="K30" s="205">
        <v>197.58</v>
      </c>
      <c r="L30" s="205">
        <v>0</v>
      </c>
      <c r="M30" s="205">
        <v>61.55</v>
      </c>
      <c r="N30" s="205">
        <v>50.07</v>
      </c>
      <c r="O30" s="205">
        <v>70.73</v>
      </c>
      <c r="P30" s="205">
        <v>25.03</v>
      </c>
      <c r="Q30" s="205">
        <v>0</v>
      </c>
      <c r="R30" s="205">
        <v>17.97</v>
      </c>
      <c r="S30" s="205">
        <v>11.18</v>
      </c>
      <c r="T30" s="205">
        <v>0</v>
      </c>
      <c r="U30" s="205">
        <v>49.96</v>
      </c>
      <c r="V30" s="205">
        <v>6.03</v>
      </c>
      <c r="W30" s="205">
        <v>11.58</v>
      </c>
      <c r="X30" s="205">
        <v>21.24</v>
      </c>
      <c r="Y30" s="205">
        <v>0</v>
      </c>
      <c r="Z30" s="205">
        <v>117.97</v>
      </c>
      <c r="AA30" s="205">
        <v>38.24</v>
      </c>
      <c r="AB30" s="205">
        <v>0</v>
      </c>
      <c r="AC30" s="205">
        <v>14.21</v>
      </c>
      <c r="AD30" s="205">
        <v>0</v>
      </c>
      <c r="AE30" s="205">
        <v>0</v>
      </c>
      <c r="AF30" s="205">
        <v>0</v>
      </c>
      <c r="AG30" s="205">
        <v>-0.14000000000000001</v>
      </c>
      <c r="AH30" s="205">
        <v>0</v>
      </c>
      <c r="AI30" s="205">
        <v>0</v>
      </c>
      <c r="AJ30" s="205">
        <v>0</v>
      </c>
      <c r="AK30" s="205">
        <v>75.349999999999994</v>
      </c>
      <c r="AL30" s="205">
        <v>0</v>
      </c>
      <c r="AM30" s="205">
        <v>0</v>
      </c>
      <c r="AN30" s="205">
        <v>0</v>
      </c>
      <c r="AO30" s="205">
        <v>0</v>
      </c>
      <c r="AP30" s="205">
        <v>0</v>
      </c>
      <c r="AQ30" s="205">
        <v>10.5</v>
      </c>
      <c r="AR30" s="205">
        <v>0</v>
      </c>
      <c r="AS30" s="205">
        <v>0</v>
      </c>
      <c r="AT30" s="205">
        <v>0</v>
      </c>
    </row>
    <row r="31" spans="1:46">
      <c r="A31" t="s">
        <v>73</v>
      </c>
      <c r="B31" s="205">
        <v>0</v>
      </c>
      <c r="C31" s="205">
        <v>0</v>
      </c>
      <c r="D31" s="205">
        <v>0</v>
      </c>
      <c r="E31" s="205">
        <v>0</v>
      </c>
      <c r="F31" s="205">
        <v>0</v>
      </c>
      <c r="G31" s="205">
        <v>0</v>
      </c>
      <c r="H31" s="205">
        <v>0</v>
      </c>
      <c r="I31" s="205">
        <v>0</v>
      </c>
      <c r="J31" s="205">
        <v>0</v>
      </c>
      <c r="K31" s="205">
        <v>213.58</v>
      </c>
      <c r="L31" s="205">
        <v>0</v>
      </c>
      <c r="M31" s="205">
        <v>61.55</v>
      </c>
      <c r="N31" s="205">
        <v>50.07</v>
      </c>
      <c r="O31" s="205">
        <v>70.73</v>
      </c>
      <c r="P31" s="205">
        <v>26.57</v>
      </c>
      <c r="Q31" s="205">
        <v>0</v>
      </c>
      <c r="R31" s="205">
        <v>17.97</v>
      </c>
      <c r="S31" s="205">
        <v>11.17</v>
      </c>
      <c r="T31" s="205">
        <v>0</v>
      </c>
      <c r="U31" s="205">
        <v>49.96</v>
      </c>
      <c r="V31" s="205">
        <v>6.08</v>
      </c>
      <c r="W31" s="205">
        <v>11.58</v>
      </c>
      <c r="X31" s="205">
        <v>21.24</v>
      </c>
      <c r="Y31" s="205">
        <v>0</v>
      </c>
      <c r="Z31" s="205">
        <v>117.97</v>
      </c>
      <c r="AA31" s="205">
        <v>38.24</v>
      </c>
      <c r="AB31" s="205">
        <v>0</v>
      </c>
      <c r="AC31" s="205">
        <v>14.21</v>
      </c>
      <c r="AD31" s="205">
        <v>0</v>
      </c>
      <c r="AE31" s="205">
        <v>0</v>
      </c>
      <c r="AF31" s="205">
        <v>0</v>
      </c>
      <c r="AG31" s="205">
        <v>-0.14000000000000001</v>
      </c>
      <c r="AH31" s="205">
        <v>0</v>
      </c>
      <c r="AI31" s="205">
        <v>0</v>
      </c>
      <c r="AJ31" s="205">
        <v>0</v>
      </c>
      <c r="AK31" s="205">
        <v>81.53</v>
      </c>
      <c r="AL31" s="205">
        <v>0</v>
      </c>
      <c r="AM31" s="205">
        <v>0</v>
      </c>
      <c r="AN31" s="205">
        <v>0</v>
      </c>
      <c r="AO31" s="205">
        <v>0</v>
      </c>
      <c r="AP31" s="205">
        <v>0</v>
      </c>
      <c r="AQ31" s="205">
        <v>10.5</v>
      </c>
      <c r="AR31" s="205">
        <v>0</v>
      </c>
      <c r="AS31" s="205">
        <v>0</v>
      </c>
      <c r="AT31" s="205">
        <v>0</v>
      </c>
    </row>
    <row r="32" spans="1:46">
      <c r="A32" t="s">
        <v>74</v>
      </c>
      <c r="B32" s="205">
        <v>0</v>
      </c>
      <c r="C32" s="205">
        <v>0</v>
      </c>
      <c r="D32" s="205">
        <v>0</v>
      </c>
      <c r="E32" s="205">
        <v>0</v>
      </c>
      <c r="F32" s="205">
        <v>0</v>
      </c>
      <c r="G32" s="205">
        <v>0</v>
      </c>
      <c r="H32" s="205">
        <v>0</v>
      </c>
      <c r="I32" s="205">
        <v>0</v>
      </c>
      <c r="J32" s="205">
        <v>0</v>
      </c>
      <c r="K32" s="205">
        <v>213.58</v>
      </c>
      <c r="L32" s="205">
        <v>0</v>
      </c>
      <c r="M32" s="205">
        <v>61.55</v>
      </c>
      <c r="N32" s="205">
        <v>50.07</v>
      </c>
      <c r="O32" s="205">
        <v>70.73</v>
      </c>
      <c r="P32" s="205">
        <v>26.57</v>
      </c>
      <c r="Q32" s="205">
        <v>0</v>
      </c>
      <c r="R32" s="205">
        <v>17.97</v>
      </c>
      <c r="S32" s="205">
        <v>11.17</v>
      </c>
      <c r="T32" s="205">
        <v>0</v>
      </c>
      <c r="U32" s="205">
        <v>49.96</v>
      </c>
      <c r="V32" s="205">
        <v>6.08</v>
      </c>
      <c r="W32" s="205">
        <v>11.58</v>
      </c>
      <c r="X32" s="205">
        <v>21.24</v>
      </c>
      <c r="Y32" s="205">
        <v>0</v>
      </c>
      <c r="Z32" s="205">
        <v>117.97</v>
      </c>
      <c r="AA32" s="205">
        <v>38.24</v>
      </c>
      <c r="AB32" s="205">
        <v>0</v>
      </c>
      <c r="AC32" s="205">
        <v>14.21</v>
      </c>
      <c r="AD32" s="205">
        <v>0</v>
      </c>
      <c r="AE32" s="205">
        <v>0</v>
      </c>
      <c r="AF32" s="205">
        <v>0</v>
      </c>
      <c r="AG32" s="205">
        <v>-0.14000000000000001</v>
      </c>
      <c r="AH32" s="205">
        <v>0</v>
      </c>
      <c r="AI32" s="205">
        <v>0</v>
      </c>
      <c r="AJ32" s="205">
        <v>0</v>
      </c>
      <c r="AK32" s="205">
        <v>81.53</v>
      </c>
      <c r="AL32" s="205">
        <v>0</v>
      </c>
      <c r="AM32" s="205">
        <v>0</v>
      </c>
      <c r="AN32" s="205">
        <v>0</v>
      </c>
      <c r="AO32" s="205">
        <v>0</v>
      </c>
      <c r="AP32" s="205">
        <v>0</v>
      </c>
      <c r="AQ32" s="205">
        <v>10.5</v>
      </c>
      <c r="AR32" s="205">
        <v>0</v>
      </c>
      <c r="AS32" s="205">
        <v>0</v>
      </c>
      <c r="AT32" s="205">
        <v>0</v>
      </c>
    </row>
    <row r="33" spans="1:46">
      <c r="A33" t="s">
        <v>75</v>
      </c>
      <c r="B33" s="205">
        <v>0</v>
      </c>
      <c r="C33" s="205">
        <v>0</v>
      </c>
      <c r="D33" s="205">
        <v>0</v>
      </c>
      <c r="E33" s="205">
        <v>0</v>
      </c>
      <c r="F33" s="205">
        <v>0</v>
      </c>
      <c r="G33" s="205">
        <v>0</v>
      </c>
      <c r="H33" s="205">
        <v>0</v>
      </c>
      <c r="I33" s="205">
        <v>0</v>
      </c>
      <c r="J33" s="205">
        <v>0</v>
      </c>
      <c r="K33" s="205">
        <v>213.58</v>
      </c>
      <c r="L33" s="205">
        <v>0</v>
      </c>
      <c r="M33" s="205">
        <v>61.55</v>
      </c>
      <c r="N33" s="205">
        <v>50.07</v>
      </c>
      <c r="O33" s="205">
        <v>70.73</v>
      </c>
      <c r="P33" s="205">
        <v>26.57</v>
      </c>
      <c r="Q33" s="205">
        <v>0</v>
      </c>
      <c r="R33" s="205">
        <v>17.97</v>
      </c>
      <c r="S33" s="205">
        <v>11.17</v>
      </c>
      <c r="T33" s="205">
        <v>0</v>
      </c>
      <c r="U33" s="205">
        <v>49.96</v>
      </c>
      <c r="V33" s="205">
        <v>8.7799999999999994</v>
      </c>
      <c r="W33" s="205">
        <v>11.58</v>
      </c>
      <c r="X33" s="205">
        <v>21.24</v>
      </c>
      <c r="Y33" s="205">
        <v>0</v>
      </c>
      <c r="Z33" s="205">
        <v>117.97</v>
      </c>
      <c r="AA33" s="205">
        <v>38.24</v>
      </c>
      <c r="AB33" s="205">
        <v>0</v>
      </c>
      <c r="AC33" s="205">
        <v>14.21</v>
      </c>
      <c r="AD33" s="205">
        <v>0</v>
      </c>
      <c r="AE33" s="205">
        <v>0</v>
      </c>
      <c r="AF33" s="205">
        <v>0</v>
      </c>
      <c r="AG33" s="205">
        <v>-0.14000000000000001</v>
      </c>
      <c r="AH33" s="205">
        <v>0</v>
      </c>
      <c r="AI33" s="205">
        <v>0</v>
      </c>
      <c r="AJ33" s="205">
        <v>0</v>
      </c>
      <c r="AK33" s="205">
        <v>81.53</v>
      </c>
      <c r="AL33" s="205">
        <v>0</v>
      </c>
      <c r="AM33" s="205">
        <v>0</v>
      </c>
      <c r="AN33" s="205">
        <v>0</v>
      </c>
      <c r="AO33" s="205">
        <v>0</v>
      </c>
      <c r="AP33" s="205">
        <v>0</v>
      </c>
      <c r="AQ33" s="205">
        <v>10.5</v>
      </c>
      <c r="AR33" s="205">
        <v>0</v>
      </c>
      <c r="AS33" s="205">
        <v>0</v>
      </c>
      <c r="AT33" s="205">
        <v>0</v>
      </c>
    </row>
    <row r="34" spans="1:46">
      <c r="A34" t="s">
        <v>76</v>
      </c>
      <c r="B34" s="205">
        <v>0</v>
      </c>
      <c r="C34" s="205">
        <v>0</v>
      </c>
      <c r="D34" s="205">
        <v>0</v>
      </c>
      <c r="E34" s="205">
        <v>0</v>
      </c>
      <c r="F34" s="205">
        <v>0</v>
      </c>
      <c r="G34" s="205">
        <v>0</v>
      </c>
      <c r="H34" s="205">
        <v>0</v>
      </c>
      <c r="I34" s="205">
        <v>0</v>
      </c>
      <c r="J34" s="205">
        <v>0</v>
      </c>
      <c r="K34" s="205">
        <v>213.58</v>
      </c>
      <c r="L34" s="205">
        <v>0</v>
      </c>
      <c r="M34" s="205">
        <v>61.55</v>
      </c>
      <c r="N34" s="205">
        <v>50.07</v>
      </c>
      <c r="O34" s="205">
        <v>70.73</v>
      </c>
      <c r="P34" s="205">
        <v>26.57</v>
      </c>
      <c r="Q34" s="205">
        <v>0</v>
      </c>
      <c r="R34" s="205">
        <v>17.97</v>
      </c>
      <c r="S34" s="205">
        <v>11.17</v>
      </c>
      <c r="T34" s="205">
        <v>0</v>
      </c>
      <c r="U34" s="205">
        <v>49.96</v>
      </c>
      <c r="V34" s="205">
        <v>8.7799999999999994</v>
      </c>
      <c r="W34" s="205">
        <v>11.58</v>
      </c>
      <c r="X34" s="205">
        <v>21.24</v>
      </c>
      <c r="Y34" s="205">
        <v>0</v>
      </c>
      <c r="Z34" s="205">
        <v>117.97</v>
      </c>
      <c r="AA34" s="205">
        <v>38.24</v>
      </c>
      <c r="AB34" s="205">
        <v>0</v>
      </c>
      <c r="AC34" s="205">
        <v>14.21</v>
      </c>
      <c r="AD34" s="205">
        <v>0</v>
      </c>
      <c r="AE34" s="205">
        <v>0</v>
      </c>
      <c r="AF34" s="205">
        <v>0</v>
      </c>
      <c r="AG34" s="205">
        <v>-0.14000000000000001</v>
      </c>
      <c r="AH34" s="205">
        <v>0</v>
      </c>
      <c r="AI34" s="205">
        <v>0</v>
      </c>
      <c r="AJ34" s="205">
        <v>0</v>
      </c>
      <c r="AK34" s="205">
        <v>81.53</v>
      </c>
      <c r="AL34" s="205">
        <v>0</v>
      </c>
      <c r="AM34" s="205">
        <v>0</v>
      </c>
      <c r="AN34" s="205">
        <v>0</v>
      </c>
      <c r="AO34" s="205">
        <v>0</v>
      </c>
      <c r="AP34" s="205">
        <v>0</v>
      </c>
      <c r="AQ34" s="205">
        <v>15.5</v>
      </c>
      <c r="AR34" s="205">
        <v>0</v>
      </c>
      <c r="AS34" s="205">
        <v>0</v>
      </c>
      <c r="AT34" s="205">
        <v>0</v>
      </c>
    </row>
    <row r="35" spans="1:46">
      <c r="A35" t="s">
        <v>77</v>
      </c>
      <c r="B35" s="205">
        <v>0</v>
      </c>
      <c r="C35" s="205">
        <v>0</v>
      </c>
      <c r="D35" s="205">
        <v>0</v>
      </c>
      <c r="E35" s="205">
        <v>0</v>
      </c>
      <c r="F35" s="205">
        <v>0</v>
      </c>
      <c r="G35" s="205">
        <v>0</v>
      </c>
      <c r="H35" s="205">
        <v>0</v>
      </c>
      <c r="I35" s="205">
        <v>0</v>
      </c>
      <c r="J35" s="205">
        <v>0</v>
      </c>
      <c r="K35" s="205">
        <v>213.58</v>
      </c>
      <c r="L35" s="205">
        <v>0</v>
      </c>
      <c r="M35" s="205">
        <v>61.55</v>
      </c>
      <c r="N35" s="205">
        <v>50.07</v>
      </c>
      <c r="O35" s="205">
        <v>70.73</v>
      </c>
      <c r="P35" s="205">
        <v>26.57</v>
      </c>
      <c r="Q35" s="205">
        <v>0</v>
      </c>
      <c r="R35" s="205">
        <v>17.97</v>
      </c>
      <c r="S35" s="205">
        <v>11.17</v>
      </c>
      <c r="T35" s="205">
        <v>0</v>
      </c>
      <c r="U35" s="205">
        <v>49.96</v>
      </c>
      <c r="V35" s="205">
        <v>8.7799999999999994</v>
      </c>
      <c r="W35" s="205">
        <v>11.58</v>
      </c>
      <c r="X35" s="205">
        <v>21.24</v>
      </c>
      <c r="Y35" s="205">
        <v>0</v>
      </c>
      <c r="Z35" s="205">
        <v>117.97</v>
      </c>
      <c r="AA35" s="205">
        <v>38.24</v>
      </c>
      <c r="AB35" s="205">
        <v>0</v>
      </c>
      <c r="AC35" s="205">
        <v>14.21</v>
      </c>
      <c r="AD35" s="205">
        <v>0</v>
      </c>
      <c r="AE35" s="205">
        <v>0</v>
      </c>
      <c r="AF35" s="205">
        <v>0</v>
      </c>
      <c r="AG35" s="205">
        <v>-0.14000000000000001</v>
      </c>
      <c r="AH35" s="205">
        <v>0</v>
      </c>
      <c r="AI35" s="205">
        <v>0</v>
      </c>
      <c r="AJ35" s="205">
        <v>0</v>
      </c>
      <c r="AK35" s="205">
        <v>81.53</v>
      </c>
      <c r="AL35" s="205">
        <v>0</v>
      </c>
      <c r="AM35" s="205">
        <v>0</v>
      </c>
      <c r="AN35" s="205">
        <v>0</v>
      </c>
      <c r="AO35" s="205">
        <v>0</v>
      </c>
      <c r="AP35" s="205">
        <v>0</v>
      </c>
      <c r="AQ35" s="205">
        <v>33.5</v>
      </c>
      <c r="AR35" s="205">
        <v>0</v>
      </c>
      <c r="AS35" s="205">
        <v>0</v>
      </c>
      <c r="AT35" s="205">
        <v>0</v>
      </c>
    </row>
    <row r="36" spans="1:46">
      <c r="A36" t="s">
        <v>78</v>
      </c>
      <c r="B36" s="205">
        <v>0</v>
      </c>
      <c r="C36" s="205">
        <v>0</v>
      </c>
      <c r="D36" s="205">
        <v>0</v>
      </c>
      <c r="E36" s="205">
        <v>0</v>
      </c>
      <c r="F36" s="205">
        <v>0</v>
      </c>
      <c r="G36" s="205">
        <v>0</v>
      </c>
      <c r="H36" s="205">
        <v>0</v>
      </c>
      <c r="I36" s="205">
        <v>0</v>
      </c>
      <c r="J36" s="205">
        <v>0</v>
      </c>
      <c r="K36" s="205">
        <v>213.58</v>
      </c>
      <c r="L36" s="205">
        <v>0</v>
      </c>
      <c r="M36" s="205">
        <v>61.55</v>
      </c>
      <c r="N36" s="205">
        <v>50.07</v>
      </c>
      <c r="O36" s="205">
        <v>70.73</v>
      </c>
      <c r="P36" s="205">
        <v>26.57</v>
      </c>
      <c r="Q36" s="205">
        <v>0</v>
      </c>
      <c r="R36" s="205">
        <v>17.97</v>
      </c>
      <c r="S36" s="205">
        <v>11.17</v>
      </c>
      <c r="T36" s="205">
        <v>0</v>
      </c>
      <c r="U36" s="205">
        <v>49.96</v>
      </c>
      <c r="V36" s="205">
        <v>8.7799999999999994</v>
      </c>
      <c r="W36" s="205">
        <v>11.58</v>
      </c>
      <c r="X36" s="205">
        <v>21.24</v>
      </c>
      <c r="Y36" s="205">
        <v>0</v>
      </c>
      <c r="Z36" s="205">
        <v>117.97</v>
      </c>
      <c r="AA36" s="205">
        <v>38.24</v>
      </c>
      <c r="AB36" s="205">
        <v>0</v>
      </c>
      <c r="AC36" s="205">
        <v>14.21</v>
      </c>
      <c r="AD36" s="205">
        <v>0</v>
      </c>
      <c r="AE36" s="205">
        <v>0</v>
      </c>
      <c r="AF36" s="205">
        <v>0</v>
      </c>
      <c r="AG36" s="205">
        <v>-0.14000000000000001</v>
      </c>
      <c r="AH36" s="205">
        <v>0</v>
      </c>
      <c r="AI36" s="205">
        <v>0</v>
      </c>
      <c r="AJ36" s="205">
        <v>0</v>
      </c>
      <c r="AK36" s="205">
        <v>81.53</v>
      </c>
      <c r="AL36" s="205">
        <v>0</v>
      </c>
      <c r="AM36" s="205">
        <v>0</v>
      </c>
      <c r="AN36" s="205">
        <v>0</v>
      </c>
      <c r="AO36" s="205">
        <v>0</v>
      </c>
      <c r="AP36" s="205">
        <v>0</v>
      </c>
      <c r="AQ36" s="205">
        <v>33.5</v>
      </c>
      <c r="AR36" s="205">
        <v>0</v>
      </c>
      <c r="AS36" s="205">
        <v>0</v>
      </c>
      <c r="AT36" s="205">
        <v>0</v>
      </c>
    </row>
    <row r="37" spans="1:46">
      <c r="A37" t="s">
        <v>79</v>
      </c>
      <c r="B37" s="205">
        <v>0</v>
      </c>
      <c r="C37" s="205">
        <v>0</v>
      </c>
      <c r="D37" s="205">
        <v>0</v>
      </c>
      <c r="E37" s="205">
        <v>0</v>
      </c>
      <c r="F37" s="205">
        <v>0</v>
      </c>
      <c r="G37" s="205">
        <v>0</v>
      </c>
      <c r="H37" s="205">
        <v>0</v>
      </c>
      <c r="I37" s="205">
        <v>0</v>
      </c>
      <c r="J37" s="205">
        <v>0</v>
      </c>
      <c r="K37" s="205">
        <v>213.58</v>
      </c>
      <c r="L37" s="205">
        <v>0</v>
      </c>
      <c r="M37" s="205">
        <v>61.55</v>
      </c>
      <c r="N37" s="205">
        <v>50.07</v>
      </c>
      <c r="O37" s="205">
        <v>70.73</v>
      </c>
      <c r="P37" s="205">
        <v>26.57</v>
      </c>
      <c r="Q37" s="205">
        <v>0</v>
      </c>
      <c r="R37" s="205">
        <v>17.97</v>
      </c>
      <c r="S37" s="205">
        <v>11.18</v>
      </c>
      <c r="T37" s="205">
        <v>0</v>
      </c>
      <c r="U37" s="205">
        <v>49.96</v>
      </c>
      <c r="V37" s="205">
        <v>8.7799999999999994</v>
      </c>
      <c r="W37" s="205">
        <v>11.58</v>
      </c>
      <c r="X37" s="205">
        <v>21.24</v>
      </c>
      <c r="Y37" s="205">
        <v>0</v>
      </c>
      <c r="Z37" s="205">
        <v>117.97</v>
      </c>
      <c r="AA37" s="205">
        <v>38.24</v>
      </c>
      <c r="AB37" s="205">
        <v>0</v>
      </c>
      <c r="AC37" s="205">
        <v>14.21</v>
      </c>
      <c r="AD37" s="205">
        <v>0</v>
      </c>
      <c r="AE37" s="205">
        <v>0</v>
      </c>
      <c r="AF37" s="205">
        <v>0</v>
      </c>
      <c r="AG37" s="205">
        <v>-0.14000000000000001</v>
      </c>
      <c r="AH37" s="205">
        <v>0</v>
      </c>
      <c r="AI37" s="205">
        <v>0</v>
      </c>
      <c r="AJ37" s="205">
        <v>0</v>
      </c>
      <c r="AK37" s="205">
        <v>84.02</v>
      </c>
      <c r="AL37" s="205">
        <v>0</v>
      </c>
      <c r="AM37" s="205">
        <v>0</v>
      </c>
      <c r="AN37" s="205">
        <v>0</v>
      </c>
      <c r="AO37" s="205">
        <v>0</v>
      </c>
      <c r="AP37" s="205">
        <v>0</v>
      </c>
      <c r="AQ37" s="205">
        <v>33.5</v>
      </c>
      <c r="AR37" s="205">
        <v>0</v>
      </c>
      <c r="AS37" s="205">
        <v>0</v>
      </c>
      <c r="AT37" s="205">
        <v>0</v>
      </c>
    </row>
    <row r="38" spans="1:46">
      <c r="A38" t="s">
        <v>80</v>
      </c>
      <c r="B38" s="205">
        <v>0</v>
      </c>
      <c r="C38" s="205">
        <v>0</v>
      </c>
      <c r="D38" s="205">
        <v>0</v>
      </c>
      <c r="E38" s="205">
        <v>0</v>
      </c>
      <c r="F38" s="205">
        <v>0</v>
      </c>
      <c r="G38" s="205">
        <v>0</v>
      </c>
      <c r="H38" s="205">
        <v>0</v>
      </c>
      <c r="I38" s="205">
        <v>0</v>
      </c>
      <c r="J38" s="205">
        <v>0</v>
      </c>
      <c r="K38" s="205">
        <v>213.58</v>
      </c>
      <c r="L38" s="205">
        <v>0</v>
      </c>
      <c r="M38" s="205">
        <v>61.55</v>
      </c>
      <c r="N38" s="205">
        <v>50.07</v>
      </c>
      <c r="O38" s="205">
        <v>70.73</v>
      </c>
      <c r="P38" s="205">
        <v>26.57</v>
      </c>
      <c r="Q38" s="205">
        <v>0</v>
      </c>
      <c r="R38" s="205">
        <v>17.97</v>
      </c>
      <c r="S38" s="205">
        <v>11.17</v>
      </c>
      <c r="T38" s="205">
        <v>0</v>
      </c>
      <c r="U38" s="205">
        <v>49.96</v>
      </c>
      <c r="V38" s="205">
        <v>8.7799999999999994</v>
      </c>
      <c r="W38" s="205">
        <v>11.58</v>
      </c>
      <c r="X38" s="205">
        <v>21.24</v>
      </c>
      <c r="Y38" s="205">
        <v>0</v>
      </c>
      <c r="Z38" s="205">
        <v>117.97</v>
      </c>
      <c r="AA38" s="205">
        <v>38.24</v>
      </c>
      <c r="AB38" s="205">
        <v>0</v>
      </c>
      <c r="AC38" s="205">
        <v>14.21</v>
      </c>
      <c r="AD38" s="205">
        <v>0</v>
      </c>
      <c r="AE38" s="205">
        <v>0</v>
      </c>
      <c r="AF38" s="205">
        <v>0</v>
      </c>
      <c r="AG38" s="205">
        <v>-0.14000000000000001</v>
      </c>
      <c r="AH38" s="205">
        <v>0</v>
      </c>
      <c r="AI38" s="205">
        <v>0</v>
      </c>
      <c r="AJ38" s="205">
        <v>0</v>
      </c>
      <c r="AK38" s="205">
        <v>84.02</v>
      </c>
      <c r="AL38" s="205">
        <v>0</v>
      </c>
      <c r="AM38" s="205">
        <v>0</v>
      </c>
      <c r="AN38" s="205">
        <v>0</v>
      </c>
      <c r="AO38" s="205">
        <v>0</v>
      </c>
      <c r="AP38" s="205">
        <v>0</v>
      </c>
      <c r="AQ38" s="205">
        <v>33.5</v>
      </c>
      <c r="AR38" s="205">
        <v>0</v>
      </c>
      <c r="AS38" s="205">
        <v>0</v>
      </c>
      <c r="AT38" s="205">
        <v>0</v>
      </c>
    </row>
    <row r="39" spans="1:46">
      <c r="A39" t="s">
        <v>81</v>
      </c>
      <c r="B39" s="205">
        <v>0</v>
      </c>
      <c r="C39" s="205">
        <v>0</v>
      </c>
      <c r="D39" s="205">
        <v>0</v>
      </c>
      <c r="E39" s="205">
        <v>0</v>
      </c>
      <c r="F39" s="205">
        <v>0</v>
      </c>
      <c r="G39" s="205">
        <v>0</v>
      </c>
      <c r="H39" s="205">
        <v>0</v>
      </c>
      <c r="I39" s="205">
        <v>0</v>
      </c>
      <c r="J39" s="205">
        <v>0</v>
      </c>
      <c r="K39" s="205">
        <v>213.58</v>
      </c>
      <c r="L39" s="205">
        <v>0</v>
      </c>
      <c r="M39" s="205">
        <v>61.55</v>
      </c>
      <c r="N39" s="205">
        <v>50.07</v>
      </c>
      <c r="O39" s="205">
        <v>70.73</v>
      </c>
      <c r="P39" s="205">
        <v>26.57</v>
      </c>
      <c r="Q39" s="205">
        <v>0</v>
      </c>
      <c r="R39" s="205">
        <v>17.98</v>
      </c>
      <c r="S39" s="205">
        <v>11.18</v>
      </c>
      <c r="T39" s="205">
        <v>0</v>
      </c>
      <c r="U39" s="205">
        <v>49.96</v>
      </c>
      <c r="V39" s="205">
        <v>8.7799999999999994</v>
      </c>
      <c r="W39" s="205">
        <v>11.58</v>
      </c>
      <c r="X39" s="205">
        <v>21.24</v>
      </c>
      <c r="Y39" s="205">
        <v>0</v>
      </c>
      <c r="Z39" s="205">
        <v>117.97</v>
      </c>
      <c r="AA39" s="205">
        <v>38.58</v>
      </c>
      <c r="AB39" s="205">
        <v>0</v>
      </c>
      <c r="AC39" s="205">
        <v>14.21</v>
      </c>
      <c r="AD39" s="205">
        <v>0</v>
      </c>
      <c r="AE39" s="205">
        <v>0</v>
      </c>
      <c r="AF39" s="205">
        <v>0</v>
      </c>
      <c r="AG39" s="205">
        <v>-0.14000000000000001</v>
      </c>
      <c r="AH39" s="205">
        <v>0</v>
      </c>
      <c r="AI39" s="205">
        <v>0</v>
      </c>
      <c r="AJ39" s="205">
        <v>0</v>
      </c>
      <c r="AK39" s="205">
        <v>84.02</v>
      </c>
      <c r="AL39" s="205">
        <v>0</v>
      </c>
      <c r="AM39" s="205">
        <v>0</v>
      </c>
      <c r="AN39" s="205">
        <v>0</v>
      </c>
      <c r="AO39" s="205">
        <v>0</v>
      </c>
      <c r="AP39" s="205">
        <v>0</v>
      </c>
      <c r="AQ39" s="205">
        <v>38.5</v>
      </c>
      <c r="AR39" s="205">
        <v>0</v>
      </c>
      <c r="AS39" s="205">
        <v>0</v>
      </c>
      <c r="AT39" s="205">
        <v>0</v>
      </c>
    </row>
    <row r="40" spans="1:46">
      <c r="A40" t="s">
        <v>82</v>
      </c>
      <c r="B40" s="205">
        <v>0</v>
      </c>
      <c r="C40" s="205">
        <v>0</v>
      </c>
      <c r="D40" s="205">
        <v>0</v>
      </c>
      <c r="E40" s="205">
        <v>0</v>
      </c>
      <c r="F40" s="205">
        <v>0</v>
      </c>
      <c r="G40" s="205">
        <v>0</v>
      </c>
      <c r="H40" s="205">
        <v>0</v>
      </c>
      <c r="I40" s="205">
        <v>0</v>
      </c>
      <c r="J40" s="205">
        <v>0</v>
      </c>
      <c r="K40" s="205">
        <v>213.58</v>
      </c>
      <c r="L40" s="205">
        <v>0</v>
      </c>
      <c r="M40" s="205">
        <v>61.55</v>
      </c>
      <c r="N40" s="205">
        <v>50.07</v>
      </c>
      <c r="O40" s="205">
        <v>70.73</v>
      </c>
      <c r="P40" s="205">
        <v>26.57</v>
      </c>
      <c r="Q40" s="205">
        <v>0</v>
      </c>
      <c r="R40" s="205">
        <v>17.98</v>
      </c>
      <c r="S40" s="205">
        <v>11.18</v>
      </c>
      <c r="T40" s="205">
        <v>0</v>
      </c>
      <c r="U40" s="205">
        <v>49.96</v>
      </c>
      <c r="V40" s="205">
        <v>8.7799999999999994</v>
      </c>
      <c r="W40" s="205">
        <v>11.58</v>
      </c>
      <c r="X40" s="205">
        <v>21.24</v>
      </c>
      <c r="Y40" s="205">
        <v>0</v>
      </c>
      <c r="Z40" s="205">
        <v>117.97</v>
      </c>
      <c r="AA40" s="205">
        <v>38.58</v>
      </c>
      <c r="AB40" s="205">
        <v>0</v>
      </c>
      <c r="AC40" s="205">
        <v>14.21</v>
      </c>
      <c r="AD40" s="205">
        <v>0</v>
      </c>
      <c r="AE40" s="205">
        <v>0</v>
      </c>
      <c r="AF40" s="205">
        <v>0</v>
      </c>
      <c r="AG40" s="205">
        <v>-0.14000000000000001</v>
      </c>
      <c r="AH40" s="205">
        <v>0</v>
      </c>
      <c r="AI40" s="205">
        <v>0</v>
      </c>
      <c r="AJ40" s="205">
        <v>0</v>
      </c>
      <c r="AK40" s="205">
        <v>84.02</v>
      </c>
      <c r="AL40" s="205">
        <v>0</v>
      </c>
      <c r="AM40" s="205">
        <v>0</v>
      </c>
      <c r="AN40" s="205">
        <v>0</v>
      </c>
      <c r="AO40" s="205">
        <v>0</v>
      </c>
      <c r="AP40" s="205">
        <v>0</v>
      </c>
      <c r="AQ40" s="205">
        <v>38.5</v>
      </c>
      <c r="AR40" s="205">
        <v>0</v>
      </c>
      <c r="AS40" s="205">
        <v>0</v>
      </c>
      <c r="AT40" s="205">
        <v>0</v>
      </c>
    </row>
    <row r="41" spans="1:46">
      <c r="A41" t="s">
        <v>83</v>
      </c>
      <c r="B41" s="205">
        <v>0</v>
      </c>
      <c r="C41" s="205">
        <v>0</v>
      </c>
      <c r="D41" s="205">
        <v>0</v>
      </c>
      <c r="E41" s="205">
        <v>0</v>
      </c>
      <c r="F41" s="205">
        <v>0</v>
      </c>
      <c r="G41" s="205">
        <v>0</v>
      </c>
      <c r="H41" s="205">
        <v>0</v>
      </c>
      <c r="I41" s="205">
        <v>0</v>
      </c>
      <c r="J41" s="205">
        <v>0</v>
      </c>
      <c r="K41" s="205">
        <v>213.58</v>
      </c>
      <c r="L41" s="205">
        <v>0</v>
      </c>
      <c r="M41" s="205">
        <v>61.55</v>
      </c>
      <c r="N41" s="205">
        <v>50.07</v>
      </c>
      <c r="O41" s="205">
        <v>70.73</v>
      </c>
      <c r="P41" s="205">
        <v>26.57</v>
      </c>
      <c r="Q41" s="205">
        <v>0</v>
      </c>
      <c r="R41" s="205">
        <v>17.98</v>
      </c>
      <c r="S41" s="205">
        <v>11.18</v>
      </c>
      <c r="T41" s="205">
        <v>0</v>
      </c>
      <c r="U41" s="205">
        <v>49.96</v>
      </c>
      <c r="V41" s="205">
        <v>8.7799999999999994</v>
      </c>
      <c r="W41" s="205">
        <v>11.58</v>
      </c>
      <c r="X41" s="205">
        <v>21.24</v>
      </c>
      <c r="Y41" s="205">
        <v>0</v>
      </c>
      <c r="Z41" s="205">
        <v>117.97</v>
      </c>
      <c r="AA41" s="205">
        <v>38.58</v>
      </c>
      <c r="AB41" s="205">
        <v>0</v>
      </c>
      <c r="AC41" s="205">
        <v>14.21</v>
      </c>
      <c r="AD41" s="205">
        <v>0</v>
      </c>
      <c r="AE41" s="205">
        <v>0</v>
      </c>
      <c r="AF41" s="205">
        <v>0</v>
      </c>
      <c r="AG41" s="205">
        <v>-0.14000000000000001</v>
      </c>
      <c r="AH41" s="205">
        <v>0</v>
      </c>
      <c r="AI41" s="205">
        <v>0</v>
      </c>
      <c r="AJ41" s="205">
        <v>0</v>
      </c>
      <c r="AK41" s="205">
        <v>79.59</v>
      </c>
      <c r="AL41" s="205">
        <v>0</v>
      </c>
      <c r="AM41" s="205">
        <v>0</v>
      </c>
      <c r="AN41" s="205">
        <v>0</v>
      </c>
      <c r="AO41" s="205">
        <v>0</v>
      </c>
      <c r="AP41" s="205">
        <v>0</v>
      </c>
      <c r="AQ41" s="205">
        <v>38.5</v>
      </c>
      <c r="AR41" s="205">
        <v>0</v>
      </c>
      <c r="AS41" s="205">
        <v>0</v>
      </c>
      <c r="AT41" s="205">
        <v>0</v>
      </c>
    </row>
    <row r="42" spans="1:46">
      <c r="A42" t="s">
        <v>84</v>
      </c>
      <c r="B42" s="205">
        <v>0</v>
      </c>
      <c r="C42" s="205">
        <v>0</v>
      </c>
      <c r="D42" s="205">
        <v>0</v>
      </c>
      <c r="E42" s="205">
        <v>0</v>
      </c>
      <c r="F42" s="205">
        <v>0</v>
      </c>
      <c r="G42" s="205">
        <v>0</v>
      </c>
      <c r="H42" s="205">
        <v>0</v>
      </c>
      <c r="I42" s="205">
        <v>0</v>
      </c>
      <c r="J42" s="205">
        <v>0</v>
      </c>
      <c r="K42" s="205">
        <v>213.58</v>
      </c>
      <c r="L42" s="205">
        <v>0</v>
      </c>
      <c r="M42" s="205">
        <v>61.55</v>
      </c>
      <c r="N42" s="205">
        <v>50.07</v>
      </c>
      <c r="O42" s="205">
        <v>70.73</v>
      </c>
      <c r="P42" s="205">
        <v>26.57</v>
      </c>
      <c r="Q42" s="205">
        <v>0</v>
      </c>
      <c r="R42" s="205">
        <v>17.98</v>
      </c>
      <c r="S42" s="205">
        <v>11.18</v>
      </c>
      <c r="T42" s="205">
        <v>0</v>
      </c>
      <c r="U42" s="205">
        <v>49.96</v>
      </c>
      <c r="V42" s="205">
        <v>8.7799999999999994</v>
      </c>
      <c r="W42" s="205">
        <v>11.58</v>
      </c>
      <c r="X42" s="205">
        <v>21.24</v>
      </c>
      <c r="Y42" s="205">
        <v>0</v>
      </c>
      <c r="Z42" s="205">
        <v>117.97</v>
      </c>
      <c r="AA42" s="205">
        <v>38.58</v>
      </c>
      <c r="AB42" s="205">
        <v>0</v>
      </c>
      <c r="AC42" s="205">
        <v>14.21</v>
      </c>
      <c r="AD42" s="205">
        <v>0</v>
      </c>
      <c r="AE42" s="205">
        <v>0</v>
      </c>
      <c r="AF42" s="205">
        <v>0</v>
      </c>
      <c r="AG42" s="205">
        <v>-0.14000000000000001</v>
      </c>
      <c r="AH42" s="205">
        <v>0</v>
      </c>
      <c r="AI42" s="205">
        <v>0</v>
      </c>
      <c r="AJ42" s="205">
        <v>0</v>
      </c>
      <c r="AK42" s="205">
        <v>79.59</v>
      </c>
      <c r="AL42" s="205">
        <v>0</v>
      </c>
      <c r="AM42" s="205">
        <v>0</v>
      </c>
      <c r="AN42" s="205">
        <v>0</v>
      </c>
      <c r="AO42" s="205">
        <v>0</v>
      </c>
      <c r="AP42" s="205">
        <v>0</v>
      </c>
      <c r="AQ42" s="205">
        <v>38.5</v>
      </c>
      <c r="AR42" s="205">
        <v>0</v>
      </c>
      <c r="AS42" s="205">
        <v>0</v>
      </c>
      <c r="AT42" s="205">
        <v>0</v>
      </c>
    </row>
    <row r="43" spans="1:46">
      <c r="A43" t="s">
        <v>85</v>
      </c>
      <c r="B43" s="205">
        <v>0</v>
      </c>
      <c r="C43" s="205">
        <v>0</v>
      </c>
      <c r="D43" s="205">
        <v>0</v>
      </c>
      <c r="E43" s="205">
        <v>0</v>
      </c>
      <c r="F43" s="205">
        <v>0</v>
      </c>
      <c r="G43" s="205">
        <v>0</v>
      </c>
      <c r="H43" s="205">
        <v>0</v>
      </c>
      <c r="I43" s="205">
        <v>0</v>
      </c>
      <c r="J43" s="205">
        <v>0</v>
      </c>
      <c r="K43" s="205">
        <v>213.58</v>
      </c>
      <c r="L43" s="205">
        <v>0</v>
      </c>
      <c r="M43" s="205">
        <v>61.55</v>
      </c>
      <c r="N43" s="205">
        <v>50.07</v>
      </c>
      <c r="O43" s="205">
        <v>70.73</v>
      </c>
      <c r="P43" s="205">
        <v>26.57</v>
      </c>
      <c r="Q43" s="205">
        <v>0</v>
      </c>
      <c r="R43" s="205">
        <v>17.98</v>
      </c>
      <c r="S43" s="205">
        <v>11.18</v>
      </c>
      <c r="T43" s="205">
        <v>0</v>
      </c>
      <c r="U43" s="205">
        <v>49.96</v>
      </c>
      <c r="V43" s="205">
        <v>8.7799999999999994</v>
      </c>
      <c r="W43" s="205">
        <v>11.58</v>
      </c>
      <c r="X43" s="205">
        <v>21.19</v>
      </c>
      <c r="Y43" s="205">
        <v>0</v>
      </c>
      <c r="Z43" s="205">
        <v>117.97</v>
      </c>
      <c r="AA43" s="205">
        <v>38.24</v>
      </c>
      <c r="AB43" s="205">
        <v>0</v>
      </c>
      <c r="AC43" s="205">
        <v>14.52</v>
      </c>
      <c r="AD43" s="205">
        <v>0</v>
      </c>
      <c r="AE43" s="205">
        <v>0</v>
      </c>
      <c r="AF43" s="205">
        <v>0</v>
      </c>
      <c r="AG43" s="205">
        <v>-0.14000000000000001</v>
      </c>
      <c r="AH43" s="205">
        <v>0</v>
      </c>
      <c r="AI43" s="205">
        <v>0</v>
      </c>
      <c r="AJ43" s="205">
        <v>0</v>
      </c>
      <c r="AK43" s="205">
        <v>79.59</v>
      </c>
      <c r="AL43" s="205">
        <v>0</v>
      </c>
      <c r="AM43" s="205">
        <v>0</v>
      </c>
      <c r="AN43" s="205">
        <v>0</v>
      </c>
      <c r="AO43" s="205">
        <v>0</v>
      </c>
      <c r="AP43" s="205">
        <v>0</v>
      </c>
      <c r="AQ43" s="205">
        <v>38.5</v>
      </c>
      <c r="AR43" s="205">
        <v>0</v>
      </c>
      <c r="AS43" s="205">
        <v>0</v>
      </c>
      <c r="AT43" s="205">
        <v>0</v>
      </c>
    </row>
    <row r="44" spans="1:46">
      <c r="A44" t="s">
        <v>86</v>
      </c>
      <c r="B44" s="205">
        <v>0</v>
      </c>
      <c r="C44" s="205">
        <v>0</v>
      </c>
      <c r="D44" s="205">
        <v>0</v>
      </c>
      <c r="E44" s="205">
        <v>0</v>
      </c>
      <c r="F44" s="205">
        <v>0</v>
      </c>
      <c r="G44" s="205">
        <v>0</v>
      </c>
      <c r="H44" s="205">
        <v>0</v>
      </c>
      <c r="I44" s="205">
        <v>0</v>
      </c>
      <c r="J44" s="205">
        <v>0</v>
      </c>
      <c r="K44" s="205">
        <v>213.58</v>
      </c>
      <c r="L44" s="205">
        <v>0</v>
      </c>
      <c r="M44" s="205">
        <v>61.55</v>
      </c>
      <c r="N44" s="205">
        <v>50.07</v>
      </c>
      <c r="O44" s="205">
        <v>70.73</v>
      </c>
      <c r="P44" s="205">
        <v>26.57</v>
      </c>
      <c r="Q44" s="205">
        <v>0</v>
      </c>
      <c r="R44" s="205">
        <v>17.98</v>
      </c>
      <c r="S44" s="205">
        <v>11.18</v>
      </c>
      <c r="T44" s="205">
        <v>0</v>
      </c>
      <c r="U44" s="205">
        <v>49.96</v>
      </c>
      <c r="V44" s="205">
        <v>8.7799999999999994</v>
      </c>
      <c r="W44" s="205">
        <v>11.58</v>
      </c>
      <c r="X44" s="205">
        <v>21.24</v>
      </c>
      <c r="Y44" s="205">
        <v>0</v>
      </c>
      <c r="Z44" s="205">
        <v>117.97</v>
      </c>
      <c r="AA44" s="205">
        <v>38.24</v>
      </c>
      <c r="AB44" s="205">
        <v>0</v>
      </c>
      <c r="AC44" s="205">
        <v>14.52</v>
      </c>
      <c r="AD44" s="205">
        <v>0</v>
      </c>
      <c r="AE44" s="205">
        <v>0</v>
      </c>
      <c r="AF44" s="205">
        <v>0</v>
      </c>
      <c r="AG44" s="205">
        <v>-0.14000000000000001</v>
      </c>
      <c r="AH44" s="205">
        <v>0</v>
      </c>
      <c r="AI44" s="205">
        <v>0</v>
      </c>
      <c r="AJ44" s="205">
        <v>0</v>
      </c>
      <c r="AK44" s="205">
        <v>79.59</v>
      </c>
      <c r="AL44" s="205">
        <v>0</v>
      </c>
      <c r="AM44" s="205">
        <v>0</v>
      </c>
      <c r="AN44" s="205">
        <v>0</v>
      </c>
      <c r="AO44" s="205">
        <v>0</v>
      </c>
      <c r="AP44" s="205">
        <v>0</v>
      </c>
      <c r="AQ44" s="205">
        <v>38.5</v>
      </c>
      <c r="AR44" s="205">
        <v>0</v>
      </c>
      <c r="AS44" s="205">
        <v>0</v>
      </c>
      <c r="AT44" s="205">
        <v>0</v>
      </c>
    </row>
    <row r="45" spans="1:46">
      <c r="A45" t="s">
        <v>87</v>
      </c>
      <c r="B45" s="205">
        <v>0</v>
      </c>
      <c r="C45" s="205">
        <v>0</v>
      </c>
      <c r="D45" s="205">
        <v>0</v>
      </c>
      <c r="E45" s="205">
        <v>0</v>
      </c>
      <c r="F45" s="205">
        <v>0</v>
      </c>
      <c r="G45" s="205">
        <v>0</v>
      </c>
      <c r="H45" s="205">
        <v>0</v>
      </c>
      <c r="I45" s="205">
        <v>0</v>
      </c>
      <c r="J45" s="205">
        <v>0</v>
      </c>
      <c r="K45" s="205">
        <v>213.58</v>
      </c>
      <c r="L45" s="205">
        <v>0</v>
      </c>
      <c r="M45" s="205">
        <v>61.55</v>
      </c>
      <c r="N45" s="205">
        <v>50.07</v>
      </c>
      <c r="O45" s="205">
        <v>70.73</v>
      </c>
      <c r="P45" s="205">
        <v>26.57</v>
      </c>
      <c r="Q45" s="205">
        <v>0</v>
      </c>
      <c r="R45" s="205">
        <v>17.98</v>
      </c>
      <c r="S45" s="205">
        <v>11.18</v>
      </c>
      <c r="T45" s="205">
        <v>0</v>
      </c>
      <c r="U45" s="205">
        <v>49.96</v>
      </c>
      <c r="V45" s="205">
        <v>8.7799999999999994</v>
      </c>
      <c r="W45" s="205">
        <v>11.58</v>
      </c>
      <c r="X45" s="205">
        <v>21.24</v>
      </c>
      <c r="Y45" s="205">
        <v>0</v>
      </c>
      <c r="Z45" s="205">
        <v>117.97</v>
      </c>
      <c r="AA45" s="205">
        <v>38.24</v>
      </c>
      <c r="AB45" s="205">
        <v>0</v>
      </c>
      <c r="AC45" s="205">
        <v>14.52</v>
      </c>
      <c r="AD45" s="205">
        <v>0</v>
      </c>
      <c r="AE45" s="205">
        <v>0</v>
      </c>
      <c r="AF45" s="205">
        <v>0</v>
      </c>
      <c r="AG45" s="205">
        <v>-0.14000000000000001</v>
      </c>
      <c r="AH45" s="205">
        <v>0</v>
      </c>
      <c r="AI45" s="205">
        <v>0</v>
      </c>
      <c r="AJ45" s="205">
        <v>0</v>
      </c>
      <c r="AK45" s="205">
        <v>79.59</v>
      </c>
      <c r="AL45" s="205">
        <v>0</v>
      </c>
      <c r="AM45" s="205">
        <v>0</v>
      </c>
      <c r="AN45" s="205">
        <v>0</v>
      </c>
      <c r="AO45" s="205">
        <v>0</v>
      </c>
      <c r="AP45" s="205">
        <v>0</v>
      </c>
      <c r="AQ45" s="205">
        <v>38.5</v>
      </c>
      <c r="AR45" s="205">
        <v>0</v>
      </c>
      <c r="AS45" s="205">
        <v>0</v>
      </c>
      <c r="AT45" s="205">
        <v>0</v>
      </c>
    </row>
    <row r="46" spans="1:46">
      <c r="A46" t="s">
        <v>88</v>
      </c>
      <c r="B46" s="205">
        <v>0</v>
      </c>
      <c r="C46" s="205">
        <v>0</v>
      </c>
      <c r="D46" s="205">
        <v>0</v>
      </c>
      <c r="E46" s="205">
        <v>0</v>
      </c>
      <c r="F46" s="205">
        <v>0</v>
      </c>
      <c r="G46" s="205">
        <v>0</v>
      </c>
      <c r="H46" s="205">
        <v>0</v>
      </c>
      <c r="I46" s="205">
        <v>0</v>
      </c>
      <c r="J46" s="205">
        <v>0</v>
      </c>
      <c r="K46" s="205">
        <v>213.58</v>
      </c>
      <c r="L46" s="205">
        <v>0</v>
      </c>
      <c r="M46" s="205">
        <v>61.55</v>
      </c>
      <c r="N46" s="205">
        <v>50.07</v>
      </c>
      <c r="O46" s="205">
        <v>70.73</v>
      </c>
      <c r="P46" s="205">
        <v>26.57</v>
      </c>
      <c r="Q46" s="205">
        <v>0</v>
      </c>
      <c r="R46" s="205">
        <v>17.98</v>
      </c>
      <c r="S46" s="205">
        <v>11.18</v>
      </c>
      <c r="T46" s="205">
        <v>0</v>
      </c>
      <c r="U46" s="205">
        <v>49.96</v>
      </c>
      <c r="V46" s="205">
        <v>8.7799999999999994</v>
      </c>
      <c r="W46" s="205">
        <v>11.58</v>
      </c>
      <c r="X46" s="205">
        <v>21.24</v>
      </c>
      <c r="Y46" s="205">
        <v>0</v>
      </c>
      <c r="Z46" s="205">
        <v>117.97</v>
      </c>
      <c r="AA46" s="205">
        <v>38.24</v>
      </c>
      <c r="AB46" s="205">
        <v>0</v>
      </c>
      <c r="AC46" s="205">
        <v>14.52</v>
      </c>
      <c r="AD46" s="205">
        <v>0</v>
      </c>
      <c r="AE46" s="205">
        <v>0</v>
      </c>
      <c r="AF46" s="205">
        <v>0</v>
      </c>
      <c r="AG46" s="205">
        <v>-0.14000000000000001</v>
      </c>
      <c r="AH46" s="205">
        <v>0</v>
      </c>
      <c r="AI46" s="205">
        <v>0</v>
      </c>
      <c r="AJ46" s="205">
        <v>0</v>
      </c>
      <c r="AK46" s="205">
        <v>79.59</v>
      </c>
      <c r="AL46" s="205">
        <v>0</v>
      </c>
      <c r="AM46" s="205">
        <v>0</v>
      </c>
      <c r="AN46" s="205">
        <v>0</v>
      </c>
      <c r="AO46" s="205">
        <v>0</v>
      </c>
      <c r="AP46" s="205">
        <v>0</v>
      </c>
      <c r="AQ46" s="205">
        <v>38.5</v>
      </c>
      <c r="AR46" s="205">
        <v>0</v>
      </c>
      <c r="AS46" s="205">
        <v>0</v>
      </c>
      <c r="AT46" s="205">
        <v>0</v>
      </c>
    </row>
    <row r="47" spans="1:46">
      <c r="A47" t="s">
        <v>89</v>
      </c>
      <c r="B47" s="205">
        <v>0</v>
      </c>
      <c r="C47" s="205">
        <v>0</v>
      </c>
      <c r="D47" s="205">
        <v>0</v>
      </c>
      <c r="E47" s="205">
        <v>0</v>
      </c>
      <c r="F47" s="205">
        <v>0</v>
      </c>
      <c r="G47" s="205">
        <v>0</v>
      </c>
      <c r="H47" s="205">
        <v>0</v>
      </c>
      <c r="I47" s="205">
        <v>0</v>
      </c>
      <c r="J47" s="205">
        <v>0</v>
      </c>
      <c r="K47" s="205">
        <v>213.02</v>
      </c>
      <c r="L47" s="205">
        <v>0</v>
      </c>
      <c r="M47" s="205">
        <v>61.55</v>
      </c>
      <c r="N47" s="205">
        <v>50.07</v>
      </c>
      <c r="O47" s="205">
        <v>70.73</v>
      </c>
      <c r="P47" s="205">
        <v>26.57</v>
      </c>
      <c r="Q47" s="205">
        <v>0</v>
      </c>
      <c r="R47" s="205">
        <v>17.98</v>
      </c>
      <c r="S47" s="205">
        <v>11.18</v>
      </c>
      <c r="T47" s="205">
        <v>0</v>
      </c>
      <c r="U47" s="205">
        <v>49.96</v>
      </c>
      <c r="V47" s="205">
        <v>8.7799999999999994</v>
      </c>
      <c r="W47" s="205">
        <v>11.58</v>
      </c>
      <c r="X47" s="205">
        <v>21.24</v>
      </c>
      <c r="Y47" s="205">
        <v>0</v>
      </c>
      <c r="Z47" s="205">
        <v>117.97</v>
      </c>
      <c r="AA47" s="205">
        <v>38.24</v>
      </c>
      <c r="AB47" s="205">
        <v>0</v>
      </c>
      <c r="AC47" s="205">
        <v>14.52</v>
      </c>
      <c r="AD47" s="205">
        <v>0</v>
      </c>
      <c r="AE47" s="205">
        <v>0</v>
      </c>
      <c r="AF47" s="205">
        <v>0</v>
      </c>
      <c r="AG47" s="205">
        <v>-0.14000000000000001</v>
      </c>
      <c r="AH47" s="205">
        <v>0</v>
      </c>
      <c r="AI47" s="205">
        <v>0</v>
      </c>
      <c r="AJ47" s="205">
        <v>0</v>
      </c>
      <c r="AK47" s="205">
        <v>79.59</v>
      </c>
      <c r="AL47" s="205">
        <v>0</v>
      </c>
      <c r="AM47" s="205">
        <v>0</v>
      </c>
      <c r="AN47" s="205">
        <v>0</v>
      </c>
      <c r="AO47" s="205">
        <v>0</v>
      </c>
      <c r="AP47" s="205">
        <v>0</v>
      </c>
      <c r="AQ47" s="205">
        <v>38.5</v>
      </c>
      <c r="AR47" s="205">
        <v>0</v>
      </c>
      <c r="AS47" s="205">
        <v>0</v>
      </c>
      <c r="AT47" s="205">
        <v>0</v>
      </c>
    </row>
    <row r="48" spans="1:46">
      <c r="A48" t="s">
        <v>90</v>
      </c>
      <c r="B48" s="205">
        <v>0</v>
      </c>
      <c r="C48" s="205">
        <v>0</v>
      </c>
      <c r="D48" s="205">
        <v>0</v>
      </c>
      <c r="E48" s="205">
        <v>0</v>
      </c>
      <c r="F48" s="205">
        <v>0</v>
      </c>
      <c r="G48" s="205">
        <v>0</v>
      </c>
      <c r="H48" s="205">
        <v>0</v>
      </c>
      <c r="I48" s="205">
        <v>0</v>
      </c>
      <c r="J48" s="205">
        <v>0</v>
      </c>
      <c r="K48" s="205">
        <v>213.02</v>
      </c>
      <c r="L48" s="205">
        <v>0</v>
      </c>
      <c r="M48" s="205">
        <v>61.55</v>
      </c>
      <c r="N48" s="205">
        <v>50.07</v>
      </c>
      <c r="O48" s="205">
        <v>70.73</v>
      </c>
      <c r="P48" s="205">
        <v>26.57</v>
      </c>
      <c r="Q48" s="205">
        <v>0</v>
      </c>
      <c r="R48" s="205">
        <v>17.98</v>
      </c>
      <c r="S48" s="205">
        <v>11.18</v>
      </c>
      <c r="T48" s="205">
        <v>0</v>
      </c>
      <c r="U48" s="205">
        <v>49.96</v>
      </c>
      <c r="V48" s="205">
        <v>8.7799999999999994</v>
      </c>
      <c r="W48" s="205">
        <v>11.58</v>
      </c>
      <c r="X48" s="205">
        <v>21.24</v>
      </c>
      <c r="Y48" s="205">
        <v>0</v>
      </c>
      <c r="Z48" s="205">
        <v>117.97</v>
      </c>
      <c r="AA48" s="205">
        <v>38.24</v>
      </c>
      <c r="AB48" s="205">
        <v>0</v>
      </c>
      <c r="AC48" s="205">
        <v>14.52</v>
      </c>
      <c r="AD48" s="205">
        <v>0</v>
      </c>
      <c r="AE48" s="205">
        <v>0</v>
      </c>
      <c r="AF48" s="205">
        <v>0</v>
      </c>
      <c r="AG48" s="205">
        <v>-0.14000000000000001</v>
      </c>
      <c r="AH48" s="205">
        <v>0</v>
      </c>
      <c r="AI48" s="205">
        <v>0</v>
      </c>
      <c r="AJ48" s="205">
        <v>0</v>
      </c>
      <c r="AK48" s="205">
        <v>79.59</v>
      </c>
      <c r="AL48" s="205">
        <v>0</v>
      </c>
      <c r="AM48" s="205">
        <v>0</v>
      </c>
      <c r="AN48" s="205">
        <v>0</v>
      </c>
      <c r="AO48" s="205">
        <v>0</v>
      </c>
      <c r="AP48" s="205">
        <v>0</v>
      </c>
      <c r="AQ48" s="205">
        <v>38.5</v>
      </c>
      <c r="AR48" s="205">
        <v>0</v>
      </c>
      <c r="AS48" s="205">
        <v>0</v>
      </c>
      <c r="AT48" s="205">
        <v>0</v>
      </c>
    </row>
    <row r="49" spans="1:46">
      <c r="A49" t="s">
        <v>91</v>
      </c>
      <c r="B49" s="205">
        <v>0</v>
      </c>
      <c r="C49" s="205">
        <v>0</v>
      </c>
      <c r="D49" s="205">
        <v>0</v>
      </c>
      <c r="E49" s="205">
        <v>0</v>
      </c>
      <c r="F49" s="205">
        <v>0</v>
      </c>
      <c r="G49" s="205">
        <v>0</v>
      </c>
      <c r="H49" s="205">
        <v>0</v>
      </c>
      <c r="I49" s="205">
        <v>0</v>
      </c>
      <c r="J49" s="205">
        <v>0</v>
      </c>
      <c r="K49" s="205">
        <v>213.02</v>
      </c>
      <c r="L49" s="205">
        <v>0</v>
      </c>
      <c r="M49" s="205">
        <v>61.55</v>
      </c>
      <c r="N49" s="205">
        <v>50.07</v>
      </c>
      <c r="O49" s="205">
        <v>70.73</v>
      </c>
      <c r="P49" s="205">
        <v>26.57</v>
      </c>
      <c r="Q49" s="205">
        <v>0</v>
      </c>
      <c r="R49" s="205">
        <v>17.98</v>
      </c>
      <c r="S49" s="205">
        <v>11.18</v>
      </c>
      <c r="T49" s="205">
        <v>0</v>
      </c>
      <c r="U49" s="205">
        <v>49.96</v>
      </c>
      <c r="V49" s="205">
        <v>8.7799999999999994</v>
      </c>
      <c r="W49" s="205">
        <v>11.58</v>
      </c>
      <c r="X49" s="205">
        <v>21.24</v>
      </c>
      <c r="Y49" s="205">
        <v>0</v>
      </c>
      <c r="Z49" s="205">
        <v>117.97</v>
      </c>
      <c r="AA49" s="205">
        <v>38.24</v>
      </c>
      <c r="AB49" s="205">
        <v>0</v>
      </c>
      <c r="AC49" s="205">
        <v>14.52</v>
      </c>
      <c r="AD49" s="205">
        <v>0</v>
      </c>
      <c r="AE49" s="205">
        <v>0</v>
      </c>
      <c r="AF49" s="205">
        <v>0</v>
      </c>
      <c r="AG49" s="205">
        <v>-0.14000000000000001</v>
      </c>
      <c r="AH49" s="205">
        <v>0</v>
      </c>
      <c r="AI49" s="205">
        <v>0</v>
      </c>
      <c r="AJ49" s="205">
        <v>0</v>
      </c>
      <c r="AK49" s="205">
        <v>79.59</v>
      </c>
      <c r="AL49" s="205">
        <v>0</v>
      </c>
      <c r="AM49" s="205">
        <v>0</v>
      </c>
      <c r="AN49" s="205">
        <v>0</v>
      </c>
      <c r="AO49" s="205">
        <v>0</v>
      </c>
      <c r="AP49" s="205">
        <v>0</v>
      </c>
      <c r="AQ49" s="205">
        <v>38.5</v>
      </c>
      <c r="AR49" s="205">
        <v>0</v>
      </c>
      <c r="AS49" s="205">
        <v>0</v>
      </c>
      <c r="AT49" s="205">
        <v>0</v>
      </c>
    </row>
    <row r="50" spans="1:46">
      <c r="A50" t="s">
        <v>92</v>
      </c>
      <c r="B50" s="205">
        <v>0</v>
      </c>
      <c r="C50" s="205">
        <v>0</v>
      </c>
      <c r="D50" s="205">
        <v>0</v>
      </c>
      <c r="E50" s="205">
        <v>0</v>
      </c>
      <c r="F50" s="205">
        <v>0</v>
      </c>
      <c r="G50" s="205">
        <v>0</v>
      </c>
      <c r="H50" s="205">
        <v>0</v>
      </c>
      <c r="I50" s="205">
        <v>0</v>
      </c>
      <c r="J50" s="205">
        <v>0</v>
      </c>
      <c r="K50" s="205">
        <v>213.02</v>
      </c>
      <c r="L50" s="205">
        <v>0</v>
      </c>
      <c r="M50" s="205">
        <v>61.55</v>
      </c>
      <c r="N50" s="205">
        <v>50.07</v>
      </c>
      <c r="O50" s="205">
        <v>70.73</v>
      </c>
      <c r="P50" s="205">
        <v>26.57</v>
      </c>
      <c r="Q50" s="205">
        <v>0</v>
      </c>
      <c r="R50" s="205">
        <v>17.98</v>
      </c>
      <c r="S50" s="205">
        <v>11.18</v>
      </c>
      <c r="T50" s="205">
        <v>0</v>
      </c>
      <c r="U50" s="205">
        <v>49.96</v>
      </c>
      <c r="V50" s="205">
        <v>8.7799999999999994</v>
      </c>
      <c r="W50" s="205">
        <v>11.58</v>
      </c>
      <c r="X50" s="205">
        <v>21.24</v>
      </c>
      <c r="Y50" s="205">
        <v>0</v>
      </c>
      <c r="Z50" s="205">
        <v>117.97</v>
      </c>
      <c r="AA50" s="205">
        <v>38.24</v>
      </c>
      <c r="AB50" s="205">
        <v>0</v>
      </c>
      <c r="AC50" s="205">
        <v>14.52</v>
      </c>
      <c r="AD50" s="205">
        <v>0</v>
      </c>
      <c r="AE50" s="205">
        <v>0</v>
      </c>
      <c r="AF50" s="205">
        <v>0</v>
      </c>
      <c r="AG50" s="205">
        <v>-0.14000000000000001</v>
      </c>
      <c r="AH50" s="205">
        <v>0</v>
      </c>
      <c r="AI50" s="205">
        <v>0</v>
      </c>
      <c r="AJ50" s="205">
        <v>0</v>
      </c>
      <c r="AK50" s="205">
        <v>79.59</v>
      </c>
      <c r="AL50" s="205">
        <v>0</v>
      </c>
      <c r="AM50" s="205">
        <v>0</v>
      </c>
      <c r="AN50" s="205">
        <v>0</v>
      </c>
      <c r="AO50" s="205">
        <v>0</v>
      </c>
      <c r="AP50" s="205">
        <v>0</v>
      </c>
      <c r="AQ50" s="205">
        <v>38.5</v>
      </c>
      <c r="AR50" s="205">
        <v>0</v>
      </c>
      <c r="AS50" s="205">
        <v>0</v>
      </c>
      <c r="AT50" s="205">
        <v>0</v>
      </c>
    </row>
    <row r="51" spans="1:46">
      <c r="A51" t="s">
        <v>93</v>
      </c>
      <c r="B51" s="205">
        <v>0</v>
      </c>
      <c r="C51" s="205">
        <v>0</v>
      </c>
      <c r="D51" s="205">
        <v>0</v>
      </c>
      <c r="E51" s="205">
        <v>0</v>
      </c>
      <c r="F51" s="205">
        <v>0</v>
      </c>
      <c r="G51" s="205">
        <v>0</v>
      </c>
      <c r="H51" s="205">
        <v>0</v>
      </c>
      <c r="I51" s="205">
        <v>0</v>
      </c>
      <c r="J51" s="205">
        <v>0</v>
      </c>
      <c r="K51" s="205">
        <v>213.02</v>
      </c>
      <c r="L51" s="205">
        <v>0</v>
      </c>
      <c r="M51" s="205">
        <v>61.55</v>
      </c>
      <c r="N51" s="205">
        <v>50.07</v>
      </c>
      <c r="O51" s="205">
        <v>70.73</v>
      </c>
      <c r="P51" s="205">
        <v>26.57</v>
      </c>
      <c r="Q51" s="205">
        <v>0</v>
      </c>
      <c r="R51" s="205">
        <v>17.98</v>
      </c>
      <c r="S51" s="205">
        <v>11.18</v>
      </c>
      <c r="T51" s="205">
        <v>0</v>
      </c>
      <c r="U51" s="205">
        <v>49.96</v>
      </c>
      <c r="V51" s="205">
        <v>6.59</v>
      </c>
      <c r="W51" s="205">
        <v>11.58</v>
      </c>
      <c r="X51" s="205">
        <v>21.24</v>
      </c>
      <c r="Y51" s="205">
        <v>0</v>
      </c>
      <c r="Z51" s="205">
        <v>117.98</v>
      </c>
      <c r="AA51" s="205">
        <v>38.24</v>
      </c>
      <c r="AB51" s="205">
        <v>0</v>
      </c>
      <c r="AC51" s="205">
        <v>13.57</v>
      </c>
      <c r="AD51" s="205">
        <v>0</v>
      </c>
      <c r="AE51" s="205">
        <v>0</v>
      </c>
      <c r="AF51" s="205">
        <v>0</v>
      </c>
      <c r="AG51" s="205">
        <v>-0.14000000000000001</v>
      </c>
      <c r="AH51" s="205">
        <v>0</v>
      </c>
      <c r="AI51" s="205">
        <v>0</v>
      </c>
      <c r="AJ51" s="205">
        <v>0</v>
      </c>
      <c r="AK51" s="205">
        <v>79.59</v>
      </c>
      <c r="AL51" s="205">
        <v>0</v>
      </c>
      <c r="AM51" s="205">
        <v>0</v>
      </c>
      <c r="AN51" s="205">
        <v>0</v>
      </c>
      <c r="AO51" s="205">
        <v>0</v>
      </c>
      <c r="AP51" s="205">
        <v>0</v>
      </c>
      <c r="AQ51" s="205">
        <v>38.5</v>
      </c>
      <c r="AR51" s="205">
        <v>0</v>
      </c>
      <c r="AS51" s="205">
        <v>0</v>
      </c>
      <c r="AT51" s="205">
        <v>0</v>
      </c>
    </row>
    <row r="52" spans="1:46">
      <c r="A52" t="s">
        <v>94</v>
      </c>
      <c r="B52" s="205">
        <v>0</v>
      </c>
      <c r="C52" s="205">
        <v>0</v>
      </c>
      <c r="D52" s="205">
        <v>0</v>
      </c>
      <c r="E52" s="205">
        <v>0</v>
      </c>
      <c r="F52" s="205">
        <v>0</v>
      </c>
      <c r="G52" s="205">
        <v>0</v>
      </c>
      <c r="H52" s="205">
        <v>0</v>
      </c>
      <c r="I52" s="205">
        <v>0</v>
      </c>
      <c r="J52" s="205">
        <v>0</v>
      </c>
      <c r="K52" s="205">
        <v>213.02</v>
      </c>
      <c r="L52" s="205">
        <v>0</v>
      </c>
      <c r="M52" s="205">
        <v>61.55</v>
      </c>
      <c r="N52" s="205">
        <v>50.07</v>
      </c>
      <c r="O52" s="205">
        <v>70.73</v>
      </c>
      <c r="P52" s="205">
        <v>26.57</v>
      </c>
      <c r="Q52" s="205">
        <v>0</v>
      </c>
      <c r="R52" s="205">
        <v>17.98</v>
      </c>
      <c r="S52" s="205">
        <v>11.18</v>
      </c>
      <c r="T52" s="205">
        <v>0</v>
      </c>
      <c r="U52" s="205">
        <v>49.96</v>
      </c>
      <c r="V52" s="205">
        <v>6.59</v>
      </c>
      <c r="W52" s="205">
        <v>11.58</v>
      </c>
      <c r="X52" s="205">
        <v>21.24</v>
      </c>
      <c r="Y52" s="205">
        <v>0</v>
      </c>
      <c r="Z52" s="205">
        <v>117.98</v>
      </c>
      <c r="AA52" s="205">
        <v>38.24</v>
      </c>
      <c r="AB52" s="205">
        <v>0</v>
      </c>
      <c r="AC52" s="205">
        <v>13.87</v>
      </c>
      <c r="AD52" s="205">
        <v>0</v>
      </c>
      <c r="AE52" s="205">
        <v>0</v>
      </c>
      <c r="AF52" s="205">
        <v>0</v>
      </c>
      <c r="AG52" s="205">
        <v>-0.14000000000000001</v>
      </c>
      <c r="AH52" s="205">
        <v>0</v>
      </c>
      <c r="AI52" s="205">
        <v>0</v>
      </c>
      <c r="AJ52" s="205">
        <v>0</v>
      </c>
      <c r="AK52" s="205">
        <v>79.59</v>
      </c>
      <c r="AL52" s="205">
        <v>0</v>
      </c>
      <c r="AM52" s="205">
        <v>0</v>
      </c>
      <c r="AN52" s="205">
        <v>0</v>
      </c>
      <c r="AO52" s="205">
        <v>0</v>
      </c>
      <c r="AP52" s="205">
        <v>0</v>
      </c>
      <c r="AQ52" s="205">
        <v>38.5</v>
      </c>
      <c r="AR52" s="205">
        <v>0</v>
      </c>
      <c r="AS52" s="205">
        <v>0</v>
      </c>
      <c r="AT52" s="205">
        <v>0</v>
      </c>
    </row>
    <row r="53" spans="1:46">
      <c r="A53" t="s">
        <v>95</v>
      </c>
      <c r="B53" s="205">
        <v>0</v>
      </c>
      <c r="C53" s="205">
        <v>0</v>
      </c>
      <c r="D53" s="205">
        <v>0</v>
      </c>
      <c r="E53" s="205">
        <v>0</v>
      </c>
      <c r="F53" s="205">
        <v>0</v>
      </c>
      <c r="G53" s="205">
        <v>0</v>
      </c>
      <c r="H53" s="205">
        <v>0</v>
      </c>
      <c r="I53" s="205">
        <v>0</v>
      </c>
      <c r="J53" s="205">
        <v>0</v>
      </c>
      <c r="K53" s="205">
        <v>213.02</v>
      </c>
      <c r="L53" s="205">
        <v>0</v>
      </c>
      <c r="M53" s="205">
        <v>61.55</v>
      </c>
      <c r="N53" s="205">
        <v>50.07</v>
      </c>
      <c r="O53" s="205">
        <v>70.73</v>
      </c>
      <c r="P53" s="205">
        <v>26.57</v>
      </c>
      <c r="Q53" s="205">
        <v>0</v>
      </c>
      <c r="R53" s="205">
        <v>17.98</v>
      </c>
      <c r="S53" s="205">
        <v>11.18</v>
      </c>
      <c r="T53" s="205">
        <v>0</v>
      </c>
      <c r="U53" s="205">
        <v>49.96</v>
      </c>
      <c r="V53" s="205">
        <v>6.63</v>
      </c>
      <c r="W53" s="205">
        <v>11.58</v>
      </c>
      <c r="X53" s="205">
        <v>21.23</v>
      </c>
      <c r="Y53" s="205">
        <v>0</v>
      </c>
      <c r="Z53" s="205">
        <v>117.98</v>
      </c>
      <c r="AA53" s="205">
        <v>38.24</v>
      </c>
      <c r="AB53" s="205">
        <v>0</v>
      </c>
      <c r="AC53" s="205">
        <v>13.87</v>
      </c>
      <c r="AD53" s="205">
        <v>0</v>
      </c>
      <c r="AE53" s="205">
        <v>0</v>
      </c>
      <c r="AF53" s="205">
        <v>0</v>
      </c>
      <c r="AG53" s="205">
        <v>-0.14000000000000001</v>
      </c>
      <c r="AH53" s="205">
        <v>0</v>
      </c>
      <c r="AI53" s="205">
        <v>0</v>
      </c>
      <c r="AJ53" s="205">
        <v>0</v>
      </c>
      <c r="AK53" s="205">
        <v>79.59</v>
      </c>
      <c r="AL53" s="205">
        <v>0</v>
      </c>
      <c r="AM53" s="205">
        <v>0</v>
      </c>
      <c r="AN53" s="205">
        <v>0</v>
      </c>
      <c r="AO53" s="205">
        <v>0</v>
      </c>
      <c r="AP53" s="205">
        <v>0</v>
      </c>
      <c r="AQ53" s="205">
        <v>38.5</v>
      </c>
      <c r="AR53" s="205">
        <v>0</v>
      </c>
      <c r="AS53" s="205">
        <v>0</v>
      </c>
      <c r="AT53" s="205">
        <v>0</v>
      </c>
    </row>
    <row r="54" spans="1:46">
      <c r="A54" t="s">
        <v>96</v>
      </c>
      <c r="B54" s="205">
        <v>0</v>
      </c>
      <c r="C54" s="205">
        <v>0</v>
      </c>
      <c r="D54" s="205">
        <v>0</v>
      </c>
      <c r="E54" s="205">
        <v>0</v>
      </c>
      <c r="F54" s="205">
        <v>0</v>
      </c>
      <c r="G54" s="205">
        <v>0</v>
      </c>
      <c r="H54" s="205">
        <v>0</v>
      </c>
      <c r="I54" s="205">
        <v>0</v>
      </c>
      <c r="J54" s="205">
        <v>0</v>
      </c>
      <c r="K54" s="205">
        <v>213.02</v>
      </c>
      <c r="L54" s="205">
        <v>0</v>
      </c>
      <c r="M54" s="205">
        <v>61.55</v>
      </c>
      <c r="N54" s="205">
        <v>50.07</v>
      </c>
      <c r="O54" s="205">
        <v>70.73</v>
      </c>
      <c r="P54" s="205">
        <v>26.57</v>
      </c>
      <c r="Q54" s="205">
        <v>0</v>
      </c>
      <c r="R54" s="205">
        <v>17.98</v>
      </c>
      <c r="S54" s="205">
        <v>11.18</v>
      </c>
      <c r="T54" s="205">
        <v>0</v>
      </c>
      <c r="U54" s="205">
        <v>49.96</v>
      </c>
      <c r="V54" s="205">
        <v>6.63</v>
      </c>
      <c r="W54" s="205">
        <v>11.58</v>
      </c>
      <c r="X54" s="205">
        <v>21.23</v>
      </c>
      <c r="Y54" s="205">
        <v>0</v>
      </c>
      <c r="Z54" s="205">
        <v>117.98</v>
      </c>
      <c r="AA54" s="205">
        <v>38.24</v>
      </c>
      <c r="AB54" s="205">
        <v>0</v>
      </c>
      <c r="AC54" s="205">
        <v>3.95</v>
      </c>
      <c r="AD54" s="205">
        <v>0</v>
      </c>
      <c r="AE54" s="205">
        <v>0</v>
      </c>
      <c r="AF54" s="205">
        <v>0</v>
      </c>
      <c r="AG54" s="205">
        <v>-0.14000000000000001</v>
      </c>
      <c r="AH54" s="205">
        <v>0</v>
      </c>
      <c r="AI54" s="205">
        <v>0</v>
      </c>
      <c r="AJ54" s="205">
        <v>0</v>
      </c>
      <c r="AK54" s="205">
        <v>84.02</v>
      </c>
      <c r="AL54" s="205">
        <v>0</v>
      </c>
      <c r="AM54" s="205">
        <v>0</v>
      </c>
      <c r="AN54" s="205">
        <v>0</v>
      </c>
      <c r="AO54" s="205">
        <v>0</v>
      </c>
      <c r="AP54" s="205">
        <v>0</v>
      </c>
      <c r="AQ54" s="205">
        <v>38.5</v>
      </c>
      <c r="AR54" s="205">
        <v>0</v>
      </c>
      <c r="AS54" s="205">
        <v>0</v>
      </c>
      <c r="AT54" s="205">
        <v>0</v>
      </c>
    </row>
    <row r="55" spans="1:46">
      <c r="A55" t="s">
        <v>97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0</v>
      </c>
      <c r="H55" s="205">
        <v>0</v>
      </c>
      <c r="I55" s="205">
        <v>0</v>
      </c>
      <c r="J55" s="205">
        <v>0</v>
      </c>
      <c r="K55" s="205">
        <v>215.97</v>
      </c>
      <c r="L55" s="205">
        <v>0</v>
      </c>
      <c r="M55" s="205">
        <v>61.55</v>
      </c>
      <c r="N55" s="205">
        <v>50.07</v>
      </c>
      <c r="O55" s="205">
        <v>70.73</v>
      </c>
      <c r="P55" s="205">
        <v>26.57</v>
      </c>
      <c r="Q55" s="205">
        <v>0</v>
      </c>
      <c r="R55" s="205">
        <v>17.97</v>
      </c>
      <c r="S55" s="205">
        <v>11.18</v>
      </c>
      <c r="T55" s="205">
        <v>0</v>
      </c>
      <c r="U55" s="205">
        <v>49.96</v>
      </c>
      <c r="V55" s="205">
        <v>9.1</v>
      </c>
      <c r="W55" s="205">
        <v>11.58</v>
      </c>
      <c r="X55" s="205">
        <v>21.23</v>
      </c>
      <c r="Y55" s="205">
        <v>0</v>
      </c>
      <c r="Z55" s="205">
        <v>117.98</v>
      </c>
      <c r="AA55" s="205">
        <v>38.24</v>
      </c>
      <c r="AB55" s="205">
        <v>0</v>
      </c>
      <c r="AC55" s="205">
        <v>3.95</v>
      </c>
      <c r="AD55" s="205">
        <v>0</v>
      </c>
      <c r="AE55" s="205">
        <v>0</v>
      </c>
      <c r="AF55" s="205">
        <v>0</v>
      </c>
      <c r="AG55" s="205">
        <v>-0.14000000000000001</v>
      </c>
      <c r="AH55" s="205">
        <v>0</v>
      </c>
      <c r="AI55" s="205">
        <v>0</v>
      </c>
      <c r="AJ55" s="205">
        <v>0</v>
      </c>
      <c r="AK55" s="205">
        <v>84.02</v>
      </c>
      <c r="AL55" s="205">
        <v>0</v>
      </c>
      <c r="AM55" s="205">
        <v>0</v>
      </c>
      <c r="AN55" s="205">
        <v>0</v>
      </c>
      <c r="AO55" s="205">
        <v>0</v>
      </c>
      <c r="AP55" s="205">
        <v>0</v>
      </c>
      <c r="AQ55" s="205">
        <v>38.5</v>
      </c>
      <c r="AR55" s="205">
        <v>0</v>
      </c>
      <c r="AS55" s="205">
        <v>0</v>
      </c>
      <c r="AT55" s="205">
        <v>0</v>
      </c>
    </row>
    <row r="56" spans="1:46">
      <c r="A56" t="s">
        <v>98</v>
      </c>
      <c r="B56" s="205">
        <v>0</v>
      </c>
      <c r="C56" s="205">
        <v>0</v>
      </c>
      <c r="D56" s="205">
        <v>0</v>
      </c>
      <c r="E56" s="205">
        <v>0</v>
      </c>
      <c r="F56" s="205">
        <v>0</v>
      </c>
      <c r="G56" s="205">
        <v>0</v>
      </c>
      <c r="H56" s="205">
        <v>0</v>
      </c>
      <c r="I56" s="205">
        <v>0</v>
      </c>
      <c r="J56" s="205">
        <v>0</v>
      </c>
      <c r="K56" s="205">
        <v>215.97</v>
      </c>
      <c r="L56" s="205">
        <v>0</v>
      </c>
      <c r="M56" s="205">
        <v>61.55</v>
      </c>
      <c r="N56" s="205">
        <v>50.07</v>
      </c>
      <c r="O56" s="205">
        <v>70.73</v>
      </c>
      <c r="P56" s="205">
        <v>26.57</v>
      </c>
      <c r="Q56" s="205">
        <v>0</v>
      </c>
      <c r="R56" s="205">
        <v>17.97</v>
      </c>
      <c r="S56" s="205">
        <v>11.18</v>
      </c>
      <c r="T56" s="205">
        <v>0</v>
      </c>
      <c r="U56" s="205">
        <v>49.96</v>
      </c>
      <c r="V56" s="205">
        <v>8.7799999999999994</v>
      </c>
      <c r="W56" s="205">
        <v>11.58</v>
      </c>
      <c r="X56" s="205">
        <v>21.23</v>
      </c>
      <c r="Y56" s="205">
        <v>0</v>
      </c>
      <c r="Z56" s="205">
        <v>117.98</v>
      </c>
      <c r="AA56" s="205">
        <v>38.24</v>
      </c>
      <c r="AB56" s="205">
        <v>0</v>
      </c>
      <c r="AC56" s="205">
        <v>3.84</v>
      </c>
      <c r="AD56" s="205">
        <v>0</v>
      </c>
      <c r="AE56" s="205">
        <v>0</v>
      </c>
      <c r="AF56" s="205">
        <v>0</v>
      </c>
      <c r="AG56" s="205">
        <v>-0.14000000000000001</v>
      </c>
      <c r="AH56" s="205">
        <v>0</v>
      </c>
      <c r="AI56" s="205">
        <v>0</v>
      </c>
      <c r="AJ56" s="205">
        <v>0</v>
      </c>
      <c r="AK56" s="205">
        <v>84.02</v>
      </c>
      <c r="AL56" s="205">
        <v>0</v>
      </c>
      <c r="AM56" s="205">
        <v>0</v>
      </c>
      <c r="AN56" s="205">
        <v>0</v>
      </c>
      <c r="AO56" s="205">
        <v>0</v>
      </c>
      <c r="AP56" s="205">
        <v>0</v>
      </c>
      <c r="AQ56" s="205">
        <v>38.5</v>
      </c>
      <c r="AR56" s="205">
        <v>0</v>
      </c>
      <c r="AS56" s="205">
        <v>0</v>
      </c>
      <c r="AT56" s="205">
        <v>0</v>
      </c>
    </row>
    <row r="57" spans="1:46">
      <c r="A57" t="s">
        <v>99</v>
      </c>
      <c r="B57" s="205">
        <v>0</v>
      </c>
      <c r="C57" s="205">
        <v>0</v>
      </c>
      <c r="D57" s="205">
        <v>0</v>
      </c>
      <c r="E57" s="205">
        <v>0</v>
      </c>
      <c r="F57" s="205">
        <v>0</v>
      </c>
      <c r="G57" s="205">
        <v>0</v>
      </c>
      <c r="H57" s="205">
        <v>0</v>
      </c>
      <c r="I57" s="205">
        <v>0</v>
      </c>
      <c r="J57" s="205">
        <v>0</v>
      </c>
      <c r="K57" s="205">
        <v>215.97</v>
      </c>
      <c r="L57" s="205">
        <v>0</v>
      </c>
      <c r="M57" s="205">
        <v>61.55</v>
      </c>
      <c r="N57" s="205">
        <v>50.07</v>
      </c>
      <c r="O57" s="205">
        <v>70.73</v>
      </c>
      <c r="P57" s="205">
        <v>26.57</v>
      </c>
      <c r="Q57" s="205">
        <v>0</v>
      </c>
      <c r="R57" s="205">
        <v>17.97</v>
      </c>
      <c r="S57" s="205">
        <v>11.18</v>
      </c>
      <c r="T57" s="205">
        <v>0</v>
      </c>
      <c r="U57" s="205">
        <v>49.96</v>
      </c>
      <c r="V57" s="205">
        <v>8.7799999999999994</v>
      </c>
      <c r="W57" s="205">
        <v>11.58</v>
      </c>
      <c r="X57" s="205">
        <v>21.23</v>
      </c>
      <c r="Y57" s="205">
        <v>0</v>
      </c>
      <c r="Z57" s="205">
        <v>117.98</v>
      </c>
      <c r="AA57" s="205">
        <v>38.24</v>
      </c>
      <c r="AB57" s="205">
        <v>0</v>
      </c>
      <c r="AC57" s="205">
        <v>13.22</v>
      </c>
      <c r="AD57" s="205">
        <v>0</v>
      </c>
      <c r="AE57" s="205">
        <v>0</v>
      </c>
      <c r="AF57" s="205">
        <v>0</v>
      </c>
      <c r="AG57" s="205">
        <v>-0.14000000000000001</v>
      </c>
      <c r="AH57" s="205">
        <v>0</v>
      </c>
      <c r="AI57" s="205">
        <v>0</v>
      </c>
      <c r="AJ57" s="205">
        <v>0</v>
      </c>
      <c r="AK57" s="205">
        <v>84.02</v>
      </c>
      <c r="AL57" s="205">
        <v>0</v>
      </c>
      <c r="AM57" s="205">
        <v>0</v>
      </c>
      <c r="AN57" s="205">
        <v>0</v>
      </c>
      <c r="AO57" s="205">
        <v>0</v>
      </c>
      <c r="AP57" s="205">
        <v>0</v>
      </c>
      <c r="AQ57" s="205">
        <v>38.5</v>
      </c>
      <c r="AR57" s="205">
        <v>0</v>
      </c>
      <c r="AS57" s="205">
        <v>0</v>
      </c>
      <c r="AT57" s="205">
        <v>0</v>
      </c>
    </row>
    <row r="58" spans="1:46">
      <c r="A58" t="s">
        <v>100</v>
      </c>
      <c r="B58" s="205">
        <v>0</v>
      </c>
      <c r="C58" s="205">
        <v>0</v>
      </c>
      <c r="D58" s="205">
        <v>0</v>
      </c>
      <c r="E58" s="205">
        <v>0</v>
      </c>
      <c r="F58" s="205">
        <v>0</v>
      </c>
      <c r="G58" s="205">
        <v>0</v>
      </c>
      <c r="H58" s="205">
        <v>0</v>
      </c>
      <c r="I58" s="205">
        <v>0</v>
      </c>
      <c r="J58" s="205">
        <v>0</v>
      </c>
      <c r="K58" s="205">
        <v>213.02</v>
      </c>
      <c r="L58" s="205">
        <v>0</v>
      </c>
      <c r="M58" s="205">
        <v>61.55</v>
      </c>
      <c r="N58" s="205">
        <v>50.07</v>
      </c>
      <c r="O58" s="205">
        <v>70.73</v>
      </c>
      <c r="P58" s="205">
        <v>26.57</v>
      </c>
      <c r="Q58" s="205">
        <v>0</v>
      </c>
      <c r="R58" s="205">
        <v>17.97</v>
      </c>
      <c r="S58" s="205">
        <v>11.18</v>
      </c>
      <c r="T58" s="205">
        <v>0</v>
      </c>
      <c r="U58" s="205">
        <v>49.96</v>
      </c>
      <c r="V58" s="205">
        <v>8.7799999999999994</v>
      </c>
      <c r="W58" s="205">
        <v>11.58</v>
      </c>
      <c r="X58" s="205">
        <v>21.23</v>
      </c>
      <c r="Y58" s="205">
        <v>0</v>
      </c>
      <c r="Z58" s="205">
        <v>117.98</v>
      </c>
      <c r="AA58" s="205">
        <v>38.24</v>
      </c>
      <c r="AB58" s="205">
        <v>0</v>
      </c>
      <c r="AC58" s="205">
        <v>13.22</v>
      </c>
      <c r="AD58" s="205">
        <v>0</v>
      </c>
      <c r="AE58" s="205">
        <v>0</v>
      </c>
      <c r="AF58" s="205">
        <v>0</v>
      </c>
      <c r="AG58" s="205">
        <v>-0.14000000000000001</v>
      </c>
      <c r="AH58" s="205">
        <v>0</v>
      </c>
      <c r="AI58" s="205">
        <v>0</v>
      </c>
      <c r="AJ58" s="205">
        <v>0</v>
      </c>
      <c r="AK58" s="205">
        <v>84.02</v>
      </c>
      <c r="AL58" s="205">
        <v>0</v>
      </c>
      <c r="AM58" s="205">
        <v>0</v>
      </c>
      <c r="AN58" s="205">
        <v>0</v>
      </c>
      <c r="AO58" s="205">
        <v>0</v>
      </c>
      <c r="AP58" s="205">
        <v>0</v>
      </c>
      <c r="AQ58" s="205">
        <v>38.5</v>
      </c>
      <c r="AR58" s="205">
        <v>0</v>
      </c>
      <c r="AS58" s="205">
        <v>0</v>
      </c>
      <c r="AT58" s="205">
        <v>0</v>
      </c>
    </row>
    <row r="59" spans="1:46">
      <c r="A59" t="s">
        <v>101</v>
      </c>
      <c r="B59" s="205">
        <v>0</v>
      </c>
      <c r="C59" s="205">
        <v>0</v>
      </c>
      <c r="D59" s="205">
        <v>0</v>
      </c>
      <c r="E59" s="205">
        <v>0</v>
      </c>
      <c r="F59" s="205">
        <v>0</v>
      </c>
      <c r="G59" s="205">
        <v>0</v>
      </c>
      <c r="H59" s="205">
        <v>0</v>
      </c>
      <c r="I59" s="205">
        <v>0</v>
      </c>
      <c r="J59" s="205">
        <v>0</v>
      </c>
      <c r="K59" s="205">
        <v>213.02</v>
      </c>
      <c r="L59" s="205">
        <v>0</v>
      </c>
      <c r="M59" s="205">
        <v>61.55</v>
      </c>
      <c r="N59" s="205">
        <v>50.07</v>
      </c>
      <c r="O59" s="205">
        <v>70.73</v>
      </c>
      <c r="P59" s="205">
        <v>26.57</v>
      </c>
      <c r="Q59" s="205">
        <v>0</v>
      </c>
      <c r="R59" s="205">
        <v>17.98</v>
      </c>
      <c r="S59" s="205">
        <v>11.18</v>
      </c>
      <c r="T59" s="205">
        <v>0</v>
      </c>
      <c r="U59" s="205">
        <v>49.96</v>
      </c>
      <c r="V59" s="205">
        <v>8.7799999999999994</v>
      </c>
      <c r="W59" s="205">
        <v>11.58</v>
      </c>
      <c r="X59" s="205">
        <v>21.24</v>
      </c>
      <c r="Y59" s="205">
        <v>0</v>
      </c>
      <c r="Z59" s="205">
        <v>117.98</v>
      </c>
      <c r="AA59" s="205">
        <v>38.24</v>
      </c>
      <c r="AB59" s="205">
        <v>0</v>
      </c>
      <c r="AC59" s="205">
        <v>13.22</v>
      </c>
      <c r="AD59" s="205">
        <v>0</v>
      </c>
      <c r="AE59" s="205">
        <v>0</v>
      </c>
      <c r="AF59" s="205">
        <v>0</v>
      </c>
      <c r="AG59" s="205">
        <v>-0.14000000000000001</v>
      </c>
      <c r="AH59" s="205">
        <v>0</v>
      </c>
      <c r="AI59" s="205">
        <v>0</v>
      </c>
      <c r="AJ59" s="205">
        <v>0</v>
      </c>
      <c r="AK59" s="205">
        <v>84.02</v>
      </c>
      <c r="AL59" s="205">
        <v>0</v>
      </c>
      <c r="AM59" s="205">
        <v>0</v>
      </c>
      <c r="AN59" s="205">
        <v>0</v>
      </c>
      <c r="AO59" s="205">
        <v>0</v>
      </c>
      <c r="AP59" s="205">
        <v>0</v>
      </c>
      <c r="AQ59" s="205">
        <v>38.5</v>
      </c>
      <c r="AR59" s="205">
        <v>0</v>
      </c>
      <c r="AS59" s="205">
        <v>0</v>
      </c>
      <c r="AT59" s="205">
        <v>0</v>
      </c>
    </row>
    <row r="60" spans="1:46">
      <c r="A60" t="s">
        <v>102</v>
      </c>
      <c r="B60" s="205">
        <v>0</v>
      </c>
      <c r="C60" s="205">
        <v>0</v>
      </c>
      <c r="D60" s="205">
        <v>0</v>
      </c>
      <c r="E60" s="205">
        <v>0</v>
      </c>
      <c r="F60" s="205">
        <v>0</v>
      </c>
      <c r="G60" s="205">
        <v>0</v>
      </c>
      <c r="H60" s="205">
        <v>0</v>
      </c>
      <c r="I60" s="205">
        <v>0</v>
      </c>
      <c r="J60" s="205">
        <v>0</v>
      </c>
      <c r="K60" s="205">
        <v>213.02</v>
      </c>
      <c r="L60" s="205">
        <v>0</v>
      </c>
      <c r="M60" s="205">
        <v>61.55</v>
      </c>
      <c r="N60" s="205">
        <v>50.07</v>
      </c>
      <c r="O60" s="205">
        <v>70.73</v>
      </c>
      <c r="P60" s="205">
        <v>26.57</v>
      </c>
      <c r="Q60" s="205">
        <v>0</v>
      </c>
      <c r="R60" s="205">
        <v>17.98</v>
      </c>
      <c r="S60" s="205">
        <v>11.18</v>
      </c>
      <c r="T60" s="205">
        <v>0</v>
      </c>
      <c r="U60" s="205">
        <v>49.96</v>
      </c>
      <c r="V60" s="205">
        <v>8.7799999999999994</v>
      </c>
      <c r="W60" s="205">
        <v>11.58</v>
      </c>
      <c r="X60" s="205">
        <v>21.24</v>
      </c>
      <c r="Y60" s="205">
        <v>0</v>
      </c>
      <c r="Z60" s="205">
        <v>117.98</v>
      </c>
      <c r="AA60" s="205">
        <v>38.24</v>
      </c>
      <c r="AB60" s="205">
        <v>0</v>
      </c>
      <c r="AC60" s="205">
        <v>13.22</v>
      </c>
      <c r="AD60" s="205">
        <v>0</v>
      </c>
      <c r="AE60" s="205">
        <v>0</v>
      </c>
      <c r="AF60" s="205">
        <v>0</v>
      </c>
      <c r="AG60" s="205">
        <v>-0.14000000000000001</v>
      </c>
      <c r="AH60" s="205">
        <v>0</v>
      </c>
      <c r="AI60" s="205">
        <v>0</v>
      </c>
      <c r="AJ60" s="205">
        <v>0</v>
      </c>
      <c r="AK60" s="205">
        <v>84.02</v>
      </c>
      <c r="AL60" s="205">
        <v>0</v>
      </c>
      <c r="AM60" s="205">
        <v>0</v>
      </c>
      <c r="AN60" s="205">
        <v>0</v>
      </c>
      <c r="AO60" s="205">
        <v>0</v>
      </c>
      <c r="AP60" s="205">
        <v>0</v>
      </c>
      <c r="AQ60" s="205">
        <v>38.5</v>
      </c>
      <c r="AR60" s="205">
        <v>0</v>
      </c>
      <c r="AS60" s="205">
        <v>0</v>
      </c>
      <c r="AT60" s="205">
        <v>0</v>
      </c>
    </row>
    <row r="61" spans="1:46">
      <c r="A61" t="s">
        <v>103</v>
      </c>
      <c r="B61" s="205">
        <v>0</v>
      </c>
      <c r="C61" s="205">
        <v>0</v>
      </c>
      <c r="D61" s="205">
        <v>0</v>
      </c>
      <c r="E61" s="205">
        <v>0</v>
      </c>
      <c r="F61" s="205">
        <v>0</v>
      </c>
      <c r="G61" s="205">
        <v>0</v>
      </c>
      <c r="H61" s="205">
        <v>0</v>
      </c>
      <c r="I61" s="205">
        <v>0</v>
      </c>
      <c r="J61" s="205">
        <v>0</v>
      </c>
      <c r="K61" s="205">
        <v>213.02</v>
      </c>
      <c r="L61" s="205">
        <v>0</v>
      </c>
      <c r="M61" s="205">
        <v>61.55</v>
      </c>
      <c r="N61" s="205">
        <v>50.07</v>
      </c>
      <c r="O61" s="205">
        <v>70.73</v>
      </c>
      <c r="P61" s="205">
        <v>26.57</v>
      </c>
      <c r="Q61" s="205">
        <v>0</v>
      </c>
      <c r="R61" s="205">
        <v>17.98</v>
      </c>
      <c r="S61" s="205">
        <v>11.18</v>
      </c>
      <c r="T61" s="205">
        <v>0</v>
      </c>
      <c r="U61" s="205">
        <v>49.96</v>
      </c>
      <c r="V61" s="205">
        <v>8.7799999999999994</v>
      </c>
      <c r="W61" s="205">
        <v>11.58</v>
      </c>
      <c r="X61" s="205">
        <v>21.24</v>
      </c>
      <c r="Y61" s="205">
        <v>0</v>
      </c>
      <c r="Z61" s="205">
        <v>117.97</v>
      </c>
      <c r="AA61" s="205">
        <v>38.24</v>
      </c>
      <c r="AB61" s="205">
        <v>0</v>
      </c>
      <c r="AC61" s="205">
        <v>13.22</v>
      </c>
      <c r="AD61" s="205">
        <v>0</v>
      </c>
      <c r="AE61" s="205">
        <v>0</v>
      </c>
      <c r="AF61" s="205">
        <v>0</v>
      </c>
      <c r="AG61" s="205">
        <v>-0.14000000000000001</v>
      </c>
      <c r="AH61" s="205">
        <v>0</v>
      </c>
      <c r="AI61" s="205">
        <v>0</v>
      </c>
      <c r="AJ61" s="205">
        <v>0</v>
      </c>
      <c r="AK61" s="205">
        <v>84.02</v>
      </c>
      <c r="AL61" s="205">
        <v>0</v>
      </c>
      <c r="AM61" s="205">
        <v>0</v>
      </c>
      <c r="AN61" s="205">
        <v>0</v>
      </c>
      <c r="AO61" s="205">
        <v>0</v>
      </c>
      <c r="AP61" s="205">
        <v>0</v>
      </c>
      <c r="AQ61" s="205">
        <v>38.5</v>
      </c>
      <c r="AR61" s="205">
        <v>0</v>
      </c>
      <c r="AS61" s="205">
        <v>0</v>
      </c>
      <c r="AT61" s="205">
        <v>0</v>
      </c>
    </row>
    <row r="62" spans="1:46">
      <c r="A62" t="s">
        <v>104</v>
      </c>
      <c r="B62" s="205">
        <v>0</v>
      </c>
      <c r="C62" s="205">
        <v>0</v>
      </c>
      <c r="D62" s="205">
        <v>0</v>
      </c>
      <c r="E62" s="205">
        <v>0</v>
      </c>
      <c r="F62" s="205">
        <v>0</v>
      </c>
      <c r="G62" s="205">
        <v>0</v>
      </c>
      <c r="H62" s="205">
        <v>0</v>
      </c>
      <c r="I62" s="205">
        <v>0</v>
      </c>
      <c r="J62" s="205">
        <v>0</v>
      </c>
      <c r="K62" s="205">
        <v>213.02</v>
      </c>
      <c r="L62" s="205">
        <v>0</v>
      </c>
      <c r="M62" s="205">
        <v>61.55</v>
      </c>
      <c r="N62" s="205">
        <v>50.07</v>
      </c>
      <c r="O62" s="205">
        <v>70.73</v>
      </c>
      <c r="P62" s="205">
        <v>26.57</v>
      </c>
      <c r="Q62" s="205">
        <v>0</v>
      </c>
      <c r="R62" s="205">
        <v>17.98</v>
      </c>
      <c r="S62" s="205">
        <v>11.18</v>
      </c>
      <c r="T62" s="205">
        <v>0</v>
      </c>
      <c r="U62" s="205">
        <v>49.96</v>
      </c>
      <c r="V62" s="205">
        <v>8.7799999999999994</v>
      </c>
      <c r="W62" s="205">
        <v>11.58</v>
      </c>
      <c r="X62" s="205">
        <v>21.24</v>
      </c>
      <c r="Y62" s="205">
        <v>0</v>
      </c>
      <c r="Z62" s="205">
        <v>117.97</v>
      </c>
      <c r="AA62" s="205">
        <v>38.24</v>
      </c>
      <c r="AB62" s="205">
        <v>0</v>
      </c>
      <c r="AC62" s="205">
        <v>13.22</v>
      </c>
      <c r="AD62" s="205">
        <v>0</v>
      </c>
      <c r="AE62" s="205">
        <v>0</v>
      </c>
      <c r="AF62" s="205">
        <v>0</v>
      </c>
      <c r="AG62" s="205">
        <v>-0.14000000000000001</v>
      </c>
      <c r="AH62" s="205">
        <v>0</v>
      </c>
      <c r="AI62" s="205">
        <v>0</v>
      </c>
      <c r="AJ62" s="205">
        <v>0</v>
      </c>
      <c r="AK62" s="205">
        <v>79.59</v>
      </c>
      <c r="AL62" s="205">
        <v>0</v>
      </c>
      <c r="AM62" s="205">
        <v>0</v>
      </c>
      <c r="AN62" s="205">
        <v>0</v>
      </c>
      <c r="AO62" s="205">
        <v>0</v>
      </c>
      <c r="AP62" s="205">
        <v>0</v>
      </c>
      <c r="AQ62" s="205">
        <v>38.5</v>
      </c>
      <c r="AR62" s="205">
        <v>0</v>
      </c>
      <c r="AS62" s="205">
        <v>0</v>
      </c>
      <c r="AT62" s="205">
        <v>0</v>
      </c>
    </row>
    <row r="63" spans="1:46">
      <c r="A63" t="s">
        <v>105</v>
      </c>
      <c r="B63" s="205">
        <v>0</v>
      </c>
      <c r="C63" s="205">
        <v>0</v>
      </c>
      <c r="D63" s="205">
        <v>0</v>
      </c>
      <c r="E63" s="205">
        <v>0</v>
      </c>
      <c r="F63" s="205">
        <v>0</v>
      </c>
      <c r="G63" s="205">
        <v>0</v>
      </c>
      <c r="H63" s="205">
        <v>0</v>
      </c>
      <c r="I63" s="205">
        <v>0</v>
      </c>
      <c r="J63" s="205">
        <v>0</v>
      </c>
      <c r="K63" s="205">
        <v>213.02</v>
      </c>
      <c r="L63" s="205">
        <v>0</v>
      </c>
      <c r="M63" s="205">
        <v>61.55</v>
      </c>
      <c r="N63" s="205">
        <v>50.07</v>
      </c>
      <c r="O63" s="205">
        <v>70.73</v>
      </c>
      <c r="P63" s="205">
        <v>26.57</v>
      </c>
      <c r="Q63" s="205">
        <v>0</v>
      </c>
      <c r="R63" s="205">
        <v>7.75</v>
      </c>
      <c r="S63" s="205">
        <v>4</v>
      </c>
      <c r="T63" s="205">
        <v>0</v>
      </c>
      <c r="U63" s="205">
        <v>49.96</v>
      </c>
      <c r="V63" s="205">
        <v>8.7799999999999994</v>
      </c>
      <c r="W63" s="205">
        <v>11.58</v>
      </c>
      <c r="X63" s="205">
        <v>17.8</v>
      </c>
      <c r="Y63" s="205">
        <v>0</v>
      </c>
      <c r="Z63" s="205">
        <v>117.97</v>
      </c>
      <c r="AA63" s="205">
        <v>38.24</v>
      </c>
      <c r="AB63" s="205">
        <v>0</v>
      </c>
      <c r="AC63" s="205">
        <v>13.22</v>
      </c>
      <c r="AD63" s="205">
        <v>0</v>
      </c>
      <c r="AE63" s="205">
        <v>0</v>
      </c>
      <c r="AF63" s="205">
        <v>0</v>
      </c>
      <c r="AG63" s="205">
        <v>-0.14000000000000001</v>
      </c>
      <c r="AH63" s="205">
        <v>0</v>
      </c>
      <c r="AI63" s="205">
        <v>0</v>
      </c>
      <c r="AJ63" s="205">
        <v>0</v>
      </c>
      <c r="AK63" s="205">
        <v>79.59</v>
      </c>
      <c r="AL63" s="205">
        <v>0</v>
      </c>
      <c r="AM63" s="205">
        <v>0</v>
      </c>
      <c r="AN63" s="205">
        <v>0</v>
      </c>
      <c r="AO63" s="205">
        <v>0</v>
      </c>
      <c r="AP63" s="205">
        <v>0</v>
      </c>
      <c r="AQ63" s="205">
        <v>38.5</v>
      </c>
      <c r="AR63" s="205">
        <v>0</v>
      </c>
      <c r="AS63" s="205">
        <v>0</v>
      </c>
      <c r="AT63" s="205">
        <v>0</v>
      </c>
    </row>
    <row r="64" spans="1:46">
      <c r="A64" t="s">
        <v>106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0</v>
      </c>
      <c r="H64" s="205">
        <v>0</v>
      </c>
      <c r="I64" s="205">
        <v>0</v>
      </c>
      <c r="J64" s="205">
        <v>0</v>
      </c>
      <c r="K64" s="205">
        <v>213.02</v>
      </c>
      <c r="L64" s="205">
        <v>0</v>
      </c>
      <c r="M64" s="205">
        <v>61.55</v>
      </c>
      <c r="N64" s="205">
        <v>50.07</v>
      </c>
      <c r="O64" s="205">
        <v>70.73</v>
      </c>
      <c r="P64" s="205">
        <v>26.57</v>
      </c>
      <c r="Q64" s="205">
        <v>0</v>
      </c>
      <c r="R64" s="205">
        <v>7.75</v>
      </c>
      <c r="S64" s="205">
        <v>4</v>
      </c>
      <c r="T64" s="205">
        <v>0</v>
      </c>
      <c r="U64" s="205">
        <v>49.96</v>
      </c>
      <c r="V64" s="205">
        <v>8.7799999999999994</v>
      </c>
      <c r="W64" s="205">
        <v>11.58</v>
      </c>
      <c r="X64" s="205">
        <v>21.24</v>
      </c>
      <c r="Y64" s="205">
        <v>0</v>
      </c>
      <c r="Z64" s="205">
        <v>117.97</v>
      </c>
      <c r="AA64" s="205">
        <v>38.24</v>
      </c>
      <c r="AB64" s="205">
        <v>0</v>
      </c>
      <c r="AC64" s="205">
        <v>13.22</v>
      </c>
      <c r="AD64" s="205">
        <v>0</v>
      </c>
      <c r="AE64" s="205">
        <v>0</v>
      </c>
      <c r="AF64" s="205">
        <v>0</v>
      </c>
      <c r="AG64" s="205">
        <v>-0.14000000000000001</v>
      </c>
      <c r="AH64" s="205">
        <v>0</v>
      </c>
      <c r="AI64" s="205">
        <v>0</v>
      </c>
      <c r="AJ64" s="205">
        <v>0</v>
      </c>
      <c r="AK64" s="205">
        <v>79.59</v>
      </c>
      <c r="AL64" s="205">
        <v>0</v>
      </c>
      <c r="AM64" s="205">
        <v>0</v>
      </c>
      <c r="AN64" s="205">
        <v>0</v>
      </c>
      <c r="AO64" s="205">
        <v>0</v>
      </c>
      <c r="AP64" s="205">
        <v>0</v>
      </c>
      <c r="AQ64" s="205">
        <v>38.5</v>
      </c>
      <c r="AR64" s="205">
        <v>0</v>
      </c>
      <c r="AS64" s="205">
        <v>0</v>
      </c>
      <c r="AT64" s="205">
        <v>0</v>
      </c>
    </row>
    <row r="65" spans="1:46">
      <c r="A65" t="s">
        <v>107</v>
      </c>
      <c r="B65" s="205">
        <v>0</v>
      </c>
      <c r="C65" s="205">
        <v>0</v>
      </c>
      <c r="D65" s="205">
        <v>0</v>
      </c>
      <c r="E65" s="205">
        <v>0</v>
      </c>
      <c r="F65" s="205">
        <v>0</v>
      </c>
      <c r="G65" s="205">
        <v>0</v>
      </c>
      <c r="H65" s="205">
        <v>0</v>
      </c>
      <c r="I65" s="205">
        <v>0</v>
      </c>
      <c r="J65" s="205">
        <v>0</v>
      </c>
      <c r="K65" s="205">
        <v>195.34</v>
      </c>
      <c r="L65" s="205">
        <v>0</v>
      </c>
      <c r="M65" s="205">
        <v>61.55</v>
      </c>
      <c r="N65" s="205">
        <v>50.07</v>
      </c>
      <c r="O65" s="205">
        <v>70.73</v>
      </c>
      <c r="P65" s="205">
        <v>26.57</v>
      </c>
      <c r="Q65" s="205">
        <v>0</v>
      </c>
      <c r="R65" s="205">
        <v>7.72</v>
      </c>
      <c r="S65" s="205">
        <v>3.86</v>
      </c>
      <c r="T65" s="205">
        <v>0</v>
      </c>
      <c r="U65" s="205">
        <v>49.96</v>
      </c>
      <c r="V65" s="205">
        <v>6.64</v>
      </c>
      <c r="W65" s="205">
        <v>11.58</v>
      </c>
      <c r="X65" s="205">
        <v>16.3</v>
      </c>
      <c r="Y65" s="205">
        <v>0</v>
      </c>
      <c r="Z65" s="205">
        <v>117.97</v>
      </c>
      <c r="AA65" s="205">
        <v>38.24</v>
      </c>
      <c r="AB65" s="205">
        <v>0</v>
      </c>
      <c r="AC65" s="205">
        <v>13.22</v>
      </c>
      <c r="AD65" s="205">
        <v>0</v>
      </c>
      <c r="AE65" s="205">
        <v>0</v>
      </c>
      <c r="AF65" s="205">
        <v>0</v>
      </c>
      <c r="AG65" s="205">
        <v>-0.14000000000000001</v>
      </c>
      <c r="AH65" s="205">
        <v>0</v>
      </c>
      <c r="AI65" s="205">
        <v>0</v>
      </c>
      <c r="AJ65" s="205">
        <v>0</v>
      </c>
      <c r="AK65" s="205">
        <v>75</v>
      </c>
      <c r="AL65" s="205">
        <v>0</v>
      </c>
      <c r="AM65" s="205">
        <v>0</v>
      </c>
      <c r="AN65" s="205">
        <v>0</v>
      </c>
      <c r="AO65" s="205">
        <v>0</v>
      </c>
      <c r="AP65" s="205">
        <v>0</v>
      </c>
      <c r="AQ65" s="205">
        <v>38.5</v>
      </c>
      <c r="AR65" s="205">
        <v>0</v>
      </c>
      <c r="AS65" s="205">
        <v>0</v>
      </c>
      <c r="AT65" s="205">
        <v>0</v>
      </c>
    </row>
    <row r="66" spans="1:46">
      <c r="A66" t="s">
        <v>108</v>
      </c>
      <c r="B66" s="205">
        <v>0</v>
      </c>
      <c r="C66" s="205">
        <v>0</v>
      </c>
      <c r="D66" s="205">
        <v>0</v>
      </c>
      <c r="E66" s="205">
        <v>0</v>
      </c>
      <c r="F66" s="205">
        <v>0</v>
      </c>
      <c r="G66" s="205">
        <v>0</v>
      </c>
      <c r="H66" s="205">
        <v>0</v>
      </c>
      <c r="I66" s="205">
        <v>0</v>
      </c>
      <c r="J66" s="205">
        <v>0</v>
      </c>
      <c r="K66" s="205">
        <v>195.34</v>
      </c>
      <c r="L66" s="205">
        <v>0</v>
      </c>
      <c r="M66" s="205">
        <v>61.55</v>
      </c>
      <c r="N66" s="205">
        <v>50.07</v>
      </c>
      <c r="O66" s="205">
        <v>70.73</v>
      </c>
      <c r="P66" s="205">
        <v>26.57</v>
      </c>
      <c r="Q66" s="205">
        <v>0</v>
      </c>
      <c r="R66" s="205">
        <v>7.72</v>
      </c>
      <c r="S66" s="205">
        <v>3.86</v>
      </c>
      <c r="T66" s="205">
        <v>0</v>
      </c>
      <c r="U66" s="205">
        <v>49.96</v>
      </c>
      <c r="V66" s="205">
        <v>6.24</v>
      </c>
      <c r="W66" s="205">
        <v>8.92</v>
      </c>
      <c r="X66" s="205">
        <v>16.23</v>
      </c>
      <c r="Y66" s="205">
        <v>0</v>
      </c>
      <c r="Z66" s="205">
        <v>117.97</v>
      </c>
      <c r="AA66" s="205">
        <v>38.24</v>
      </c>
      <c r="AB66" s="205">
        <v>0</v>
      </c>
      <c r="AC66" s="205">
        <v>13.22</v>
      </c>
      <c r="AD66" s="205">
        <v>0</v>
      </c>
      <c r="AE66" s="205">
        <v>0</v>
      </c>
      <c r="AF66" s="205">
        <v>0</v>
      </c>
      <c r="AG66" s="205">
        <v>-0.14000000000000001</v>
      </c>
      <c r="AH66" s="205">
        <v>0</v>
      </c>
      <c r="AI66" s="205">
        <v>0</v>
      </c>
      <c r="AJ66" s="205">
        <v>0</v>
      </c>
      <c r="AK66" s="205">
        <v>75</v>
      </c>
      <c r="AL66" s="205">
        <v>0</v>
      </c>
      <c r="AM66" s="205">
        <v>0</v>
      </c>
      <c r="AN66" s="205">
        <v>0</v>
      </c>
      <c r="AO66" s="205">
        <v>0</v>
      </c>
      <c r="AP66" s="205">
        <v>0</v>
      </c>
      <c r="AQ66" s="205">
        <v>38.5</v>
      </c>
      <c r="AR66" s="205">
        <v>0</v>
      </c>
      <c r="AS66" s="205">
        <v>0</v>
      </c>
      <c r="AT66" s="205">
        <v>0</v>
      </c>
    </row>
    <row r="67" spans="1:46">
      <c r="A67" t="s">
        <v>109</v>
      </c>
      <c r="B67" s="205">
        <v>0</v>
      </c>
      <c r="C67" s="205">
        <v>0</v>
      </c>
      <c r="D67" s="205">
        <v>0</v>
      </c>
      <c r="E67" s="205">
        <v>0</v>
      </c>
      <c r="F67" s="205">
        <v>0</v>
      </c>
      <c r="G67" s="205">
        <v>0</v>
      </c>
      <c r="H67" s="205">
        <v>0</v>
      </c>
      <c r="I67" s="205">
        <v>0</v>
      </c>
      <c r="J67" s="205">
        <v>0</v>
      </c>
      <c r="K67" s="205">
        <v>195.34</v>
      </c>
      <c r="L67" s="205">
        <v>0</v>
      </c>
      <c r="M67" s="205">
        <v>61.55</v>
      </c>
      <c r="N67" s="205">
        <v>50.07</v>
      </c>
      <c r="O67" s="205">
        <v>70.73</v>
      </c>
      <c r="P67" s="205">
        <v>26.57</v>
      </c>
      <c r="Q67" s="205">
        <v>0</v>
      </c>
      <c r="R67" s="205">
        <v>7.72</v>
      </c>
      <c r="S67" s="205">
        <v>3.86</v>
      </c>
      <c r="T67" s="205">
        <v>0</v>
      </c>
      <c r="U67" s="205">
        <v>49.96</v>
      </c>
      <c r="V67" s="205">
        <v>6.08</v>
      </c>
      <c r="W67" s="205">
        <v>8.85</v>
      </c>
      <c r="X67" s="205">
        <v>15.38</v>
      </c>
      <c r="Y67" s="205">
        <v>0</v>
      </c>
      <c r="Z67" s="205">
        <v>117.97</v>
      </c>
      <c r="AA67" s="205">
        <v>38.24</v>
      </c>
      <c r="AB67" s="205">
        <v>0</v>
      </c>
      <c r="AC67" s="205">
        <v>3.73</v>
      </c>
      <c r="AD67" s="205">
        <v>0</v>
      </c>
      <c r="AE67" s="205">
        <v>0</v>
      </c>
      <c r="AF67" s="205">
        <v>0</v>
      </c>
      <c r="AG67" s="205">
        <v>-0.14000000000000001</v>
      </c>
      <c r="AH67" s="205">
        <v>0</v>
      </c>
      <c r="AI67" s="205">
        <v>0</v>
      </c>
      <c r="AJ67" s="205">
        <v>0</v>
      </c>
      <c r="AK67" s="205">
        <v>75</v>
      </c>
      <c r="AL67" s="205">
        <v>0</v>
      </c>
      <c r="AM67" s="205">
        <v>0</v>
      </c>
      <c r="AN67" s="205">
        <v>0</v>
      </c>
      <c r="AO67" s="205">
        <v>0</v>
      </c>
      <c r="AP67" s="205">
        <v>0</v>
      </c>
      <c r="AQ67" s="205">
        <v>38.5</v>
      </c>
      <c r="AR67" s="205">
        <v>0</v>
      </c>
      <c r="AS67" s="205">
        <v>0</v>
      </c>
      <c r="AT67" s="205">
        <v>0</v>
      </c>
    </row>
    <row r="68" spans="1:46">
      <c r="A68" t="s">
        <v>110</v>
      </c>
      <c r="B68" s="205">
        <v>0</v>
      </c>
      <c r="C68" s="205">
        <v>0</v>
      </c>
      <c r="D68" s="205">
        <v>0</v>
      </c>
      <c r="E68" s="205">
        <v>0</v>
      </c>
      <c r="F68" s="205">
        <v>0</v>
      </c>
      <c r="G68" s="205">
        <v>0</v>
      </c>
      <c r="H68" s="205">
        <v>0</v>
      </c>
      <c r="I68" s="205">
        <v>0</v>
      </c>
      <c r="J68" s="205">
        <v>0</v>
      </c>
      <c r="K68" s="205">
        <v>195.34</v>
      </c>
      <c r="L68" s="205">
        <v>0</v>
      </c>
      <c r="M68" s="205">
        <v>61.55</v>
      </c>
      <c r="N68" s="205">
        <v>50.07</v>
      </c>
      <c r="O68" s="205">
        <v>70.73</v>
      </c>
      <c r="P68" s="205">
        <v>26.57</v>
      </c>
      <c r="Q68" s="205">
        <v>0</v>
      </c>
      <c r="R68" s="205">
        <v>7.72</v>
      </c>
      <c r="S68" s="205">
        <v>3.86</v>
      </c>
      <c r="T68" s="205">
        <v>0</v>
      </c>
      <c r="U68" s="205">
        <v>49.96</v>
      </c>
      <c r="V68" s="205">
        <v>6.08</v>
      </c>
      <c r="W68" s="205">
        <v>8.85</v>
      </c>
      <c r="X68" s="205">
        <v>15.38</v>
      </c>
      <c r="Y68" s="205">
        <v>0</v>
      </c>
      <c r="Z68" s="205">
        <v>117.97</v>
      </c>
      <c r="AA68" s="205">
        <v>38.24</v>
      </c>
      <c r="AB68" s="205">
        <v>0</v>
      </c>
      <c r="AC68" s="205">
        <v>12.58</v>
      </c>
      <c r="AD68" s="205">
        <v>0</v>
      </c>
      <c r="AE68" s="205">
        <v>0</v>
      </c>
      <c r="AF68" s="205">
        <v>0</v>
      </c>
      <c r="AG68" s="205">
        <v>-0.14000000000000001</v>
      </c>
      <c r="AH68" s="205">
        <v>0</v>
      </c>
      <c r="AI68" s="205">
        <v>0</v>
      </c>
      <c r="AJ68" s="205">
        <v>0</v>
      </c>
      <c r="AK68" s="205">
        <v>75</v>
      </c>
      <c r="AL68" s="205">
        <v>0</v>
      </c>
      <c r="AM68" s="205">
        <v>0</v>
      </c>
      <c r="AN68" s="205">
        <v>0</v>
      </c>
      <c r="AO68" s="205">
        <v>0</v>
      </c>
      <c r="AP68" s="205">
        <v>0</v>
      </c>
      <c r="AQ68" s="205">
        <v>38.5</v>
      </c>
      <c r="AR68" s="205">
        <v>0</v>
      </c>
      <c r="AS68" s="205">
        <v>0</v>
      </c>
      <c r="AT68" s="205">
        <v>0</v>
      </c>
    </row>
    <row r="69" spans="1:46">
      <c r="A69" t="s">
        <v>111</v>
      </c>
      <c r="B69" s="205">
        <v>0</v>
      </c>
      <c r="C69" s="205">
        <v>0</v>
      </c>
      <c r="D69" s="205">
        <v>0</v>
      </c>
      <c r="E69" s="205">
        <v>0</v>
      </c>
      <c r="F69" s="205">
        <v>0</v>
      </c>
      <c r="G69" s="205">
        <v>0</v>
      </c>
      <c r="H69" s="205">
        <v>0</v>
      </c>
      <c r="I69" s="205">
        <v>0</v>
      </c>
      <c r="J69" s="205">
        <v>0</v>
      </c>
      <c r="K69" s="205">
        <v>195.34</v>
      </c>
      <c r="L69" s="205">
        <v>0</v>
      </c>
      <c r="M69" s="205">
        <v>61.55</v>
      </c>
      <c r="N69" s="205">
        <v>50.07</v>
      </c>
      <c r="O69" s="205">
        <v>70.73</v>
      </c>
      <c r="P69" s="205">
        <v>26.57</v>
      </c>
      <c r="Q69" s="205">
        <v>0</v>
      </c>
      <c r="R69" s="205">
        <v>7.72</v>
      </c>
      <c r="S69" s="205">
        <v>3.86</v>
      </c>
      <c r="T69" s="205">
        <v>0</v>
      </c>
      <c r="U69" s="205">
        <v>49.96</v>
      </c>
      <c r="V69" s="205">
        <v>6.08</v>
      </c>
      <c r="W69" s="205">
        <v>8.85</v>
      </c>
      <c r="X69" s="205">
        <v>15.38</v>
      </c>
      <c r="Y69" s="205">
        <v>0</v>
      </c>
      <c r="Z69" s="205">
        <v>117.97</v>
      </c>
      <c r="AA69" s="205">
        <v>38.24</v>
      </c>
      <c r="AB69" s="205">
        <v>0</v>
      </c>
      <c r="AC69" s="205">
        <v>12.28</v>
      </c>
      <c r="AD69" s="205">
        <v>0</v>
      </c>
      <c r="AE69" s="205">
        <v>0</v>
      </c>
      <c r="AF69" s="205">
        <v>0</v>
      </c>
      <c r="AG69" s="205">
        <v>-0.14000000000000001</v>
      </c>
      <c r="AH69" s="205">
        <v>0</v>
      </c>
      <c r="AI69" s="205">
        <v>0</v>
      </c>
      <c r="AJ69" s="205">
        <v>0</v>
      </c>
      <c r="AK69" s="205">
        <v>75</v>
      </c>
      <c r="AL69" s="205">
        <v>0</v>
      </c>
      <c r="AM69" s="205">
        <v>0</v>
      </c>
      <c r="AN69" s="205">
        <v>0</v>
      </c>
      <c r="AO69" s="205">
        <v>0</v>
      </c>
      <c r="AP69" s="205">
        <v>0</v>
      </c>
      <c r="AQ69" s="205">
        <v>38.5</v>
      </c>
      <c r="AR69" s="205">
        <v>0</v>
      </c>
      <c r="AS69" s="205">
        <v>0</v>
      </c>
      <c r="AT69" s="205">
        <v>0</v>
      </c>
    </row>
    <row r="70" spans="1:46">
      <c r="A70" t="s">
        <v>112</v>
      </c>
      <c r="B70" s="205">
        <v>0</v>
      </c>
      <c r="C70" s="205">
        <v>0</v>
      </c>
      <c r="D70" s="205">
        <v>0</v>
      </c>
      <c r="E70" s="205">
        <v>0</v>
      </c>
      <c r="F70" s="205">
        <v>0</v>
      </c>
      <c r="G70" s="205">
        <v>0</v>
      </c>
      <c r="H70" s="205">
        <v>0</v>
      </c>
      <c r="I70" s="205">
        <v>0</v>
      </c>
      <c r="J70" s="205">
        <v>0</v>
      </c>
      <c r="K70" s="205">
        <v>195.34</v>
      </c>
      <c r="L70" s="205">
        <v>0</v>
      </c>
      <c r="M70" s="205">
        <v>61.55</v>
      </c>
      <c r="N70" s="205">
        <v>50.07</v>
      </c>
      <c r="O70" s="205">
        <v>70.73</v>
      </c>
      <c r="P70" s="205">
        <v>26.57</v>
      </c>
      <c r="Q70" s="205">
        <v>0</v>
      </c>
      <c r="R70" s="205">
        <v>7.72</v>
      </c>
      <c r="S70" s="205">
        <v>3.86</v>
      </c>
      <c r="T70" s="205">
        <v>0</v>
      </c>
      <c r="U70" s="205">
        <v>49.96</v>
      </c>
      <c r="V70" s="205">
        <v>6.08</v>
      </c>
      <c r="W70" s="205">
        <v>8.85</v>
      </c>
      <c r="X70" s="205">
        <v>15.38</v>
      </c>
      <c r="Y70" s="205">
        <v>0</v>
      </c>
      <c r="Z70" s="205">
        <v>117.97</v>
      </c>
      <c r="AA70" s="205">
        <v>38.24</v>
      </c>
      <c r="AB70" s="205">
        <v>0</v>
      </c>
      <c r="AC70" s="205">
        <v>12.28</v>
      </c>
      <c r="AD70" s="205">
        <v>0</v>
      </c>
      <c r="AE70" s="205">
        <v>0</v>
      </c>
      <c r="AF70" s="205">
        <v>0</v>
      </c>
      <c r="AG70" s="205">
        <v>-0.14000000000000001</v>
      </c>
      <c r="AH70" s="205">
        <v>0</v>
      </c>
      <c r="AI70" s="205">
        <v>0</v>
      </c>
      <c r="AJ70" s="205">
        <v>0</v>
      </c>
      <c r="AK70" s="205">
        <v>75</v>
      </c>
      <c r="AL70" s="205">
        <v>0</v>
      </c>
      <c r="AM70" s="205">
        <v>0</v>
      </c>
      <c r="AN70" s="205">
        <v>0</v>
      </c>
      <c r="AO70" s="205">
        <v>0</v>
      </c>
      <c r="AP70" s="205">
        <v>0</v>
      </c>
      <c r="AQ70" s="205">
        <v>38.5</v>
      </c>
      <c r="AR70" s="205">
        <v>0</v>
      </c>
      <c r="AS70" s="205">
        <v>0</v>
      </c>
      <c r="AT70" s="205">
        <v>0</v>
      </c>
    </row>
    <row r="71" spans="1:46">
      <c r="A71" t="s">
        <v>113</v>
      </c>
      <c r="B71" s="205">
        <v>0</v>
      </c>
      <c r="C71" s="205">
        <v>0</v>
      </c>
      <c r="D71" s="205">
        <v>0</v>
      </c>
      <c r="E71" s="205">
        <v>0</v>
      </c>
      <c r="F71" s="205">
        <v>0</v>
      </c>
      <c r="G71" s="205">
        <v>0</v>
      </c>
      <c r="H71" s="205">
        <v>0</v>
      </c>
      <c r="I71" s="205">
        <v>0</v>
      </c>
      <c r="J71" s="205">
        <v>0</v>
      </c>
      <c r="K71" s="205">
        <v>195.34</v>
      </c>
      <c r="L71" s="205">
        <v>0</v>
      </c>
      <c r="M71" s="205">
        <v>61.55</v>
      </c>
      <c r="N71" s="205">
        <v>50.07</v>
      </c>
      <c r="O71" s="205">
        <v>70.73</v>
      </c>
      <c r="P71" s="205">
        <v>26.57</v>
      </c>
      <c r="Q71" s="205">
        <v>0</v>
      </c>
      <c r="R71" s="205">
        <v>17.57</v>
      </c>
      <c r="S71" s="205">
        <v>10.68</v>
      </c>
      <c r="T71" s="205">
        <v>0</v>
      </c>
      <c r="U71" s="205">
        <v>49.96</v>
      </c>
      <c r="V71" s="205">
        <v>5.94</v>
      </c>
      <c r="W71" s="205">
        <v>7.51</v>
      </c>
      <c r="X71" s="205">
        <v>11.98</v>
      </c>
      <c r="Y71" s="205">
        <v>0</v>
      </c>
      <c r="Z71" s="205">
        <v>117.97</v>
      </c>
      <c r="AA71" s="205">
        <v>38.24</v>
      </c>
      <c r="AB71" s="205">
        <v>0</v>
      </c>
      <c r="AC71" s="205">
        <v>12.28</v>
      </c>
      <c r="AD71" s="205">
        <v>0</v>
      </c>
      <c r="AE71" s="205">
        <v>0</v>
      </c>
      <c r="AF71" s="205">
        <v>0</v>
      </c>
      <c r="AG71" s="205">
        <v>-0.14000000000000001</v>
      </c>
      <c r="AH71" s="205">
        <v>0</v>
      </c>
      <c r="AI71" s="205">
        <v>0</v>
      </c>
      <c r="AJ71" s="205">
        <v>0</v>
      </c>
      <c r="AK71" s="205">
        <v>75</v>
      </c>
      <c r="AL71" s="205">
        <v>0</v>
      </c>
      <c r="AM71" s="205">
        <v>0</v>
      </c>
      <c r="AN71" s="205">
        <v>0</v>
      </c>
      <c r="AO71" s="205">
        <v>0</v>
      </c>
      <c r="AP71" s="205">
        <v>0</v>
      </c>
      <c r="AQ71" s="205">
        <v>23.39</v>
      </c>
      <c r="AR71" s="205">
        <v>0</v>
      </c>
      <c r="AS71" s="205">
        <v>0</v>
      </c>
      <c r="AT71" s="205">
        <v>0</v>
      </c>
    </row>
    <row r="72" spans="1:46">
      <c r="A72" t="s">
        <v>114</v>
      </c>
      <c r="B72" s="205">
        <v>0</v>
      </c>
      <c r="C72" s="205">
        <v>0</v>
      </c>
      <c r="D72" s="205">
        <v>0</v>
      </c>
      <c r="E72" s="205">
        <v>0</v>
      </c>
      <c r="F72" s="205">
        <v>0</v>
      </c>
      <c r="G72" s="205">
        <v>0</v>
      </c>
      <c r="H72" s="205">
        <v>0</v>
      </c>
      <c r="I72" s="205">
        <v>0</v>
      </c>
      <c r="J72" s="205">
        <v>0</v>
      </c>
      <c r="K72" s="205">
        <v>195.34</v>
      </c>
      <c r="L72" s="205">
        <v>0</v>
      </c>
      <c r="M72" s="205">
        <v>61.55</v>
      </c>
      <c r="N72" s="205">
        <v>50.07</v>
      </c>
      <c r="O72" s="205">
        <v>70.73</v>
      </c>
      <c r="P72" s="205">
        <v>26.57</v>
      </c>
      <c r="Q72" s="205">
        <v>0</v>
      </c>
      <c r="R72" s="205">
        <v>17.97</v>
      </c>
      <c r="S72" s="205">
        <v>11.18</v>
      </c>
      <c r="T72" s="205">
        <v>0</v>
      </c>
      <c r="U72" s="205">
        <v>49.96</v>
      </c>
      <c r="V72" s="205">
        <v>5.94</v>
      </c>
      <c r="W72" s="205">
        <v>7.51</v>
      </c>
      <c r="X72" s="205">
        <v>11.98</v>
      </c>
      <c r="Y72" s="205">
        <v>0</v>
      </c>
      <c r="Z72" s="205">
        <v>117.97</v>
      </c>
      <c r="AA72" s="205">
        <v>38.24</v>
      </c>
      <c r="AB72" s="205">
        <v>0</v>
      </c>
      <c r="AC72" s="205">
        <v>12.28</v>
      </c>
      <c r="AD72" s="205">
        <v>0</v>
      </c>
      <c r="AE72" s="205">
        <v>0</v>
      </c>
      <c r="AF72" s="205">
        <v>0</v>
      </c>
      <c r="AG72" s="205">
        <v>-0.14000000000000001</v>
      </c>
      <c r="AH72" s="205">
        <v>0</v>
      </c>
      <c r="AI72" s="205">
        <v>0</v>
      </c>
      <c r="AJ72" s="205">
        <v>0</v>
      </c>
      <c r="AK72" s="205">
        <v>75</v>
      </c>
      <c r="AL72" s="205">
        <v>0</v>
      </c>
      <c r="AM72" s="205">
        <v>0</v>
      </c>
      <c r="AN72" s="205">
        <v>0</v>
      </c>
      <c r="AO72" s="205">
        <v>0</v>
      </c>
      <c r="AP72" s="205">
        <v>0</v>
      </c>
      <c r="AQ72" s="205">
        <v>12.54</v>
      </c>
      <c r="AR72" s="205">
        <v>0</v>
      </c>
      <c r="AS72" s="205">
        <v>0</v>
      </c>
      <c r="AT72" s="205">
        <v>0</v>
      </c>
    </row>
    <row r="73" spans="1:46">
      <c r="A73" t="s">
        <v>115</v>
      </c>
      <c r="B73" s="205">
        <v>0</v>
      </c>
      <c r="C73" s="205">
        <v>0</v>
      </c>
      <c r="D73" s="205">
        <v>0</v>
      </c>
      <c r="E73" s="205">
        <v>0</v>
      </c>
      <c r="F73" s="205">
        <v>0</v>
      </c>
      <c r="G73" s="205">
        <v>0</v>
      </c>
      <c r="H73" s="205">
        <v>0</v>
      </c>
      <c r="I73" s="205">
        <v>0</v>
      </c>
      <c r="J73" s="205">
        <v>0</v>
      </c>
      <c r="K73" s="205">
        <v>272.44</v>
      </c>
      <c r="L73" s="205">
        <v>0</v>
      </c>
      <c r="M73" s="205">
        <v>61.55</v>
      </c>
      <c r="N73" s="205">
        <v>50.07</v>
      </c>
      <c r="O73" s="205">
        <v>70.73</v>
      </c>
      <c r="P73" s="205">
        <v>26.57</v>
      </c>
      <c r="Q73" s="205">
        <v>0</v>
      </c>
      <c r="R73" s="205">
        <v>17.97</v>
      </c>
      <c r="S73" s="205">
        <v>11.18</v>
      </c>
      <c r="T73" s="205">
        <v>0</v>
      </c>
      <c r="U73" s="205">
        <v>49.96</v>
      </c>
      <c r="V73" s="205">
        <v>3.84</v>
      </c>
      <c r="W73" s="205">
        <v>7.07</v>
      </c>
      <c r="X73" s="205">
        <v>11.6</v>
      </c>
      <c r="Y73" s="205">
        <v>0</v>
      </c>
      <c r="Z73" s="205">
        <v>117.97</v>
      </c>
      <c r="AA73" s="205">
        <v>38.24</v>
      </c>
      <c r="AB73" s="205">
        <v>0</v>
      </c>
      <c r="AC73" s="205">
        <v>12.28</v>
      </c>
      <c r="AD73" s="205">
        <v>0</v>
      </c>
      <c r="AE73" s="205">
        <v>0</v>
      </c>
      <c r="AF73" s="205">
        <v>0</v>
      </c>
      <c r="AG73" s="205">
        <v>-0.14000000000000001</v>
      </c>
      <c r="AH73" s="205">
        <v>0</v>
      </c>
      <c r="AI73" s="205">
        <v>0</v>
      </c>
      <c r="AJ73" s="205">
        <v>0</v>
      </c>
      <c r="AK73" s="205">
        <v>75</v>
      </c>
      <c r="AL73" s="205">
        <v>0</v>
      </c>
      <c r="AM73" s="205">
        <v>0</v>
      </c>
      <c r="AN73" s="205">
        <v>0</v>
      </c>
      <c r="AO73" s="205">
        <v>0</v>
      </c>
      <c r="AP73" s="205">
        <v>0</v>
      </c>
      <c r="AQ73" s="205">
        <v>5.61</v>
      </c>
      <c r="AR73" s="205">
        <v>0</v>
      </c>
      <c r="AS73" s="205">
        <v>0</v>
      </c>
      <c r="AT73" s="205">
        <v>0</v>
      </c>
    </row>
    <row r="74" spans="1:46">
      <c r="A74" t="s">
        <v>116</v>
      </c>
      <c r="B74" s="205">
        <v>0</v>
      </c>
      <c r="C74" s="205">
        <v>0</v>
      </c>
      <c r="D74" s="205">
        <v>0</v>
      </c>
      <c r="E74" s="205">
        <v>0</v>
      </c>
      <c r="F74" s="205">
        <v>0</v>
      </c>
      <c r="G74" s="205">
        <v>0</v>
      </c>
      <c r="H74" s="205">
        <v>0</v>
      </c>
      <c r="I74" s="205">
        <v>0</v>
      </c>
      <c r="J74" s="205">
        <v>0</v>
      </c>
      <c r="K74" s="205">
        <v>275.13</v>
      </c>
      <c r="L74" s="205">
        <v>0</v>
      </c>
      <c r="M74" s="205">
        <v>61.55</v>
      </c>
      <c r="N74" s="205">
        <v>50.07</v>
      </c>
      <c r="O74" s="205">
        <v>70.73</v>
      </c>
      <c r="P74" s="205">
        <v>26.57</v>
      </c>
      <c r="Q74" s="205">
        <v>0</v>
      </c>
      <c r="R74" s="205">
        <v>17.97</v>
      </c>
      <c r="S74" s="205">
        <v>11.18</v>
      </c>
      <c r="T74" s="205">
        <v>0</v>
      </c>
      <c r="U74" s="205">
        <v>49.96</v>
      </c>
      <c r="V74" s="205">
        <v>3.84</v>
      </c>
      <c r="W74" s="205">
        <v>7.07</v>
      </c>
      <c r="X74" s="205">
        <v>11.6</v>
      </c>
      <c r="Y74" s="205">
        <v>0</v>
      </c>
      <c r="Z74" s="205">
        <v>117.97</v>
      </c>
      <c r="AA74" s="205">
        <v>38.24</v>
      </c>
      <c r="AB74" s="205">
        <v>0</v>
      </c>
      <c r="AC74" s="205">
        <v>12.28</v>
      </c>
      <c r="AD74" s="205">
        <v>0</v>
      </c>
      <c r="AE74" s="205">
        <v>0</v>
      </c>
      <c r="AF74" s="205">
        <v>0</v>
      </c>
      <c r="AG74" s="205">
        <v>-0.14000000000000001</v>
      </c>
      <c r="AH74" s="205">
        <v>0</v>
      </c>
      <c r="AI74" s="205">
        <v>0</v>
      </c>
      <c r="AJ74" s="205">
        <v>0</v>
      </c>
      <c r="AK74" s="205">
        <v>75</v>
      </c>
      <c r="AL74" s="205">
        <v>0</v>
      </c>
      <c r="AM74" s="205">
        <v>0</v>
      </c>
      <c r="AN74" s="205">
        <v>0</v>
      </c>
      <c r="AO74" s="205">
        <v>0</v>
      </c>
      <c r="AP74" s="205">
        <v>0</v>
      </c>
      <c r="AQ74" s="205">
        <v>1.19</v>
      </c>
      <c r="AR74" s="205">
        <v>0</v>
      </c>
      <c r="AS74" s="205">
        <v>0</v>
      </c>
      <c r="AT74" s="205">
        <v>0</v>
      </c>
    </row>
    <row r="75" spans="1:46">
      <c r="A75" t="s">
        <v>117</v>
      </c>
      <c r="B75" s="205">
        <v>0</v>
      </c>
      <c r="C75" s="205">
        <v>0</v>
      </c>
      <c r="D75" s="205">
        <v>0</v>
      </c>
      <c r="E75" s="205">
        <v>0</v>
      </c>
      <c r="F75" s="205">
        <v>0</v>
      </c>
      <c r="G75" s="205">
        <v>0</v>
      </c>
      <c r="H75" s="205">
        <v>0</v>
      </c>
      <c r="I75" s="205">
        <v>0</v>
      </c>
      <c r="J75" s="205">
        <v>0</v>
      </c>
      <c r="K75" s="205">
        <v>178.52</v>
      </c>
      <c r="L75" s="205">
        <v>0</v>
      </c>
      <c r="M75" s="205">
        <v>61.55</v>
      </c>
      <c r="N75" s="205">
        <v>50.07</v>
      </c>
      <c r="O75" s="205">
        <v>70.73</v>
      </c>
      <c r="P75" s="205">
        <v>26.57</v>
      </c>
      <c r="Q75" s="205">
        <v>0</v>
      </c>
      <c r="R75" s="205">
        <v>17.97</v>
      </c>
      <c r="S75" s="205">
        <v>11.18</v>
      </c>
      <c r="T75" s="205">
        <v>0</v>
      </c>
      <c r="U75" s="205">
        <v>49.96</v>
      </c>
      <c r="V75" s="205">
        <v>3.84</v>
      </c>
      <c r="W75" s="205">
        <v>7.07</v>
      </c>
      <c r="X75" s="205">
        <v>10.76</v>
      </c>
      <c r="Y75" s="205">
        <v>0</v>
      </c>
      <c r="Z75" s="205">
        <v>117.97</v>
      </c>
      <c r="AA75" s="205">
        <v>38.24</v>
      </c>
      <c r="AB75" s="205">
        <v>0</v>
      </c>
      <c r="AC75" s="205">
        <v>12.28</v>
      </c>
      <c r="AD75" s="205">
        <v>0</v>
      </c>
      <c r="AE75" s="205">
        <v>0</v>
      </c>
      <c r="AF75" s="205">
        <v>0</v>
      </c>
      <c r="AG75" s="205">
        <v>-0.14000000000000001</v>
      </c>
      <c r="AH75" s="205">
        <v>0</v>
      </c>
      <c r="AI75" s="205">
        <v>0</v>
      </c>
      <c r="AJ75" s="205">
        <v>0</v>
      </c>
      <c r="AK75" s="205">
        <v>75</v>
      </c>
      <c r="AL75" s="205">
        <v>0</v>
      </c>
      <c r="AM75" s="205">
        <v>0</v>
      </c>
      <c r="AN75" s="205">
        <v>0</v>
      </c>
      <c r="AO75" s="205">
        <v>0</v>
      </c>
      <c r="AP75" s="205">
        <v>0</v>
      </c>
      <c r="AQ75" s="205">
        <v>0</v>
      </c>
      <c r="AR75" s="205">
        <v>0</v>
      </c>
      <c r="AS75" s="205">
        <v>0</v>
      </c>
      <c r="AT75" s="205">
        <v>0</v>
      </c>
    </row>
    <row r="76" spans="1:46">
      <c r="A76" t="s">
        <v>118</v>
      </c>
      <c r="B76" s="205">
        <v>0</v>
      </c>
      <c r="C76" s="205">
        <v>0</v>
      </c>
      <c r="D76" s="205">
        <v>0</v>
      </c>
      <c r="E76" s="205">
        <v>0</v>
      </c>
      <c r="F76" s="205">
        <v>0</v>
      </c>
      <c r="G76" s="205">
        <v>0</v>
      </c>
      <c r="H76" s="205">
        <v>0</v>
      </c>
      <c r="I76" s="205">
        <v>0</v>
      </c>
      <c r="J76" s="205">
        <v>0</v>
      </c>
      <c r="K76" s="205">
        <v>178.52</v>
      </c>
      <c r="L76" s="205">
        <v>0</v>
      </c>
      <c r="M76" s="205">
        <v>61.55</v>
      </c>
      <c r="N76" s="205">
        <v>50.07</v>
      </c>
      <c r="O76" s="205">
        <v>70.73</v>
      </c>
      <c r="P76" s="205">
        <v>26.57</v>
      </c>
      <c r="Q76" s="205">
        <v>0</v>
      </c>
      <c r="R76" s="205">
        <v>17.97</v>
      </c>
      <c r="S76" s="205">
        <v>11.18</v>
      </c>
      <c r="T76" s="205">
        <v>0</v>
      </c>
      <c r="U76" s="205">
        <v>49.96</v>
      </c>
      <c r="V76" s="205">
        <v>3.84</v>
      </c>
      <c r="W76" s="205">
        <v>7.07</v>
      </c>
      <c r="X76" s="205">
        <v>10.76</v>
      </c>
      <c r="Y76" s="205">
        <v>0</v>
      </c>
      <c r="Z76" s="205">
        <v>117.97</v>
      </c>
      <c r="AA76" s="205">
        <v>38.24</v>
      </c>
      <c r="AB76" s="205">
        <v>0</v>
      </c>
      <c r="AC76" s="205">
        <v>12.28</v>
      </c>
      <c r="AD76" s="205">
        <v>0</v>
      </c>
      <c r="AE76" s="205">
        <v>0</v>
      </c>
      <c r="AF76" s="205">
        <v>0</v>
      </c>
      <c r="AG76" s="205">
        <v>-0.14000000000000001</v>
      </c>
      <c r="AH76" s="205">
        <v>0</v>
      </c>
      <c r="AI76" s="205">
        <v>0</v>
      </c>
      <c r="AJ76" s="205">
        <v>0</v>
      </c>
      <c r="AK76" s="205">
        <v>75</v>
      </c>
      <c r="AL76" s="205">
        <v>0</v>
      </c>
      <c r="AM76" s="205">
        <v>0</v>
      </c>
      <c r="AN76" s="205">
        <v>0</v>
      </c>
      <c r="AO76" s="205">
        <v>0</v>
      </c>
      <c r="AP76" s="205">
        <v>0</v>
      </c>
      <c r="AQ76" s="205">
        <v>0</v>
      </c>
      <c r="AR76" s="205">
        <v>0</v>
      </c>
      <c r="AS76" s="205">
        <v>0</v>
      </c>
      <c r="AT76" s="205">
        <v>0</v>
      </c>
    </row>
    <row r="77" spans="1:46">
      <c r="A77" t="s">
        <v>119</v>
      </c>
      <c r="B77" s="205">
        <v>0</v>
      </c>
      <c r="C77" s="205">
        <v>0</v>
      </c>
      <c r="D77" s="205">
        <v>0</v>
      </c>
      <c r="E77" s="205">
        <v>0</v>
      </c>
      <c r="F77" s="205">
        <v>0</v>
      </c>
      <c r="G77" s="205">
        <v>0</v>
      </c>
      <c r="H77" s="205">
        <v>0</v>
      </c>
      <c r="I77" s="205">
        <v>0</v>
      </c>
      <c r="J77" s="205">
        <v>0</v>
      </c>
      <c r="K77" s="205">
        <v>178.52</v>
      </c>
      <c r="L77" s="205">
        <v>0</v>
      </c>
      <c r="M77" s="205">
        <v>61.55</v>
      </c>
      <c r="N77" s="205">
        <v>50.07</v>
      </c>
      <c r="O77" s="205">
        <v>70.73</v>
      </c>
      <c r="P77" s="205">
        <v>26.57</v>
      </c>
      <c r="Q77" s="205">
        <v>0</v>
      </c>
      <c r="R77" s="205">
        <v>17.97</v>
      </c>
      <c r="S77" s="205">
        <v>11.18</v>
      </c>
      <c r="T77" s="205">
        <v>0</v>
      </c>
      <c r="U77" s="205">
        <v>49.96</v>
      </c>
      <c r="V77" s="205">
        <v>3.89</v>
      </c>
      <c r="W77" s="205">
        <v>7.51</v>
      </c>
      <c r="X77" s="205">
        <v>10.35</v>
      </c>
      <c r="Y77" s="205">
        <v>0</v>
      </c>
      <c r="Z77" s="205">
        <v>117.97</v>
      </c>
      <c r="AA77" s="205">
        <v>38.24</v>
      </c>
      <c r="AB77" s="205">
        <v>0</v>
      </c>
      <c r="AC77" s="205">
        <v>12.92</v>
      </c>
      <c r="AD77" s="205">
        <v>0</v>
      </c>
      <c r="AE77" s="205">
        <v>0</v>
      </c>
      <c r="AF77" s="205">
        <v>0</v>
      </c>
      <c r="AG77" s="205">
        <v>-0.14000000000000001</v>
      </c>
      <c r="AH77" s="205">
        <v>0</v>
      </c>
      <c r="AI77" s="205">
        <v>0</v>
      </c>
      <c r="AJ77" s="205">
        <v>0</v>
      </c>
      <c r="AK77" s="205">
        <v>75</v>
      </c>
      <c r="AL77" s="205">
        <v>0</v>
      </c>
      <c r="AM77" s="205">
        <v>0</v>
      </c>
      <c r="AN77" s="205">
        <v>0</v>
      </c>
      <c r="AO77" s="205">
        <v>0</v>
      </c>
      <c r="AP77" s="205">
        <v>0</v>
      </c>
      <c r="AQ77" s="205">
        <v>0</v>
      </c>
      <c r="AR77" s="205">
        <v>0</v>
      </c>
      <c r="AS77" s="205">
        <v>0</v>
      </c>
      <c r="AT77" s="205">
        <v>0</v>
      </c>
    </row>
    <row r="78" spans="1:46">
      <c r="A78" t="s">
        <v>120</v>
      </c>
      <c r="B78" s="205">
        <v>0</v>
      </c>
      <c r="C78" s="205">
        <v>0</v>
      </c>
      <c r="D78" s="205">
        <v>0</v>
      </c>
      <c r="E78" s="205">
        <v>0</v>
      </c>
      <c r="F78" s="205">
        <v>0</v>
      </c>
      <c r="G78" s="205">
        <v>0</v>
      </c>
      <c r="H78" s="205">
        <v>0</v>
      </c>
      <c r="I78" s="205">
        <v>0</v>
      </c>
      <c r="J78" s="205">
        <v>0</v>
      </c>
      <c r="K78" s="205">
        <v>178.52</v>
      </c>
      <c r="L78" s="205">
        <v>0</v>
      </c>
      <c r="M78" s="205">
        <v>61.55</v>
      </c>
      <c r="N78" s="205">
        <v>50.07</v>
      </c>
      <c r="O78" s="205">
        <v>70.73</v>
      </c>
      <c r="P78" s="205">
        <v>26.57</v>
      </c>
      <c r="Q78" s="205">
        <v>0</v>
      </c>
      <c r="R78" s="205">
        <v>17.97</v>
      </c>
      <c r="S78" s="205">
        <v>11.18</v>
      </c>
      <c r="T78" s="205">
        <v>0</v>
      </c>
      <c r="U78" s="205">
        <v>49.96</v>
      </c>
      <c r="V78" s="205">
        <v>3.89</v>
      </c>
      <c r="W78" s="205">
        <v>7.51</v>
      </c>
      <c r="X78" s="205">
        <v>10.35</v>
      </c>
      <c r="Y78" s="205">
        <v>0</v>
      </c>
      <c r="Z78" s="205">
        <v>117.97</v>
      </c>
      <c r="AA78" s="205">
        <v>38.24</v>
      </c>
      <c r="AB78" s="205">
        <v>0</v>
      </c>
      <c r="AC78" s="205">
        <v>12.92</v>
      </c>
      <c r="AD78" s="205">
        <v>0</v>
      </c>
      <c r="AE78" s="205">
        <v>0</v>
      </c>
      <c r="AF78" s="205">
        <v>0</v>
      </c>
      <c r="AG78" s="205">
        <v>-0.14000000000000001</v>
      </c>
      <c r="AH78" s="205">
        <v>0</v>
      </c>
      <c r="AI78" s="205">
        <v>0</v>
      </c>
      <c r="AJ78" s="205">
        <v>0</v>
      </c>
      <c r="AK78" s="205">
        <v>75</v>
      </c>
      <c r="AL78" s="205">
        <v>0</v>
      </c>
      <c r="AM78" s="205">
        <v>0</v>
      </c>
      <c r="AN78" s="205">
        <v>0</v>
      </c>
      <c r="AO78" s="205">
        <v>0</v>
      </c>
      <c r="AP78" s="205">
        <v>0</v>
      </c>
      <c r="AQ78" s="205">
        <v>0</v>
      </c>
      <c r="AR78" s="205">
        <v>0</v>
      </c>
      <c r="AS78" s="205">
        <v>0</v>
      </c>
      <c r="AT78" s="205">
        <v>0</v>
      </c>
    </row>
    <row r="79" spans="1:46">
      <c r="A79" t="s">
        <v>121</v>
      </c>
      <c r="B79" s="205">
        <v>0</v>
      </c>
      <c r="C79" s="205">
        <v>0</v>
      </c>
      <c r="D79" s="205">
        <v>0</v>
      </c>
      <c r="E79" s="205">
        <v>0</v>
      </c>
      <c r="F79" s="205">
        <v>0</v>
      </c>
      <c r="G79" s="205">
        <v>0</v>
      </c>
      <c r="H79" s="205">
        <v>0</v>
      </c>
      <c r="I79" s="205">
        <v>0</v>
      </c>
      <c r="J79" s="205">
        <v>0</v>
      </c>
      <c r="K79" s="205">
        <v>178.52</v>
      </c>
      <c r="L79" s="205">
        <v>0</v>
      </c>
      <c r="M79" s="205">
        <v>61.55</v>
      </c>
      <c r="N79" s="205">
        <v>50.07</v>
      </c>
      <c r="O79" s="205">
        <v>70.73</v>
      </c>
      <c r="P79" s="205">
        <v>26.57</v>
      </c>
      <c r="Q79" s="205">
        <v>0</v>
      </c>
      <c r="R79" s="205">
        <v>17.97</v>
      </c>
      <c r="S79" s="205">
        <v>11.18</v>
      </c>
      <c r="T79" s="205">
        <v>0</v>
      </c>
      <c r="U79" s="205">
        <v>49.96</v>
      </c>
      <c r="V79" s="205">
        <v>3.89</v>
      </c>
      <c r="W79" s="205">
        <v>7.51</v>
      </c>
      <c r="X79" s="205">
        <v>10.35</v>
      </c>
      <c r="Y79" s="205">
        <v>0</v>
      </c>
      <c r="Z79" s="205">
        <v>117.97</v>
      </c>
      <c r="AA79" s="205">
        <v>38.24</v>
      </c>
      <c r="AB79" s="205">
        <v>0</v>
      </c>
      <c r="AC79" s="205">
        <v>12.92</v>
      </c>
      <c r="AD79" s="205">
        <v>0</v>
      </c>
      <c r="AE79" s="205">
        <v>0</v>
      </c>
      <c r="AF79" s="205">
        <v>0</v>
      </c>
      <c r="AG79" s="205">
        <v>-0.14000000000000001</v>
      </c>
      <c r="AH79" s="205">
        <v>0</v>
      </c>
      <c r="AI79" s="205">
        <v>0</v>
      </c>
      <c r="AJ79" s="205">
        <v>0</v>
      </c>
      <c r="AK79" s="205">
        <v>75</v>
      </c>
      <c r="AL79" s="205">
        <v>0</v>
      </c>
      <c r="AM79" s="205">
        <v>0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</row>
    <row r="80" spans="1:46">
      <c r="A80" t="s">
        <v>122</v>
      </c>
      <c r="B80" s="205">
        <v>0</v>
      </c>
      <c r="C80" s="205">
        <v>0</v>
      </c>
      <c r="D80" s="205">
        <v>0</v>
      </c>
      <c r="E80" s="205">
        <v>0</v>
      </c>
      <c r="F80" s="205">
        <v>0</v>
      </c>
      <c r="G80" s="205">
        <v>0</v>
      </c>
      <c r="H80" s="205">
        <v>0</v>
      </c>
      <c r="I80" s="205">
        <v>0</v>
      </c>
      <c r="J80" s="205">
        <v>0</v>
      </c>
      <c r="K80" s="205">
        <v>178.52</v>
      </c>
      <c r="L80" s="205">
        <v>0</v>
      </c>
      <c r="M80" s="205">
        <v>61.55</v>
      </c>
      <c r="N80" s="205">
        <v>50.07</v>
      </c>
      <c r="O80" s="205">
        <v>70.73</v>
      </c>
      <c r="P80" s="205">
        <v>26.57</v>
      </c>
      <c r="Q80" s="205">
        <v>0</v>
      </c>
      <c r="R80" s="205">
        <v>17.97</v>
      </c>
      <c r="S80" s="205">
        <v>11.18</v>
      </c>
      <c r="T80" s="205">
        <v>0</v>
      </c>
      <c r="U80" s="205">
        <v>49.96</v>
      </c>
      <c r="V80" s="205">
        <v>3.89</v>
      </c>
      <c r="W80" s="205">
        <v>7.51</v>
      </c>
      <c r="X80" s="205">
        <v>10.35</v>
      </c>
      <c r="Y80" s="205">
        <v>0</v>
      </c>
      <c r="Z80" s="205">
        <v>117.97</v>
      </c>
      <c r="AA80" s="205">
        <v>38.24</v>
      </c>
      <c r="AB80" s="205">
        <v>0</v>
      </c>
      <c r="AC80" s="205">
        <v>13.57</v>
      </c>
      <c r="AD80" s="205">
        <v>0</v>
      </c>
      <c r="AE80" s="205">
        <v>0</v>
      </c>
      <c r="AF80" s="205">
        <v>0</v>
      </c>
      <c r="AG80" s="205">
        <v>-0.14000000000000001</v>
      </c>
      <c r="AH80" s="205">
        <v>0</v>
      </c>
      <c r="AI80" s="205">
        <v>0</v>
      </c>
      <c r="AJ80" s="205">
        <v>0</v>
      </c>
      <c r="AK80" s="205">
        <v>75</v>
      </c>
      <c r="AL80" s="205">
        <v>0</v>
      </c>
      <c r="AM80" s="205">
        <v>0</v>
      </c>
      <c r="AN80" s="205">
        <v>0</v>
      </c>
      <c r="AO80" s="205">
        <v>0</v>
      </c>
      <c r="AP80" s="205">
        <v>0</v>
      </c>
      <c r="AQ80" s="205">
        <v>0</v>
      </c>
      <c r="AR80" s="205">
        <v>0</v>
      </c>
      <c r="AS80" s="205">
        <v>0</v>
      </c>
      <c r="AT80" s="205">
        <v>0</v>
      </c>
    </row>
    <row r="81" spans="1:46">
      <c r="A81" t="s">
        <v>123</v>
      </c>
      <c r="B81" s="205">
        <v>0</v>
      </c>
      <c r="C81" s="205">
        <v>0</v>
      </c>
      <c r="D81" s="205">
        <v>0</v>
      </c>
      <c r="E81" s="205">
        <v>0</v>
      </c>
      <c r="F81" s="205">
        <v>0</v>
      </c>
      <c r="G81" s="205">
        <v>0</v>
      </c>
      <c r="H81" s="205">
        <v>0</v>
      </c>
      <c r="I81" s="205">
        <v>0</v>
      </c>
      <c r="J81" s="205">
        <v>0</v>
      </c>
      <c r="K81" s="205">
        <v>178.52</v>
      </c>
      <c r="L81" s="205">
        <v>0</v>
      </c>
      <c r="M81" s="205">
        <v>61.55</v>
      </c>
      <c r="N81" s="205">
        <v>50.07</v>
      </c>
      <c r="O81" s="205">
        <v>70.73</v>
      </c>
      <c r="P81" s="205">
        <v>26.57</v>
      </c>
      <c r="Q81" s="205">
        <v>0</v>
      </c>
      <c r="R81" s="205">
        <v>17.97</v>
      </c>
      <c r="S81" s="205">
        <v>11.18</v>
      </c>
      <c r="T81" s="205">
        <v>0</v>
      </c>
      <c r="U81" s="205">
        <v>49.96</v>
      </c>
      <c r="V81" s="205">
        <v>3.89</v>
      </c>
      <c r="W81" s="205">
        <v>7.51</v>
      </c>
      <c r="X81" s="205">
        <v>11.6</v>
      </c>
      <c r="Y81" s="205">
        <v>0</v>
      </c>
      <c r="Z81" s="205">
        <v>117.97</v>
      </c>
      <c r="AA81" s="205">
        <v>38.24</v>
      </c>
      <c r="AB81" s="205">
        <v>0</v>
      </c>
      <c r="AC81" s="205">
        <v>13.57</v>
      </c>
      <c r="AD81" s="205">
        <v>0</v>
      </c>
      <c r="AE81" s="205">
        <v>0</v>
      </c>
      <c r="AF81" s="205">
        <v>0</v>
      </c>
      <c r="AG81" s="205">
        <v>-0.14000000000000001</v>
      </c>
      <c r="AH81" s="205">
        <v>0</v>
      </c>
      <c r="AI81" s="205">
        <v>0</v>
      </c>
      <c r="AJ81" s="205">
        <v>0</v>
      </c>
      <c r="AK81" s="205">
        <v>75</v>
      </c>
      <c r="AL81" s="205">
        <v>0</v>
      </c>
      <c r="AM81" s="205">
        <v>0</v>
      </c>
      <c r="AN81" s="205">
        <v>0</v>
      </c>
      <c r="AO81" s="205">
        <v>0</v>
      </c>
      <c r="AP81" s="205">
        <v>0</v>
      </c>
      <c r="AQ81" s="205">
        <v>0</v>
      </c>
      <c r="AR81" s="205">
        <v>0</v>
      </c>
      <c r="AS81" s="205">
        <v>0</v>
      </c>
      <c r="AT81" s="205">
        <v>0</v>
      </c>
    </row>
    <row r="82" spans="1:46">
      <c r="A82" t="s">
        <v>124</v>
      </c>
      <c r="B82" s="205">
        <v>0</v>
      </c>
      <c r="C82" s="205">
        <v>0</v>
      </c>
      <c r="D82" s="205">
        <v>0</v>
      </c>
      <c r="E82" s="205">
        <v>0</v>
      </c>
      <c r="F82" s="205">
        <v>0</v>
      </c>
      <c r="G82" s="205">
        <v>0</v>
      </c>
      <c r="H82" s="205">
        <v>0</v>
      </c>
      <c r="I82" s="205">
        <v>0</v>
      </c>
      <c r="J82" s="205">
        <v>0</v>
      </c>
      <c r="K82" s="205">
        <v>178.52</v>
      </c>
      <c r="L82" s="205">
        <v>0</v>
      </c>
      <c r="M82" s="205">
        <v>61.55</v>
      </c>
      <c r="N82" s="205">
        <v>50.07</v>
      </c>
      <c r="O82" s="205">
        <v>70.73</v>
      </c>
      <c r="P82" s="205">
        <v>26.57</v>
      </c>
      <c r="Q82" s="205">
        <v>0</v>
      </c>
      <c r="R82" s="205">
        <v>17.97</v>
      </c>
      <c r="S82" s="205">
        <v>11.18</v>
      </c>
      <c r="T82" s="205">
        <v>0</v>
      </c>
      <c r="U82" s="205">
        <v>49.96</v>
      </c>
      <c r="V82" s="205">
        <v>3.97</v>
      </c>
      <c r="W82" s="205">
        <v>7.51</v>
      </c>
      <c r="X82" s="205">
        <v>12.53</v>
      </c>
      <c r="Y82" s="205">
        <v>0</v>
      </c>
      <c r="Z82" s="205">
        <v>117.97</v>
      </c>
      <c r="AA82" s="205">
        <v>38.24</v>
      </c>
      <c r="AB82" s="205">
        <v>0</v>
      </c>
      <c r="AC82" s="205">
        <v>13.57</v>
      </c>
      <c r="AD82" s="205">
        <v>0</v>
      </c>
      <c r="AE82" s="205">
        <v>0</v>
      </c>
      <c r="AF82" s="205">
        <v>0</v>
      </c>
      <c r="AG82" s="205">
        <v>-0.14000000000000001</v>
      </c>
      <c r="AH82" s="205">
        <v>0</v>
      </c>
      <c r="AI82" s="205">
        <v>0</v>
      </c>
      <c r="AJ82" s="205">
        <v>0</v>
      </c>
      <c r="AK82" s="205">
        <v>75</v>
      </c>
      <c r="AL82" s="205">
        <v>0</v>
      </c>
      <c r="AM82" s="205">
        <v>0</v>
      </c>
      <c r="AN82" s="205">
        <v>0</v>
      </c>
      <c r="AO82" s="205">
        <v>0</v>
      </c>
      <c r="AP82" s="205">
        <v>0</v>
      </c>
      <c r="AQ82" s="205">
        <v>0</v>
      </c>
      <c r="AR82" s="205">
        <v>0</v>
      </c>
      <c r="AS82" s="205">
        <v>0</v>
      </c>
      <c r="AT82" s="205">
        <v>0</v>
      </c>
    </row>
    <row r="83" spans="1:46">
      <c r="A83" t="s">
        <v>125</v>
      </c>
      <c r="B83" s="205">
        <v>0</v>
      </c>
      <c r="C83" s="205">
        <v>0</v>
      </c>
      <c r="D83" s="205">
        <v>0</v>
      </c>
      <c r="E83" s="205">
        <v>0</v>
      </c>
      <c r="F83" s="205">
        <v>0</v>
      </c>
      <c r="G83" s="205">
        <v>0</v>
      </c>
      <c r="H83" s="205">
        <v>0</v>
      </c>
      <c r="I83" s="205">
        <v>0</v>
      </c>
      <c r="J83" s="205">
        <v>0</v>
      </c>
      <c r="K83" s="205">
        <v>178.52</v>
      </c>
      <c r="L83" s="205">
        <v>0</v>
      </c>
      <c r="M83" s="205">
        <v>61.55</v>
      </c>
      <c r="N83" s="205">
        <v>50.07</v>
      </c>
      <c r="O83" s="205">
        <v>70.73</v>
      </c>
      <c r="P83" s="205">
        <v>26.57</v>
      </c>
      <c r="Q83" s="205">
        <v>0</v>
      </c>
      <c r="R83" s="205">
        <v>8.69</v>
      </c>
      <c r="S83" s="205">
        <v>5.79</v>
      </c>
      <c r="T83" s="205">
        <v>0</v>
      </c>
      <c r="U83" s="205">
        <v>49.96</v>
      </c>
      <c r="V83" s="205">
        <v>4.0199999999999996</v>
      </c>
      <c r="W83" s="205">
        <v>7.61</v>
      </c>
      <c r="X83" s="205">
        <v>13.53</v>
      </c>
      <c r="Y83" s="205">
        <v>0</v>
      </c>
      <c r="Z83" s="205">
        <v>117.97</v>
      </c>
      <c r="AA83" s="205">
        <v>38.24</v>
      </c>
      <c r="AB83" s="205">
        <v>0</v>
      </c>
      <c r="AC83" s="205">
        <v>13.57</v>
      </c>
      <c r="AD83" s="205">
        <v>0</v>
      </c>
      <c r="AE83" s="205">
        <v>0</v>
      </c>
      <c r="AF83" s="205">
        <v>0</v>
      </c>
      <c r="AG83" s="205">
        <v>-0.14000000000000001</v>
      </c>
      <c r="AH83" s="205">
        <v>0</v>
      </c>
      <c r="AI83" s="205">
        <v>0</v>
      </c>
      <c r="AJ83" s="205">
        <v>0</v>
      </c>
      <c r="AK83" s="205">
        <v>75</v>
      </c>
      <c r="AL83" s="205">
        <v>0</v>
      </c>
      <c r="AM83" s="205">
        <v>0</v>
      </c>
      <c r="AN83" s="205">
        <v>0</v>
      </c>
      <c r="AO83" s="205">
        <v>0</v>
      </c>
      <c r="AP83" s="205">
        <v>0</v>
      </c>
      <c r="AQ83" s="205">
        <v>0</v>
      </c>
      <c r="AR83" s="205">
        <v>0</v>
      </c>
      <c r="AS83" s="205">
        <v>0</v>
      </c>
      <c r="AT83" s="205">
        <v>0</v>
      </c>
    </row>
    <row r="84" spans="1:46">
      <c r="A84" t="s">
        <v>126</v>
      </c>
      <c r="B84" s="205">
        <v>0</v>
      </c>
      <c r="C84" s="205">
        <v>0</v>
      </c>
      <c r="D84" s="205">
        <v>0</v>
      </c>
      <c r="E84" s="205">
        <v>0</v>
      </c>
      <c r="F84" s="205">
        <v>0</v>
      </c>
      <c r="G84" s="205">
        <v>0</v>
      </c>
      <c r="H84" s="205">
        <v>0</v>
      </c>
      <c r="I84" s="205">
        <v>0</v>
      </c>
      <c r="J84" s="205">
        <v>0</v>
      </c>
      <c r="K84" s="205">
        <v>188.64</v>
      </c>
      <c r="L84" s="205">
        <v>0</v>
      </c>
      <c r="M84" s="205">
        <v>61.55</v>
      </c>
      <c r="N84" s="205">
        <v>50.07</v>
      </c>
      <c r="O84" s="205">
        <v>70.73</v>
      </c>
      <c r="P84" s="205">
        <v>26.57</v>
      </c>
      <c r="Q84" s="205">
        <v>0</v>
      </c>
      <c r="R84" s="205">
        <v>8.68</v>
      </c>
      <c r="S84" s="205">
        <v>5.79</v>
      </c>
      <c r="T84" s="205">
        <v>0</v>
      </c>
      <c r="U84" s="205">
        <v>49.96</v>
      </c>
      <c r="V84" s="205">
        <v>4.0199999999999996</v>
      </c>
      <c r="W84" s="205">
        <v>7.61</v>
      </c>
      <c r="X84" s="205">
        <v>13.91</v>
      </c>
      <c r="Y84" s="205">
        <v>0</v>
      </c>
      <c r="Z84" s="205">
        <v>117.97</v>
      </c>
      <c r="AA84" s="205">
        <v>38.24</v>
      </c>
      <c r="AB84" s="205">
        <v>0</v>
      </c>
      <c r="AC84" s="205">
        <v>13.57</v>
      </c>
      <c r="AD84" s="205">
        <v>0</v>
      </c>
      <c r="AE84" s="205">
        <v>0</v>
      </c>
      <c r="AF84" s="205">
        <v>0</v>
      </c>
      <c r="AG84" s="205">
        <v>-0.14000000000000001</v>
      </c>
      <c r="AH84" s="205">
        <v>0</v>
      </c>
      <c r="AI84" s="205">
        <v>0</v>
      </c>
      <c r="AJ84" s="205">
        <v>0</v>
      </c>
      <c r="AK84" s="205">
        <v>84.02</v>
      </c>
      <c r="AL84" s="205">
        <v>0</v>
      </c>
      <c r="AM84" s="205">
        <v>0</v>
      </c>
      <c r="AN84" s="205">
        <v>0</v>
      </c>
      <c r="AO84" s="205">
        <v>0</v>
      </c>
      <c r="AP84" s="205">
        <v>0</v>
      </c>
      <c r="AQ84" s="205">
        <v>0</v>
      </c>
      <c r="AR84" s="205">
        <v>0</v>
      </c>
      <c r="AS84" s="205">
        <v>0</v>
      </c>
      <c r="AT84" s="205">
        <v>0</v>
      </c>
    </row>
    <row r="85" spans="1:46">
      <c r="A85" t="s">
        <v>127</v>
      </c>
      <c r="B85" s="205">
        <v>0</v>
      </c>
      <c r="C85" s="205">
        <v>0</v>
      </c>
      <c r="D85" s="205">
        <v>0</v>
      </c>
      <c r="E85" s="205">
        <v>0</v>
      </c>
      <c r="F85" s="205">
        <v>0</v>
      </c>
      <c r="G85" s="205">
        <v>0</v>
      </c>
      <c r="H85" s="205">
        <v>0</v>
      </c>
      <c r="I85" s="205">
        <v>0</v>
      </c>
      <c r="J85" s="205">
        <v>0</v>
      </c>
      <c r="K85" s="205">
        <v>188.64</v>
      </c>
      <c r="L85" s="205">
        <v>0</v>
      </c>
      <c r="M85" s="205">
        <v>61.55</v>
      </c>
      <c r="N85" s="205">
        <v>50.07</v>
      </c>
      <c r="O85" s="205">
        <v>70.73</v>
      </c>
      <c r="P85" s="205">
        <v>26.57</v>
      </c>
      <c r="Q85" s="205">
        <v>0</v>
      </c>
      <c r="R85" s="205">
        <v>8.68</v>
      </c>
      <c r="S85" s="205">
        <v>5.79</v>
      </c>
      <c r="T85" s="205">
        <v>0</v>
      </c>
      <c r="U85" s="205">
        <v>49.96</v>
      </c>
      <c r="V85" s="205">
        <v>4.16</v>
      </c>
      <c r="W85" s="205">
        <v>8.94</v>
      </c>
      <c r="X85" s="205">
        <v>17.73</v>
      </c>
      <c r="Y85" s="205">
        <v>0</v>
      </c>
      <c r="Z85" s="205">
        <v>117.97</v>
      </c>
      <c r="AA85" s="205">
        <v>38.24</v>
      </c>
      <c r="AB85" s="205">
        <v>0</v>
      </c>
      <c r="AC85" s="205">
        <v>13.57</v>
      </c>
      <c r="AD85" s="205">
        <v>0</v>
      </c>
      <c r="AE85" s="205">
        <v>0</v>
      </c>
      <c r="AF85" s="205">
        <v>0</v>
      </c>
      <c r="AG85" s="205">
        <v>-0.14000000000000001</v>
      </c>
      <c r="AH85" s="205">
        <v>0</v>
      </c>
      <c r="AI85" s="205">
        <v>0</v>
      </c>
      <c r="AJ85" s="205">
        <v>0</v>
      </c>
      <c r="AK85" s="205">
        <v>80.14</v>
      </c>
      <c r="AL85" s="205">
        <v>0</v>
      </c>
      <c r="AM85" s="205">
        <v>0</v>
      </c>
      <c r="AN85" s="205">
        <v>0</v>
      </c>
      <c r="AO85" s="205">
        <v>0</v>
      </c>
      <c r="AP85" s="205">
        <v>0</v>
      </c>
      <c r="AQ85" s="205">
        <v>0</v>
      </c>
      <c r="AR85" s="205">
        <v>0</v>
      </c>
      <c r="AS85" s="205">
        <v>0</v>
      </c>
      <c r="AT85" s="205">
        <v>0</v>
      </c>
    </row>
    <row r="86" spans="1:46">
      <c r="A86" t="s">
        <v>128</v>
      </c>
      <c r="B86" s="205">
        <v>0</v>
      </c>
      <c r="C86" s="205">
        <v>0</v>
      </c>
      <c r="D86" s="205">
        <v>0</v>
      </c>
      <c r="E86" s="205">
        <v>0</v>
      </c>
      <c r="F86" s="205">
        <v>0</v>
      </c>
      <c r="G86" s="205">
        <v>0</v>
      </c>
      <c r="H86" s="205">
        <v>0</v>
      </c>
      <c r="I86" s="205">
        <v>0</v>
      </c>
      <c r="J86" s="205">
        <v>0</v>
      </c>
      <c r="K86" s="205">
        <v>190.12</v>
      </c>
      <c r="L86" s="205">
        <v>0</v>
      </c>
      <c r="M86" s="205">
        <v>61.55</v>
      </c>
      <c r="N86" s="205">
        <v>50.07</v>
      </c>
      <c r="O86" s="205">
        <v>70.73</v>
      </c>
      <c r="P86" s="205">
        <v>26.57</v>
      </c>
      <c r="Q86" s="205">
        <v>0</v>
      </c>
      <c r="R86" s="205">
        <v>9.5299999999999994</v>
      </c>
      <c r="S86" s="205">
        <v>6</v>
      </c>
      <c r="T86" s="205">
        <v>0</v>
      </c>
      <c r="U86" s="205">
        <v>49.96</v>
      </c>
      <c r="V86" s="205">
        <v>5.75</v>
      </c>
      <c r="W86" s="205">
        <v>8.94</v>
      </c>
      <c r="X86" s="205">
        <v>17.73</v>
      </c>
      <c r="Y86" s="205">
        <v>0</v>
      </c>
      <c r="Z86" s="205">
        <v>117.97</v>
      </c>
      <c r="AA86" s="205">
        <v>38.24</v>
      </c>
      <c r="AB86" s="205">
        <v>0</v>
      </c>
      <c r="AC86" s="205">
        <v>13.57</v>
      </c>
      <c r="AD86" s="205">
        <v>0</v>
      </c>
      <c r="AE86" s="205">
        <v>0</v>
      </c>
      <c r="AF86" s="205">
        <v>0</v>
      </c>
      <c r="AG86" s="205">
        <v>-0.14000000000000001</v>
      </c>
      <c r="AH86" s="205">
        <v>0</v>
      </c>
      <c r="AI86" s="205">
        <v>0</v>
      </c>
      <c r="AJ86" s="205">
        <v>0</v>
      </c>
      <c r="AK86" s="205">
        <v>84.02</v>
      </c>
      <c r="AL86" s="205">
        <v>0</v>
      </c>
      <c r="AM86" s="205">
        <v>0</v>
      </c>
      <c r="AN86" s="205">
        <v>0</v>
      </c>
      <c r="AO86" s="205">
        <v>0</v>
      </c>
      <c r="AP86" s="205">
        <v>0</v>
      </c>
      <c r="AQ86" s="205">
        <v>0</v>
      </c>
      <c r="AR86" s="205">
        <v>0</v>
      </c>
      <c r="AS86" s="205">
        <v>0</v>
      </c>
      <c r="AT86" s="205">
        <v>0</v>
      </c>
    </row>
    <row r="87" spans="1:46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0</v>
      </c>
      <c r="J87" s="205">
        <v>0</v>
      </c>
      <c r="K87" s="205">
        <v>190.12</v>
      </c>
      <c r="L87" s="205">
        <v>0</v>
      </c>
      <c r="M87" s="205">
        <v>61.55</v>
      </c>
      <c r="N87" s="205">
        <v>50.07</v>
      </c>
      <c r="O87" s="205">
        <v>70.73</v>
      </c>
      <c r="P87" s="205">
        <v>26.57</v>
      </c>
      <c r="Q87" s="205">
        <v>0</v>
      </c>
      <c r="R87" s="205">
        <v>9.5299999999999994</v>
      </c>
      <c r="S87" s="205">
        <v>6</v>
      </c>
      <c r="T87" s="205">
        <v>0</v>
      </c>
      <c r="U87" s="205">
        <v>49.96</v>
      </c>
      <c r="V87" s="205">
        <v>7.24</v>
      </c>
      <c r="W87" s="205">
        <v>8.94</v>
      </c>
      <c r="X87" s="205">
        <v>17.79</v>
      </c>
      <c r="Y87" s="205">
        <v>0</v>
      </c>
      <c r="Z87" s="205">
        <v>117.97</v>
      </c>
      <c r="AA87" s="205">
        <v>38.24</v>
      </c>
      <c r="AB87" s="205">
        <v>0</v>
      </c>
      <c r="AC87" s="205">
        <v>13.57</v>
      </c>
      <c r="AD87" s="205">
        <v>0</v>
      </c>
      <c r="AE87" s="205">
        <v>0</v>
      </c>
      <c r="AF87" s="205">
        <v>0</v>
      </c>
      <c r="AG87" s="205">
        <v>-0.14000000000000001</v>
      </c>
      <c r="AH87" s="205">
        <v>0</v>
      </c>
      <c r="AI87" s="205">
        <v>0</v>
      </c>
      <c r="AJ87" s="205">
        <v>0</v>
      </c>
      <c r="AK87" s="205">
        <v>84.02</v>
      </c>
      <c r="AL87" s="205">
        <v>0</v>
      </c>
      <c r="AM87" s="205">
        <v>0</v>
      </c>
      <c r="AN87" s="205">
        <v>0</v>
      </c>
      <c r="AO87" s="205">
        <v>0</v>
      </c>
      <c r="AP87" s="205">
        <v>0</v>
      </c>
      <c r="AQ87" s="205">
        <v>0</v>
      </c>
      <c r="AR87" s="205">
        <v>0</v>
      </c>
      <c r="AS87" s="205">
        <v>0</v>
      </c>
      <c r="AT87" s="205">
        <v>0</v>
      </c>
    </row>
    <row r="88" spans="1:46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0</v>
      </c>
      <c r="J88" s="205">
        <v>0</v>
      </c>
      <c r="K88" s="205">
        <v>190.12</v>
      </c>
      <c r="L88" s="205">
        <v>0</v>
      </c>
      <c r="M88" s="205">
        <v>61.55</v>
      </c>
      <c r="N88" s="205">
        <v>50.07</v>
      </c>
      <c r="O88" s="205">
        <v>70.73</v>
      </c>
      <c r="P88" s="205">
        <v>26.57</v>
      </c>
      <c r="Q88" s="205">
        <v>0</v>
      </c>
      <c r="R88" s="205">
        <v>9.5299999999999994</v>
      </c>
      <c r="S88" s="205">
        <v>6</v>
      </c>
      <c r="T88" s="205">
        <v>0</v>
      </c>
      <c r="U88" s="205">
        <v>49.96</v>
      </c>
      <c r="V88" s="205">
        <v>7.24</v>
      </c>
      <c r="W88" s="205">
        <v>8.94</v>
      </c>
      <c r="X88" s="205">
        <v>17.79</v>
      </c>
      <c r="Y88" s="205">
        <v>0</v>
      </c>
      <c r="Z88" s="205">
        <v>117.97</v>
      </c>
      <c r="AA88" s="205">
        <v>38.24</v>
      </c>
      <c r="AB88" s="205">
        <v>0</v>
      </c>
      <c r="AC88" s="205">
        <v>13.57</v>
      </c>
      <c r="AD88" s="205">
        <v>0</v>
      </c>
      <c r="AE88" s="205">
        <v>0</v>
      </c>
      <c r="AF88" s="205">
        <v>0</v>
      </c>
      <c r="AG88" s="205">
        <v>-0.14000000000000001</v>
      </c>
      <c r="AH88" s="205">
        <v>0</v>
      </c>
      <c r="AI88" s="205">
        <v>0</v>
      </c>
      <c r="AJ88" s="205">
        <v>0</v>
      </c>
      <c r="AK88" s="205">
        <v>84.02</v>
      </c>
      <c r="AL88" s="205">
        <v>0</v>
      </c>
      <c r="AM88" s="205">
        <v>0</v>
      </c>
      <c r="AN88" s="205">
        <v>0</v>
      </c>
      <c r="AO88" s="205">
        <v>0</v>
      </c>
      <c r="AP88" s="205">
        <v>0</v>
      </c>
      <c r="AQ88" s="205">
        <v>0</v>
      </c>
      <c r="AR88" s="205">
        <v>0</v>
      </c>
      <c r="AS88" s="205">
        <v>0</v>
      </c>
      <c r="AT88" s="205">
        <v>0</v>
      </c>
    </row>
    <row r="89" spans="1:46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0</v>
      </c>
      <c r="J89" s="205">
        <v>0</v>
      </c>
      <c r="K89" s="205">
        <v>190.12</v>
      </c>
      <c r="L89" s="205">
        <v>0</v>
      </c>
      <c r="M89" s="205">
        <v>61.55</v>
      </c>
      <c r="N89" s="205">
        <v>50.07</v>
      </c>
      <c r="O89" s="205">
        <v>70.73</v>
      </c>
      <c r="P89" s="205">
        <v>26.57</v>
      </c>
      <c r="Q89" s="205">
        <v>0</v>
      </c>
      <c r="R89" s="205">
        <v>9.5299999999999994</v>
      </c>
      <c r="S89" s="205">
        <v>6</v>
      </c>
      <c r="T89" s="205">
        <v>0</v>
      </c>
      <c r="U89" s="205">
        <v>49.96</v>
      </c>
      <c r="V89" s="205">
        <v>7.24</v>
      </c>
      <c r="W89" s="205">
        <v>8.94</v>
      </c>
      <c r="X89" s="205">
        <v>21.24</v>
      </c>
      <c r="Y89" s="205">
        <v>0</v>
      </c>
      <c r="Z89" s="205">
        <v>117.97</v>
      </c>
      <c r="AA89" s="205">
        <v>38.24</v>
      </c>
      <c r="AB89" s="205">
        <v>0</v>
      </c>
      <c r="AC89" s="205">
        <v>14.21</v>
      </c>
      <c r="AD89" s="205">
        <v>0</v>
      </c>
      <c r="AE89" s="205">
        <v>0</v>
      </c>
      <c r="AF89" s="205">
        <v>0</v>
      </c>
      <c r="AG89" s="205">
        <v>-0.14000000000000001</v>
      </c>
      <c r="AH89" s="205">
        <v>0</v>
      </c>
      <c r="AI89" s="205">
        <v>0</v>
      </c>
      <c r="AJ89" s="205">
        <v>0</v>
      </c>
      <c r="AK89" s="205">
        <v>84.02</v>
      </c>
      <c r="AL89" s="205">
        <v>0</v>
      </c>
      <c r="AM89" s="205">
        <v>0</v>
      </c>
      <c r="AN89" s="205">
        <v>0</v>
      </c>
      <c r="AO89" s="205">
        <v>0</v>
      </c>
      <c r="AP89" s="205">
        <v>0</v>
      </c>
      <c r="AQ89" s="205">
        <v>0</v>
      </c>
      <c r="AR89" s="205">
        <v>0</v>
      </c>
      <c r="AS89" s="205">
        <v>0</v>
      </c>
      <c r="AT89" s="205">
        <v>0</v>
      </c>
    </row>
    <row r="90" spans="1:46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0</v>
      </c>
      <c r="J90" s="205">
        <v>0</v>
      </c>
      <c r="K90" s="205">
        <v>190.12</v>
      </c>
      <c r="L90" s="205">
        <v>0</v>
      </c>
      <c r="M90" s="205">
        <v>61.55</v>
      </c>
      <c r="N90" s="205">
        <v>50.07</v>
      </c>
      <c r="O90" s="205">
        <v>70.73</v>
      </c>
      <c r="P90" s="205">
        <v>26.57</v>
      </c>
      <c r="Q90" s="205">
        <v>0</v>
      </c>
      <c r="R90" s="205">
        <v>9.5</v>
      </c>
      <c r="S90" s="205">
        <v>6</v>
      </c>
      <c r="T90" s="205">
        <v>0</v>
      </c>
      <c r="U90" s="205">
        <v>49.96</v>
      </c>
      <c r="V90" s="205">
        <v>7.24</v>
      </c>
      <c r="W90" s="205">
        <v>8.94</v>
      </c>
      <c r="X90" s="205">
        <v>21.24</v>
      </c>
      <c r="Y90" s="205">
        <v>0</v>
      </c>
      <c r="Z90" s="205">
        <v>117.97</v>
      </c>
      <c r="AA90" s="205">
        <v>38.24</v>
      </c>
      <c r="AB90" s="205">
        <v>0</v>
      </c>
      <c r="AC90" s="205">
        <v>14.21</v>
      </c>
      <c r="AD90" s="205">
        <v>0</v>
      </c>
      <c r="AE90" s="205">
        <v>0</v>
      </c>
      <c r="AF90" s="205">
        <v>0</v>
      </c>
      <c r="AG90" s="205">
        <v>-0.14000000000000001</v>
      </c>
      <c r="AH90" s="205">
        <v>0</v>
      </c>
      <c r="AI90" s="205">
        <v>0</v>
      </c>
      <c r="AJ90" s="205">
        <v>0</v>
      </c>
      <c r="AK90" s="205">
        <v>84.02</v>
      </c>
      <c r="AL90" s="205">
        <v>0</v>
      </c>
      <c r="AM90" s="205">
        <v>0</v>
      </c>
      <c r="AN90" s="205">
        <v>0</v>
      </c>
      <c r="AO90" s="205">
        <v>0</v>
      </c>
      <c r="AP90" s="205">
        <v>0</v>
      </c>
      <c r="AQ90" s="205">
        <v>0</v>
      </c>
      <c r="AR90" s="205">
        <v>0</v>
      </c>
      <c r="AS90" s="205">
        <v>0</v>
      </c>
      <c r="AT90" s="205">
        <v>0</v>
      </c>
    </row>
    <row r="91" spans="1:46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0</v>
      </c>
      <c r="J91" s="205">
        <v>0</v>
      </c>
      <c r="K91" s="205">
        <v>190.12</v>
      </c>
      <c r="L91" s="205">
        <v>0</v>
      </c>
      <c r="M91" s="205">
        <v>61.55</v>
      </c>
      <c r="N91" s="205">
        <v>50.07</v>
      </c>
      <c r="O91" s="205">
        <v>70.73</v>
      </c>
      <c r="P91" s="205">
        <v>26.57</v>
      </c>
      <c r="Q91" s="205">
        <v>0</v>
      </c>
      <c r="R91" s="205">
        <v>9.64</v>
      </c>
      <c r="S91" s="205">
        <v>6</v>
      </c>
      <c r="T91" s="205">
        <v>0</v>
      </c>
      <c r="U91" s="205">
        <v>49.96</v>
      </c>
      <c r="V91" s="205">
        <v>8.77</v>
      </c>
      <c r="W91" s="205">
        <v>8.94</v>
      </c>
      <c r="X91" s="205">
        <v>21.24</v>
      </c>
      <c r="Y91" s="205">
        <v>0</v>
      </c>
      <c r="Z91" s="205">
        <v>117.98</v>
      </c>
      <c r="AA91" s="205">
        <v>38.24</v>
      </c>
      <c r="AB91" s="205">
        <v>0</v>
      </c>
      <c r="AC91" s="205">
        <v>14.21</v>
      </c>
      <c r="AD91" s="205">
        <v>0</v>
      </c>
      <c r="AE91" s="205">
        <v>0</v>
      </c>
      <c r="AF91" s="205">
        <v>0</v>
      </c>
      <c r="AG91" s="205">
        <v>-0.14000000000000001</v>
      </c>
      <c r="AH91" s="205">
        <v>0</v>
      </c>
      <c r="AI91" s="205">
        <v>0</v>
      </c>
      <c r="AJ91" s="205">
        <v>0</v>
      </c>
      <c r="AK91" s="205">
        <v>84.02</v>
      </c>
      <c r="AL91" s="205">
        <v>0</v>
      </c>
      <c r="AM91" s="205">
        <v>0</v>
      </c>
      <c r="AN91" s="205">
        <v>0</v>
      </c>
      <c r="AO91" s="205">
        <v>0</v>
      </c>
      <c r="AP91" s="205">
        <v>0</v>
      </c>
      <c r="AQ91" s="205">
        <v>0</v>
      </c>
      <c r="AR91" s="205">
        <v>0</v>
      </c>
      <c r="AS91" s="205">
        <v>0</v>
      </c>
      <c r="AT91" s="205">
        <v>0</v>
      </c>
    </row>
    <row r="92" spans="1:46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0</v>
      </c>
      <c r="J92" s="205">
        <v>0</v>
      </c>
      <c r="K92" s="205">
        <v>190.12</v>
      </c>
      <c r="L92" s="205">
        <v>0</v>
      </c>
      <c r="M92" s="205">
        <v>61.55</v>
      </c>
      <c r="N92" s="205">
        <v>50.07</v>
      </c>
      <c r="O92" s="205">
        <v>70.73</v>
      </c>
      <c r="P92" s="205">
        <v>26.57</v>
      </c>
      <c r="Q92" s="205">
        <v>0</v>
      </c>
      <c r="R92" s="205">
        <v>9.64</v>
      </c>
      <c r="S92" s="205">
        <v>6</v>
      </c>
      <c r="T92" s="205">
        <v>0</v>
      </c>
      <c r="U92" s="205">
        <v>49.96</v>
      </c>
      <c r="V92" s="205">
        <v>8.77</v>
      </c>
      <c r="W92" s="205">
        <v>8.94</v>
      </c>
      <c r="X92" s="205">
        <v>21.24</v>
      </c>
      <c r="Y92" s="205">
        <v>0</v>
      </c>
      <c r="Z92" s="205">
        <v>117.98</v>
      </c>
      <c r="AA92" s="205">
        <v>38.24</v>
      </c>
      <c r="AB92" s="205">
        <v>0</v>
      </c>
      <c r="AC92" s="205">
        <v>14.21</v>
      </c>
      <c r="AD92" s="205">
        <v>0</v>
      </c>
      <c r="AE92" s="205">
        <v>0</v>
      </c>
      <c r="AF92" s="205">
        <v>0</v>
      </c>
      <c r="AG92" s="205">
        <v>-0.14000000000000001</v>
      </c>
      <c r="AH92" s="205">
        <v>0</v>
      </c>
      <c r="AI92" s="205">
        <v>0</v>
      </c>
      <c r="AJ92" s="205">
        <v>0</v>
      </c>
      <c r="AK92" s="205">
        <v>84.02</v>
      </c>
      <c r="AL92" s="205">
        <v>0</v>
      </c>
      <c r="AM92" s="205">
        <v>0</v>
      </c>
      <c r="AN92" s="205">
        <v>0</v>
      </c>
      <c r="AO92" s="205">
        <v>0</v>
      </c>
      <c r="AP92" s="205">
        <v>0</v>
      </c>
      <c r="AQ92" s="205">
        <v>0</v>
      </c>
      <c r="AR92" s="205">
        <v>0</v>
      </c>
      <c r="AS92" s="205">
        <v>0</v>
      </c>
      <c r="AT92" s="205">
        <v>0</v>
      </c>
    </row>
    <row r="93" spans="1:46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0</v>
      </c>
      <c r="J93" s="205">
        <v>0</v>
      </c>
      <c r="K93" s="205">
        <v>190.12</v>
      </c>
      <c r="L93" s="205">
        <v>0</v>
      </c>
      <c r="M93" s="205">
        <v>61.55</v>
      </c>
      <c r="N93" s="205">
        <v>50.07</v>
      </c>
      <c r="O93" s="205">
        <v>70.73</v>
      </c>
      <c r="P93" s="205">
        <v>26.57</v>
      </c>
      <c r="Q93" s="205">
        <v>0</v>
      </c>
      <c r="R93" s="205">
        <v>9.64</v>
      </c>
      <c r="S93" s="205">
        <v>6</v>
      </c>
      <c r="T93" s="205">
        <v>0</v>
      </c>
      <c r="U93" s="205">
        <v>49.96</v>
      </c>
      <c r="V93" s="205">
        <v>8.77</v>
      </c>
      <c r="W93" s="205">
        <v>8.94</v>
      </c>
      <c r="X93" s="205">
        <v>21.24</v>
      </c>
      <c r="Y93" s="205">
        <v>0</v>
      </c>
      <c r="Z93" s="205">
        <v>117.98</v>
      </c>
      <c r="AA93" s="205">
        <v>38.24</v>
      </c>
      <c r="AB93" s="205">
        <v>0</v>
      </c>
      <c r="AC93" s="205">
        <v>13.57</v>
      </c>
      <c r="AD93" s="205">
        <v>0</v>
      </c>
      <c r="AE93" s="205">
        <v>0</v>
      </c>
      <c r="AF93" s="205">
        <v>0</v>
      </c>
      <c r="AG93" s="205">
        <v>-0.14000000000000001</v>
      </c>
      <c r="AH93" s="205">
        <v>0</v>
      </c>
      <c r="AI93" s="205">
        <v>0</v>
      </c>
      <c r="AJ93" s="205">
        <v>0</v>
      </c>
      <c r="AK93" s="205">
        <v>84.02</v>
      </c>
      <c r="AL93" s="205">
        <v>0</v>
      </c>
      <c r="AM93" s="205">
        <v>0</v>
      </c>
      <c r="AN93" s="205">
        <v>0</v>
      </c>
      <c r="AO93" s="205">
        <v>0</v>
      </c>
      <c r="AP93" s="205">
        <v>0</v>
      </c>
      <c r="AQ93" s="205">
        <v>0</v>
      </c>
      <c r="AR93" s="205">
        <v>0</v>
      </c>
      <c r="AS93" s="205">
        <v>0</v>
      </c>
      <c r="AT93" s="205">
        <v>0</v>
      </c>
    </row>
    <row r="94" spans="1:46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0</v>
      </c>
      <c r="J94" s="205">
        <v>0</v>
      </c>
      <c r="K94" s="205">
        <v>190.12</v>
      </c>
      <c r="L94" s="205">
        <v>0</v>
      </c>
      <c r="M94" s="205">
        <v>61.55</v>
      </c>
      <c r="N94" s="205">
        <v>50.07</v>
      </c>
      <c r="O94" s="205">
        <v>70.73</v>
      </c>
      <c r="P94" s="205">
        <v>26.57</v>
      </c>
      <c r="Q94" s="205">
        <v>0</v>
      </c>
      <c r="R94" s="205">
        <v>9.64</v>
      </c>
      <c r="S94" s="205">
        <v>6</v>
      </c>
      <c r="T94" s="205">
        <v>0</v>
      </c>
      <c r="U94" s="205">
        <v>49.96</v>
      </c>
      <c r="V94" s="205">
        <v>8.77</v>
      </c>
      <c r="W94" s="205">
        <v>8.94</v>
      </c>
      <c r="X94" s="205">
        <v>21.24</v>
      </c>
      <c r="Y94" s="205">
        <v>0</v>
      </c>
      <c r="Z94" s="205">
        <v>117.98</v>
      </c>
      <c r="AA94" s="205">
        <v>38.24</v>
      </c>
      <c r="AB94" s="205">
        <v>0</v>
      </c>
      <c r="AC94" s="205">
        <v>13.57</v>
      </c>
      <c r="AD94" s="205">
        <v>0</v>
      </c>
      <c r="AE94" s="205">
        <v>0</v>
      </c>
      <c r="AF94" s="205">
        <v>0</v>
      </c>
      <c r="AG94" s="205">
        <v>-0.14000000000000001</v>
      </c>
      <c r="AH94" s="205">
        <v>0</v>
      </c>
      <c r="AI94" s="205">
        <v>0</v>
      </c>
      <c r="AJ94" s="205">
        <v>0</v>
      </c>
      <c r="AK94" s="205">
        <v>84.02</v>
      </c>
      <c r="AL94" s="205">
        <v>0</v>
      </c>
      <c r="AM94" s="205">
        <v>0</v>
      </c>
      <c r="AN94" s="205">
        <v>0</v>
      </c>
      <c r="AO94" s="205">
        <v>0</v>
      </c>
      <c r="AP94" s="205">
        <v>0</v>
      </c>
      <c r="AQ94" s="205">
        <v>0</v>
      </c>
      <c r="AR94" s="205">
        <v>0</v>
      </c>
      <c r="AS94" s="205">
        <v>0</v>
      </c>
      <c r="AT94" s="205">
        <v>0</v>
      </c>
    </row>
    <row r="95" spans="1:46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0</v>
      </c>
      <c r="J95" s="205">
        <v>0</v>
      </c>
      <c r="K95" s="205">
        <v>190.12</v>
      </c>
      <c r="L95" s="205">
        <v>0</v>
      </c>
      <c r="M95" s="205">
        <v>61.55</v>
      </c>
      <c r="N95" s="205">
        <v>50.07</v>
      </c>
      <c r="O95" s="205">
        <v>70.73</v>
      </c>
      <c r="P95" s="205">
        <v>26.57</v>
      </c>
      <c r="Q95" s="205">
        <v>0</v>
      </c>
      <c r="R95" s="205">
        <v>9.64</v>
      </c>
      <c r="S95" s="205">
        <v>6</v>
      </c>
      <c r="T95" s="205">
        <v>0</v>
      </c>
      <c r="U95" s="205">
        <v>49.96</v>
      </c>
      <c r="V95" s="205">
        <v>8.77</v>
      </c>
      <c r="W95" s="205">
        <v>8.94</v>
      </c>
      <c r="X95" s="205">
        <v>21.24</v>
      </c>
      <c r="Y95" s="205">
        <v>0</v>
      </c>
      <c r="Z95" s="205">
        <v>117.98</v>
      </c>
      <c r="AA95" s="205">
        <v>38.24</v>
      </c>
      <c r="AB95" s="205">
        <v>0</v>
      </c>
      <c r="AC95" s="205">
        <v>13.57</v>
      </c>
      <c r="AD95" s="205">
        <v>0</v>
      </c>
      <c r="AE95" s="205">
        <v>0</v>
      </c>
      <c r="AF95" s="205">
        <v>0</v>
      </c>
      <c r="AG95" s="205">
        <v>-0.14000000000000001</v>
      </c>
      <c r="AH95" s="205">
        <v>0</v>
      </c>
      <c r="AI95" s="205">
        <v>0</v>
      </c>
      <c r="AJ95" s="205">
        <v>0</v>
      </c>
      <c r="AK95" s="205">
        <v>84.02</v>
      </c>
      <c r="AL95" s="205">
        <v>0</v>
      </c>
      <c r="AM95" s="205">
        <v>0</v>
      </c>
      <c r="AN95" s="205">
        <v>0</v>
      </c>
      <c r="AO95" s="205">
        <v>0</v>
      </c>
      <c r="AP95" s="205">
        <v>0</v>
      </c>
      <c r="AQ95" s="205">
        <v>0</v>
      </c>
      <c r="AR95" s="205">
        <v>0</v>
      </c>
      <c r="AS95" s="205">
        <v>0</v>
      </c>
      <c r="AT95" s="205">
        <v>0</v>
      </c>
    </row>
    <row r="96" spans="1:46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0</v>
      </c>
      <c r="J96" s="205">
        <v>0</v>
      </c>
      <c r="K96" s="205">
        <v>190.12</v>
      </c>
      <c r="L96" s="205">
        <v>0</v>
      </c>
      <c r="M96" s="205">
        <v>61.55</v>
      </c>
      <c r="N96" s="205">
        <v>50.07</v>
      </c>
      <c r="O96" s="205">
        <v>70.73</v>
      </c>
      <c r="P96" s="205">
        <v>26.57</v>
      </c>
      <c r="Q96" s="205">
        <v>0</v>
      </c>
      <c r="R96" s="205">
        <v>9.64</v>
      </c>
      <c r="S96" s="205">
        <v>6</v>
      </c>
      <c r="T96" s="205">
        <v>0</v>
      </c>
      <c r="U96" s="205">
        <v>49.96</v>
      </c>
      <c r="V96" s="205">
        <v>8.77</v>
      </c>
      <c r="W96" s="205">
        <v>8.94</v>
      </c>
      <c r="X96" s="205">
        <v>21.24</v>
      </c>
      <c r="Y96" s="205">
        <v>0</v>
      </c>
      <c r="Z96" s="205">
        <v>117.98</v>
      </c>
      <c r="AA96" s="205">
        <v>38.24</v>
      </c>
      <c r="AB96" s="205">
        <v>0</v>
      </c>
      <c r="AC96" s="205">
        <v>13.57</v>
      </c>
      <c r="AD96" s="205">
        <v>0</v>
      </c>
      <c r="AE96" s="205">
        <v>0</v>
      </c>
      <c r="AF96" s="205">
        <v>0</v>
      </c>
      <c r="AG96" s="205">
        <v>-0.14000000000000001</v>
      </c>
      <c r="AH96" s="205">
        <v>0</v>
      </c>
      <c r="AI96" s="205">
        <v>0</v>
      </c>
      <c r="AJ96" s="205">
        <v>0</v>
      </c>
      <c r="AK96" s="205">
        <v>84.02</v>
      </c>
      <c r="AL96" s="205">
        <v>0</v>
      </c>
      <c r="AM96" s="205">
        <v>0</v>
      </c>
      <c r="AN96" s="205">
        <v>0</v>
      </c>
      <c r="AO96" s="205">
        <v>0</v>
      </c>
      <c r="AP96" s="205">
        <v>0</v>
      </c>
      <c r="AQ96" s="205">
        <v>0</v>
      </c>
      <c r="AR96" s="205">
        <v>0</v>
      </c>
      <c r="AS96" s="205">
        <v>0</v>
      </c>
      <c r="AT96" s="205">
        <v>0</v>
      </c>
    </row>
    <row r="97" spans="1:46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0</v>
      </c>
      <c r="J97" s="205">
        <v>0</v>
      </c>
      <c r="K97" s="205">
        <v>190.12</v>
      </c>
      <c r="L97" s="205">
        <v>0</v>
      </c>
      <c r="M97" s="205">
        <v>61.55</v>
      </c>
      <c r="N97" s="205">
        <v>50.07</v>
      </c>
      <c r="O97" s="205">
        <v>70.73</v>
      </c>
      <c r="P97" s="205">
        <v>26.57</v>
      </c>
      <c r="Q97" s="205">
        <v>0</v>
      </c>
      <c r="R97" s="205">
        <v>9.64</v>
      </c>
      <c r="S97" s="205">
        <v>6</v>
      </c>
      <c r="T97" s="205">
        <v>0</v>
      </c>
      <c r="U97" s="205">
        <v>49.96</v>
      </c>
      <c r="V97" s="205">
        <v>8.77</v>
      </c>
      <c r="W97" s="205">
        <v>8.94</v>
      </c>
      <c r="X97" s="205">
        <v>21.24</v>
      </c>
      <c r="Y97" s="205">
        <v>0</v>
      </c>
      <c r="Z97" s="205">
        <v>117.98</v>
      </c>
      <c r="AA97" s="205">
        <v>38.24</v>
      </c>
      <c r="AB97" s="205">
        <v>0</v>
      </c>
      <c r="AC97" s="205">
        <v>13.57</v>
      </c>
      <c r="AD97" s="205">
        <v>0</v>
      </c>
      <c r="AE97" s="205">
        <v>0</v>
      </c>
      <c r="AF97" s="205">
        <v>0</v>
      </c>
      <c r="AG97" s="205">
        <v>-0.14000000000000001</v>
      </c>
      <c r="AH97" s="205">
        <v>0</v>
      </c>
      <c r="AI97" s="205">
        <v>0</v>
      </c>
      <c r="AJ97" s="205">
        <v>0</v>
      </c>
      <c r="AK97" s="205">
        <v>84.02</v>
      </c>
      <c r="AL97" s="205">
        <v>0</v>
      </c>
      <c r="AM97" s="205">
        <v>0</v>
      </c>
      <c r="AN97" s="205">
        <v>0</v>
      </c>
      <c r="AO97" s="205">
        <v>0</v>
      </c>
      <c r="AP97" s="205">
        <v>0</v>
      </c>
      <c r="AQ97" s="205">
        <v>0</v>
      </c>
      <c r="AR97" s="205">
        <v>0</v>
      </c>
      <c r="AS97" s="205">
        <v>0</v>
      </c>
      <c r="AT97" s="205">
        <v>0</v>
      </c>
    </row>
    <row r="98" spans="1:46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0</v>
      </c>
      <c r="J98" s="205">
        <v>0</v>
      </c>
      <c r="K98" s="205">
        <v>190.12</v>
      </c>
      <c r="L98" s="205">
        <v>0</v>
      </c>
      <c r="M98" s="205">
        <v>61.55</v>
      </c>
      <c r="N98" s="205">
        <v>50.07</v>
      </c>
      <c r="O98" s="205">
        <v>70.73</v>
      </c>
      <c r="P98" s="205">
        <v>26.57</v>
      </c>
      <c r="Q98" s="205">
        <v>0</v>
      </c>
      <c r="R98" s="205">
        <v>9.64</v>
      </c>
      <c r="S98" s="205">
        <v>6</v>
      </c>
      <c r="T98" s="205">
        <v>0</v>
      </c>
      <c r="U98" s="205">
        <v>49.96</v>
      </c>
      <c r="V98" s="205">
        <v>8.77</v>
      </c>
      <c r="W98" s="205">
        <v>8.94</v>
      </c>
      <c r="X98" s="205">
        <v>21.24</v>
      </c>
      <c r="Y98" s="205">
        <v>0</v>
      </c>
      <c r="Z98" s="205">
        <v>117.98</v>
      </c>
      <c r="AA98" s="205">
        <v>38.24</v>
      </c>
      <c r="AB98" s="205">
        <v>0</v>
      </c>
      <c r="AC98" s="205">
        <v>13.57</v>
      </c>
      <c r="AD98" s="205">
        <v>0</v>
      </c>
      <c r="AE98" s="205">
        <v>0</v>
      </c>
      <c r="AF98" s="205">
        <v>0</v>
      </c>
      <c r="AG98" s="205">
        <v>-0.14000000000000001</v>
      </c>
      <c r="AH98" s="205">
        <v>0</v>
      </c>
      <c r="AI98" s="205">
        <v>0</v>
      </c>
      <c r="AJ98" s="205">
        <v>0</v>
      </c>
      <c r="AK98" s="205">
        <v>84.02</v>
      </c>
      <c r="AL98" s="205">
        <v>0</v>
      </c>
      <c r="AM98" s="205">
        <v>0</v>
      </c>
      <c r="AN98" s="205">
        <v>0</v>
      </c>
      <c r="AO98" s="205">
        <v>0</v>
      </c>
      <c r="AP98" s="205">
        <v>0</v>
      </c>
      <c r="AQ98" s="205">
        <v>0</v>
      </c>
      <c r="AR98" s="205">
        <v>0</v>
      </c>
      <c r="AS98" s="205">
        <v>0</v>
      </c>
      <c r="AT98" s="205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4.9675474999999976</v>
      </c>
      <c r="L99">
        <f t="shared" si="0"/>
        <v>0</v>
      </c>
      <c r="M99">
        <f t="shared" si="0"/>
        <v>1.4772000000000025</v>
      </c>
      <c r="N99">
        <f t="shared" si="0"/>
        <v>1.2016800000000005</v>
      </c>
      <c r="O99">
        <f t="shared" si="0"/>
        <v>1.6975199999999959</v>
      </c>
      <c r="P99">
        <f t="shared" si="0"/>
        <v>0.61334000000000011</v>
      </c>
      <c r="Q99">
        <f t="shared" si="0"/>
        <v>0</v>
      </c>
      <c r="R99">
        <f t="shared" si="0"/>
        <v>0.35079500000000052</v>
      </c>
      <c r="S99">
        <f t="shared" si="0"/>
        <v>0.21664499999999981</v>
      </c>
      <c r="T99">
        <f t="shared" si="0"/>
        <v>0</v>
      </c>
      <c r="U99">
        <f t="shared" si="0"/>
        <v>1.1990400000000005</v>
      </c>
      <c r="V99">
        <f t="shared" si="0"/>
        <v>0.1584049999999998</v>
      </c>
      <c r="W99">
        <f t="shared" si="0"/>
        <v>0.25065000000000037</v>
      </c>
      <c r="X99">
        <f t="shared" si="0"/>
        <v>0.46309750000000011</v>
      </c>
      <c r="Y99">
        <f t="shared" si="0"/>
        <v>0</v>
      </c>
      <c r="Z99">
        <f t="shared" si="0"/>
        <v>2.8313624999999956</v>
      </c>
      <c r="AA99">
        <f t="shared" si="0"/>
        <v>0.91809999999999758</v>
      </c>
      <c r="AB99">
        <f t="shared" si="0"/>
        <v>0</v>
      </c>
      <c r="AC99">
        <f t="shared" si="0"/>
        <v>0.31907999999999975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-3.360000000000004E-3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1.9431750000000034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0.37187749999999997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9"/>
    </row>
    <row r="3" spans="1:46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</v>
      </c>
      <c r="H3" s="205">
        <v>0</v>
      </c>
      <c r="I3" s="205">
        <v>0</v>
      </c>
      <c r="J3" s="205">
        <v>0</v>
      </c>
      <c r="K3" s="205">
        <v>14</v>
      </c>
      <c r="L3" s="205">
        <v>0</v>
      </c>
      <c r="M3" s="205">
        <v>0</v>
      </c>
      <c r="N3" s="205">
        <v>28.96</v>
      </c>
      <c r="O3" s="205">
        <v>48.63</v>
      </c>
      <c r="P3" s="205">
        <v>50.49</v>
      </c>
      <c r="Q3" s="205">
        <v>0</v>
      </c>
      <c r="R3" s="205">
        <v>2.86</v>
      </c>
      <c r="S3" s="205">
        <v>1.86</v>
      </c>
      <c r="T3" s="205">
        <v>0</v>
      </c>
      <c r="U3" s="205">
        <v>235.21</v>
      </c>
      <c r="V3" s="205">
        <v>0</v>
      </c>
      <c r="W3" s="205">
        <v>11.38</v>
      </c>
      <c r="X3" s="205">
        <v>36.17</v>
      </c>
      <c r="Y3" s="205">
        <v>0</v>
      </c>
      <c r="Z3" s="205">
        <v>68.22</v>
      </c>
      <c r="AA3" s="205">
        <v>9.31</v>
      </c>
      <c r="AB3" s="205">
        <v>0</v>
      </c>
      <c r="AC3" s="205">
        <v>7.78</v>
      </c>
      <c r="AD3" s="205">
        <v>0</v>
      </c>
      <c r="AE3" s="205">
        <v>0</v>
      </c>
      <c r="AF3" s="205">
        <v>0</v>
      </c>
      <c r="AG3" s="205">
        <v>-0.08</v>
      </c>
      <c r="AH3" s="205">
        <v>0</v>
      </c>
      <c r="AI3" s="205">
        <v>0</v>
      </c>
      <c r="AJ3" s="205">
        <v>0</v>
      </c>
      <c r="AK3" s="205">
        <v>48.58</v>
      </c>
      <c r="AL3" s="205">
        <v>0</v>
      </c>
      <c r="AM3" s="205">
        <v>0</v>
      </c>
      <c r="AN3" s="205">
        <v>0</v>
      </c>
      <c r="AO3" s="205">
        <v>0</v>
      </c>
      <c r="AP3" s="205">
        <v>0</v>
      </c>
      <c r="AQ3" s="205">
        <v>0</v>
      </c>
      <c r="AR3" s="205">
        <v>0</v>
      </c>
      <c r="AS3" s="205">
        <v>0</v>
      </c>
      <c r="AT3" s="205">
        <v>0</v>
      </c>
    </row>
    <row r="4" spans="1:46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</v>
      </c>
      <c r="H4" s="205">
        <v>0</v>
      </c>
      <c r="I4" s="205">
        <v>0</v>
      </c>
      <c r="J4" s="205">
        <v>0</v>
      </c>
      <c r="K4" s="205">
        <v>14</v>
      </c>
      <c r="L4" s="205">
        <v>0</v>
      </c>
      <c r="M4" s="205">
        <v>0</v>
      </c>
      <c r="N4" s="205">
        <v>28.96</v>
      </c>
      <c r="O4" s="205">
        <v>48.63</v>
      </c>
      <c r="P4" s="205">
        <v>50.48</v>
      </c>
      <c r="Q4" s="205">
        <v>0</v>
      </c>
      <c r="R4" s="205">
        <v>2.8</v>
      </c>
      <c r="S4" s="205">
        <v>1.86</v>
      </c>
      <c r="T4" s="205">
        <v>0</v>
      </c>
      <c r="U4" s="205">
        <v>235.21</v>
      </c>
      <c r="V4" s="205">
        <v>0</v>
      </c>
      <c r="W4" s="205">
        <v>11.38</v>
      </c>
      <c r="X4" s="205">
        <v>36.17</v>
      </c>
      <c r="Y4" s="205">
        <v>0</v>
      </c>
      <c r="Z4" s="205">
        <v>68.22</v>
      </c>
      <c r="AA4" s="205">
        <v>9.31</v>
      </c>
      <c r="AB4" s="205">
        <v>0</v>
      </c>
      <c r="AC4" s="205">
        <v>7.78</v>
      </c>
      <c r="AD4" s="205">
        <v>0</v>
      </c>
      <c r="AE4" s="205">
        <v>0</v>
      </c>
      <c r="AF4" s="205">
        <v>0</v>
      </c>
      <c r="AG4" s="205">
        <v>-0.08</v>
      </c>
      <c r="AH4" s="205">
        <v>0</v>
      </c>
      <c r="AI4" s="205">
        <v>0</v>
      </c>
      <c r="AJ4" s="205">
        <v>0</v>
      </c>
      <c r="AK4" s="205">
        <v>48.58</v>
      </c>
      <c r="AL4" s="205">
        <v>0</v>
      </c>
      <c r="AM4" s="205">
        <v>0</v>
      </c>
      <c r="AN4" s="205">
        <v>0</v>
      </c>
      <c r="AO4" s="205">
        <v>0</v>
      </c>
      <c r="AP4" s="205">
        <v>0</v>
      </c>
      <c r="AQ4" s="205">
        <v>0</v>
      </c>
      <c r="AR4" s="205">
        <v>0</v>
      </c>
      <c r="AS4" s="205">
        <v>0</v>
      </c>
      <c r="AT4" s="205">
        <v>0</v>
      </c>
    </row>
    <row r="5" spans="1:46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</v>
      </c>
      <c r="H5" s="205">
        <v>0</v>
      </c>
      <c r="I5" s="205">
        <v>0</v>
      </c>
      <c r="J5" s="205">
        <v>0</v>
      </c>
      <c r="K5" s="205">
        <v>14</v>
      </c>
      <c r="L5" s="205">
        <v>0</v>
      </c>
      <c r="M5" s="205">
        <v>0</v>
      </c>
      <c r="N5" s="205">
        <v>28.96</v>
      </c>
      <c r="O5" s="205">
        <v>48.63</v>
      </c>
      <c r="P5" s="205">
        <v>50.49</v>
      </c>
      <c r="Q5" s="205">
        <v>0</v>
      </c>
      <c r="R5" s="205">
        <v>2.8</v>
      </c>
      <c r="S5" s="205">
        <v>1.86</v>
      </c>
      <c r="T5" s="205">
        <v>0</v>
      </c>
      <c r="U5" s="205">
        <v>235.21</v>
      </c>
      <c r="V5" s="205">
        <v>0</v>
      </c>
      <c r="W5" s="205">
        <v>11.38</v>
      </c>
      <c r="X5" s="205">
        <v>36.17</v>
      </c>
      <c r="Y5" s="205">
        <v>0</v>
      </c>
      <c r="Z5" s="205">
        <v>68.22</v>
      </c>
      <c r="AA5" s="205">
        <v>9.31</v>
      </c>
      <c r="AB5" s="205">
        <v>0</v>
      </c>
      <c r="AC5" s="205">
        <v>7.78</v>
      </c>
      <c r="AD5" s="205">
        <v>0</v>
      </c>
      <c r="AE5" s="205">
        <v>0</v>
      </c>
      <c r="AF5" s="205">
        <v>0</v>
      </c>
      <c r="AG5" s="205">
        <v>-0.08</v>
      </c>
      <c r="AH5" s="205">
        <v>0</v>
      </c>
      <c r="AI5" s="205">
        <v>0</v>
      </c>
      <c r="AJ5" s="205">
        <v>0</v>
      </c>
      <c r="AK5" s="205">
        <v>48.58</v>
      </c>
      <c r="AL5" s="205">
        <v>0</v>
      </c>
      <c r="AM5" s="205">
        <v>0</v>
      </c>
      <c r="AN5" s="205">
        <v>0</v>
      </c>
      <c r="AO5" s="205">
        <v>0</v>
      </c>
      <c r="AP5" s="205">
        <v>0</v>
      </c>
      <c r="AQ5" s="205">
        <v>0</v>
      </c>
      <c r="AR5" s="205">
        <v>0</v>
      </c>
      <c r="AS5" s="205">
        <v>0</v>
      </c>
      <c r="AT5" s="205">
        <v>0</v>
      </c>
    </row>
    <row r="6" spans="1:46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</v>
      </c>
      <c r="H6" s="205">
        <v>0</v>
      </c>
      <c r="I6" s="205">
        <v>0</v>
      </c>
      <c r="J6" s="205">
        <v>0</v>
      </c>
      <c r="K6" s="205">
        <v>14</v>
      </c>
      <c r="L6" s="205">
        <v>0</v>
      </c>
      <c r="M6" s="205">
        <v>0</v>
      </c>
      <c r="N6" s="205">
        <v>28.96</v>
      </c>
      <c r="O6" s="205">
        <v>48.63</v>
      </c>
      <c r="P6" s="205">
        <v>50.49</v>
      </c>
      <c r="Q6" s="205">
        <v>0</v>
      </c>
      <c r="R6" s="205">
        <v>2.8</v>
      </c>
      <c r="S6" s="205">
        <v>1.86</v>
      </c>
      <c r="T6" s="205">
        <v>0</v>
      </c>
      <c r="U6" s="205">
        <v>235.21</v>
      </c>
      <c r="V6" s="205">
        <v>0</v>
      </c>
      <c r="W6" s="205">
        <v>11.38</v>
      </c>
      <c r="X6" s="205">
        <v>36.17</v>
      </c>
      <c r="Y6" s="205">
        <v>0</v>
      </c>
      <c r="Z6" s="205">
        <v>68.22</v>
      </c>
      <c r="AA6" s="205">
        <v>9.31</v>
      </c>
      <c r="AB6" s="205">
        <v>0</v>
      </c>
      <c r="AC6" s="205">
        <v>7.78</v>
      </c>
      <c r="AD6" s="205">
        <v>0</v>
      </c>
      <c r="AE6" s="205">
        <v>0</v>
      </c>
      <c r="AF6" s="205">
        <v>0</v>
      </c>
      <c r="AG6" s="205">
        <v>-0.08</v>
      </c>
      <c r="AH6" s="205">
        <v>0</v>
      </c>
      <c r="AI6" s="205">
        <v>0</v>
      </c>
      <c r="AJ6" s="205">
        <v>0</v>
      </c>
      <c r="AK6" s="205">
        <v>48.58</v>
      </c>
      <c r="AL6" s="205">
        <v>0</v>
      </c>
      <c r="AM6" s="205">
        <v>0</v>
      </c>
      <c r="AN6" s="205">
        <v>0</v>
      </c>
      <c r="AO6" s="205">
        <v>0</v>
      </c>
      <c r="AP6" s="205">
        <v>0</v>
      </c>
      <c r="AQ6" s="205">
        <v>0</v>
      </c>
      <c r="AR6" s="205">
        <v>0</v>
      </c>
      <c r="AS6" s="205">
        <v>0</v>
      </c>
      <c r="AT6" s="205">
        <v>0</v>
      </c>
    </row>
    <row r="7" spans="1:46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</v>
      </c>
      <c r="H7" s="205">
        <v>0</v>
      </c>
      <c r="I7" s="205">
        <v>0</v>
      </c>
      <c r="J7" s="205">
        <v>0</v>
      </c>
      <c r="K7" s="205">
        <v>14</v>
      </c>
      <c r="L7" s="205">
        <v>0</v>
      </c>
      <c r="M7" s="205">
        <v>0</v>
      </c>
      <c r="N7" s="205">
        <v>28.96</v>
      </c>
      <c r="O7" s="205">
        <v>48.63</v>
      </c>
      <c r="P7" s="205">
        <v>50.48</v>
      </c>
      <c r="Q7" s="205">
        <v>0</v>
      </c>
      <c r="R7" s="205">
        <v>2.8</v>
      </c>
      <c r="S7" s="205">
        <v>1.86</v>
      </c>
      <c r="T7" s="205">
        <v>0</v>
      </c>
      <c r="U7" s="205">
        <v>235.21</v>
      </c>
      <c r="V7" s="205">
        <v>0</v>
      </c>
      <c r="W7" s="205">
        <v>11.38</v>
      </c>
      <c r="X7" s="205">
        <v>36.17</v>
      </c>
      <c r="Y7" s="205">
        <v>0</v>
      </c>
      <c r="Z7" s="205">
        <v>68.22</v>
      </c>
      <c r="AA7" s="205">
        <v>9.31</v>
      </c>
      <c r="AB7" s="205">
        <v>0</v>
      </c>
      <c r="AC7" s="205">
        <v>7.78</v>
      </c>
      <c r="AD7" s="205">
        <v>0</v>
      </c>
      <c r="AE7" s="205">
        <v>0</v>
      </c>
      <c r="AF7" s="205">
        <v>0</v>
      </c>
      <c r="AG7" s="205">
        <v>-0.08</v>
      </c>
      <c r="AH7" s="205">
        <v>0</v>
      </c>
      <c r="AI7" s="205">
        <v>0</v>
      </c>
      <c r="AJ7" s="205">
        <v>0</v>
      </c>
      <c r="AK7" s="205">
        <v>48.58</v>
      </c>
      <c r="AL7" s="205">
        <v>0</v>
      </c>
      <c r="AM7" s="205">
        <v>0</v>
      </c>
      <c r="AN7" s="205">
        <v>0</v>
      </c>
      <c r="AO7" s="205">
        <v>0</v>
      </c>
      <c r="AP7" s="205">
        <v>0</v>
      </c>
      <c r="AQ7" s="205">
        <v>0</v>
      </c>
      <c r="AR7" s="205">
        <v>0</v>
      </c>
      <c r="AS7" s="205">
        <v>0</v>
      </c>
      <c r="AT7" s="205">
        <v>0</v>
      </c>
    </row>
    <row r="8" spans="1:46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</v>
      </c>
      <c r="H8" s="205">
        <v>0</v>
      </c>
      <c r="I8" s="205">
        <v>0</v>
      </c>
      <c r="J8" s="205">
        <v>0</v>
      </c>
      <c r="K8" s="205">
        <v>14</v>
      </c>
      <c r="L8" s="205">
        <v>0</v>
      </c>
      <c r="M8" s="205">
        <v>0</v>
      </c>
      <c r="N8" s="205">
        <v>28.96</v>
      </c>
      <c r="O8" s="205">
        <v>48.63</v>
      </c>
      <c r="P8" s="205">
        <v>50.48</v>
      </c>
      <c r="Q8" s="205">
        <v>0</v>
      </c>
      <c r="R8" s="205">
        <v>2.8</v>
      </c>
      <c r="S8" s="205">
        <v>1.86</v>
      </c>
      <c r="T8" s="205">
        <v>0</v>
      </c>
      <c r="U8" s="205">
        <v>235.21</v>
      </c>
      <c r="V8" s="205">
        <v>0</v>
      </c>
      <c r="W8" s="205">
        <v>11.38</v>
      </c>
      <c r="X8" s="205">
        <v>36.17</v>
      </c>
      <c r="Y8" s="205">
        <v>0</v>
      </c>
      <c r="Z8" s="205">
        <v>68.22</v>
      </c>
      <c r="AA8" s="205">
        <v>9.31</v>
      </c>
      <c r="AB8" s="205">
        <v>0</v>
      </c>
      <c r="AC8" s="205">
        <v>7.78</v>
      </c>
      <c r="AD8" s="205">
        <v>0</v>
      </c>
      <c r="AE8" s="205">
        <v>0</v>
      </c>
      <c r="AF8" s="205">
        <v>0</v>
      </c>
      <c r="AG8" s="205">
        <v>-0.08</v>
      </c>
      <c r="AH8" s="205">
        <v>0</v>
      </c>
      <c r="AI8" s="205">
        <v>0</v>
      </c>
      <c r="AJ8" s="205">
        <v>0</v>
      </c>
      <c r="AK8" s="205">
        <v>48.58</v>
      </c>
      <c r="AL8" s="205">
        <v>0</v>
      </c>
      <c r="AM8" s="205">
        <v>0</v>
      </c>
      <c r="AN8" s="205">
        <v>0</v>
      </c>
      <c r="AO8" s="205">
        <v>0</v>
      </c>
      <c r="AP8" s="205">
        <v>0</v>
      </c>
      <c r="AQ8" s="205">
        <v>0</v>
      </c>
      <c r="AR8" s="205">
        <v>0</v>
      </c>
      <c r="AS8" s="205">
        <v>0</v>
      </c>
      <c r="AT8" s="205">
        <v>0</v>
      </c>
    </row>
    <row r="9" spans="1:46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</v>
      </c>
      <c r="H9" s="205">
        <v>0</v>
      </c>
      <c r="I9" s="205">
        <v>0</v>
      </c>
      <c r="J9" s="205">
        <v>0</v>
      </c>
      <c r="K9" s="205">
        <v>14</v>
      </c>
      <c r="L9" s="205">
        <v>0</v>
      </c>
      <c r="M9" s="205">
        <v>0</v>
      </c>
      <c r="N9" s="205">
        <v>28.96</v>
      </c>
      <c r="O9" s="205">
        <v>48.63</v>
      </c>
      <c r="P9" s="205">
        <v>50.48</v>
      </c>
      <c r="Q9" s="205">
        <v>0</v>
      </c>
      <c r="R9" s="205">
        <v>2.8</v>
      </c>
      <c r="S9" s="205">
        <v>1.86</v>
      </c>
      <c r="T9" s="205">
        <v>0</v>
      </c>
      <c r="U9" s="205">
        <v>235.21</v>
      </c>
      <c r="V9" s="205">
        <v>1.86</v>
      </c>
      <c r="W9" s="205">
        <v>11.38</v>
      </c>
      <c r="X9" s="205">
        <v>36.17</v>
      </c>
      <c r="Y9" s="205">
        <v>0</v>
      </c>
      <c r="Z9" s="205">
        <v>68.22</v>
      </c>
      <c r="AA9" s="205">
        <v>9.31</v>
      </c>
      <c r="AB9" s="205">
        <v>0</v>
      </c>
      <c r="AC9" s="205">
        <v>7.78</v>
      </c>
      <c r="AD9" s="205">
        <v>0</v>
      </c>
      <c r="AE9" s="205">
        <v>0</v>
      </c>
      <c r="AF9" s="205">
        <v>0</v>
      </c>
      <c r="AG9" s="205">
        <v>-0.08</v>
      </c>
      <c r="AH9" s="205">
        <v>0</v>
      </c>
      <c r="AI9" s="205">
        <v>0</v>
      </c>
      <c r="AJ9" s="205">
        <v>0</v>
      </c>
      <c r="AK9" s="205">
        <v>48.58</v>
      </c>
      <c r="AL9" s="205">
        <v>0</v>
      </c>
      <c r="AM9" s="205">
        <v>0</v>
      </c>
      <c r="AN9" s="205">
        <v>0</v>
      </c>
      <c r="AO9" s="205">
        <v>0</v>
      </c>
      <c r="AP9" s="205">
        <v>0</v>
      </c>
      <c r="AQ9" s="205">
        <v>0</v>
      </c>
      <c r="AR9" s="205">
        <v>0</v>
      </c>
      <c r="AS9" s="205">
        <v>0</v>
      </c>
      <c r="AT9" s="205">
        <v>0</v>
      </c>
    </row>
    <row r="10" spans="1:46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</v>
      </c>
      <c r="H10" s="205">
        <v>0</v>
      </c>
      <c r="I10" s="205">
        <v>0</v>
      </c>
      <c r="J10" s="205">
        <v>0</v>
      </c>
      <c r="K10" s="205">
        <v>14</v>
      </c>
      <c r="L10" s="205">
        <v>0</v>
      </c>
      <c r="M10" s="205">
        <v>0</v>
      </c>
      <c r="N10" s="205">
        <v>28.96</v>
      </c>
      <c r="O10" s="205">
        <v>48.63</v>
      </c>
      <c r="P10" s="205">
        <v>50.48</v>
      </c>
      <c r="Q10" s="205">
        <v>0</v>
      </c>
      <c r="R10" s="205">
        <v>2.8</v>
      </c>
      <c r="S10" s="205">
        <v>1.86</v>
      </c>
      <c r="T10" s="205">
        <v>0</v>
      </c>
      <c r="U10" s="205">
        <v>235.21</v>
      </c>
      <c r="V10" s="205">
        <v>1.86</v>
      </c>
      <c r="W10" s="205">
        <v>11.38</v>
      </c>
      <c r="X10" s="205">
        <v>36.17</v>
      </c>
      <c r="Y10" s="205">
        <v>0</v>
      </c>
      <c r="Z10" s="205">
        <v>68.22</v>
      </c>
      <c r="AA10" s="205">
        <v>9.31</v>
      </c>
      <c r="AB10" s="205">
        <v>0</v>
      </c>
      <c r="AC10" s="205">
        <v>7.78</v>
      </c>
      <c r="AD10" s="205">
        <v>0</v>
      </c>
      <c r="AE10" s="205">
        <v>0</v>
      </c>
      <c r="AF10" s="205">
        <v>0</v>
      </c>
      <c r="AG10" s="205">
        <v>-0.08</v>
      </c>
      <c r="AH10" s="205">
        <v>0</v>
      </c>
      <c r="AI10" s="205">
        <v>0</v>
      </c>
      <c r="AJ10" s="205">
        <v>0</v>
      </c>
      <c r="AK10" s="205">
        <v>48.58</v>
      </c>
      <c r="AL10" s="205">
        <v>0</v>
      </c>
      <c r="AM10" s="205">
        <v>0</v>
      </c>
      <c r="AN10" s="205">
        <v>0</v>
      </c>
      <c r="AO10" s="205">
        <v>0</v>
      </c>
      <c r="AP10" s="205">
        <v>0</v>
      </c>
      <c r="AQ10" s="205">
        <v>0</v>
      </c>
      <c r="AR10" s="205">
        <v>0</v>
      </c>
      <c r="AS10" s="205">
        <v>0</v>
      </c>
      <c r="AT10" s="205">
        <v>0</v>
      </c>
    </row>
    <row r="11" spans="1:46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</v>
      </c>
      <c r="H11" s="205">
        <v>0</v>
      </c>
      <c r="I11" s="205">
        <v>0</v>
      </c>
      <c r="J11" s="205">
        <v>0</v>
      </c>
      <c r="K11" s="205">
        <v>14</v>
      </c>
      <c r="L11" s="205">
        <v>0</v>
      </c>
      <c r="M11" s="205">
        <v>0</v>
      </c>
      <c r="N11" s="205">
        <v>28.96</v>
      </c>
      <c r="O11" s="205">
        <v>48.63</v>
      </c>
      <c r="P11" s="205">
        <v>50.48</v>
      </c>
      <c r="Q11" s="205">
        <v>0</v>
      </c>
      <c r="R11" s="205">
        <v>2.8</v>
      </c>
      <c r="S11" s="205">
        <v>1.86</v>
      </c>
      <c r="T11" s="205">
        <v>0</v>
      </c>
      <c r="U11" s="205">
        <v>235.21</v>
      </c>
      <c r="V11" s="205">
        <v>1.86</v>
      </c>
      <c r="W11" s="205">
        <v>11.38</v>
      </c>
      <c r="X11" s="205">
        <v>36.17</v>
      </c>
      <c r="Y11" s="205">
        <v>0</v>
      </c>
      <c r="Z11" s="205">
        <v>28.96</v>
      </c>
      <c r="AA11" s="205">
        <v>9.31</v>
      </c>
      <c r="AB11" s="205">
        <v>0</v>
      </c>
      <c r="AC11" s="205">
        <v>7.78</v>
      </c>
      <c r="AD11" s="205">
        <v>0</v>
      </c>
      <c r="AE11" s="205">
        <v>0</v>
      </c>
      <c r="AF11" s="205">
        <v>0</v>
      </c>
      <c r="AG11" s="205">
        <v>-0.08</v>
      </c>
      <c r="AH11" s="205">
        <v>0</v>
      </c>
      <c r="AI11" s="205">
        <v>0</v>
      </c>
      <c r="AJ11" s="205">
        <v>0</v>
      </c>
      <c r="AK11" s="205">
        <v>48.58</v>
      </c>
      <c r="AL11" s="205">
        <v>0</v>
      </c>
      <c r="AM11" s="205">
        <v>0</v>
      </c>
      <c r="AN11" s="205">
        <v>0</v>
      </c>
      <c r="AO11" s="205">
        <v>0</v>
      </c>
      <c r="AP11" s="205">
        <v>0</v>
      </c>
      <c r="AQ11" s="205">
        <v>0</v>
      </c>
      <c r="AR11" s="205">
        <v>0</v>
      </c>
      <c r="AS11" s="205">
        <v>0</v>
      </c>
      <c r="AT11" s="205">
        <v>0</v>
      </c>
    </row>
    <row r="12" spans="1:46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</v>
      </c>
      <c r="H12" s="205">
        <v>0</v>
      </c>
      <c r="I12" s="205">
        <v>0</v>
      </c>
      <c r="J12" s="205">
        <v>0</v>
      </c>
      <c r="K12" s="205">
        <v>14</v>
      </c>
      <c r="L12" s="205">
        <v>0</v>
      </c>
      <c r="M12" s="205">
        <v>0</v>
      </c>
      <c r="N12" s="205">
        <v>28.96</v>
      </c>
      <c r="O12" s="205">
        <v>48.63</v>
      </c>
      <c r="P12" s="205">
        <v>50.48</v>
      </c>
      <c r="Q12" s="205">
        <v>0</v>
      </c>
      <c r="R12" s="205">
        <v>2.8</v>
      </c>
      <c r="S12" s="205">
        <v>1.86</v>
      </c>
      <c r="T12" s="205">
        <v>0</v>
      </c>
      <c r="U12" s="205">
        <v>235.21</v>
      </c>
      <c r="V12" s="205">
        <v>1.86</v>
      </c>
      <c r="W12" s="205">
        <v>11.38</v>
      </c>
      <c r="X12" s="205">
        <v>36.17</v>
      </c>
      <c r="Y12" s="205">
        <v>0</v>
      </c>
      <c r="Z12" s="205">
        <v>28.96</v>
      </c>
      <c r="AA12" s="205">
        <v>9.31</v>
      </c>
      <c r="AB12" s="205">
        <v>0</v>
      </c>
      <c r="AC12" s="205">
        <v>7.78</v>
      </c>
      <c r="AD12" s="205">
        <v>0</v>
      </c>
      <c r="AE12" s="205">
        <v>0</v>
      </c>
      <c r="AF12" s="205">
        <v>0</v>
      </c>
      <c r="AG12" s="205">
        <v>-0.08</v>
      </c>
      <c r="AH12" s="205">
        <v>0</v>
      </c>
      <c r="AI12" s="205">
        <v>0</v>
      </c>
      <c r="AJ12" s="205">
        <v>0</v>
      </c>
      <c r="AK12" s="205">
        <v>48.58</v>
      </c>
      <c r="AL12" s="205">
        <v>0</v>
      </c>
      <c r="AM12" s="205">
        <v>0</v>
      </c>
      <c r="AN12" s="205">
        <v>0</v>
      </c>
      <c r="AO12" s="205">
        <v>0</v>
      </c>
      <c r="AP12" s="205">
        <v>0</v>
      </c>
      <c r="AQ12" s="205">
        <v>0</v>
      </c>
      <c r="AR12" s="205">
        <v>0</v>
      </c>
      <c r="AS12" s="205">
        <v>0</v>
      </c>
      <c r="AT12" s="205">
        <v>0</v>
      </c>
    </row>
    <row r="13" spans="1:46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</v>
      </c>
      <c r="H13" s="205">
        <v>0</v>
      </c>
      <c r="I13" s="205">
        <v>0</v>
      </c>
      <c r="J13" s="205">
        <v>0</v>
      </c>
      <c r="K13" s="205">
        <v>14</v>
      </c>
      <c r="L13" s="205">
        <v>0</v>
      </c>
      <c r="M13" s="205">
        <v>0</v>
      </c>
      <c r="N13" s="205">
        <v>28.96</v>
      </c>
      <c r="O13" s="205">
        <v>48.63</v>
      </c>
      <c r="P13" s="205">
        <v>58.12</v>
      </c>
      <c r="Q13" s="205">
        <v>0</v>
      </c>
      <c r="R13" s="205">
        <v>5.26</v>
      </c>
      <c r="S13" s="205">
        <v>3.21</v>
      </c>
      <c r="T13" s="205">
        <v>0</v>
      </c>
      <c r="U13" s="205">
        <v>235.21</v>
      </c>
      <c r="V13" s="205">
        <v>0</v>
      </c>
      <c r="W13" s="205">
        <v>2.9</v>
      </c>
      <c r="X13" s="205">
        <v>17.71</v>
      </c>
      <c r="Y13" s="205">
        <v>0</v>
      </c>
      <c r="Z13" s="205">
        <v>28.96</v>
      </c>
      <c r="AA13" s="205">
        <v>9.31</v>
      </c>
      <c r="AB13" s="205">
        <v>0</v>
      </c>
      <c r="AC13" s="205">
        <v>7.78</v>
      </c>
      <c r="AD13" s="205">
        <v>0</v>
      </c>
      <c r="AE13" s="205">
        <v>0</v>
      </c>
      <c r="AF13" s="205">
        <v>0</v>
      </c>
      <c r="AG13" s="205">
        <v>-0.08</v>
      </c>
      <c r="AH13" s="205">
        <v>0</v>
      </c>
      <c r="AI13" s="205">
        <v>0</v>
      </c>
      <c r="AJ13" s="205">
        <v>0</v>
      </c>
      <c r="AK13" s="205">
        <v>48.58</v>
      </c>
      <c r="AL13" s="205">
        <v>0</v>
      </c>
      <c r="AM13" s="205">
        <v>0</v>
      </c>
      <c r="AN13" s="205">
        <v>0</v>
      </c>
      <c r="AO13" s="205">
        <v>0</v>
      </c>
      <c r="AP13" s="205">
        <v>0</v>
      </c>
      <c r="AQ13" s="205">
        <v>0</v>
      </c>
      <c r="AR13" s="205">
        <v>0</v>
      </c>
      <c r="AS13" s="205">
        <v>0</v>
      </c>
      <c r="AT13" s="205">
        <v>0</v>
      </c>
    </row>
    <row r="14" spans="1:46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</v>
      </c>
      <c r="H14" s="205">
        <v>0</v>
      </c>
      <c r="I14" s="205">
        <v>0</v>
      </c>
      <c r="J14" s="205">
        <v>0</v>
      </c>
      <c r="K14" s="205">
        <v>14</v>
      </c>
      <c r="L14" s="205">
        <v>0</v>
      </c>
      <c r="M14" s="205">
        <v>0</v>
      </c>
      <c r="N14" s="205">
        <v>28.96</v>
      </c>
      <c r="O14" s="205">
        <v>48.63</v>
      </c>
      <c r="P14" s="205">
        <v>59.19</v>
      </c>
      <c r="Q14" s="205">
        <v>0</v>
      </c>
      <c r="R14" s="205">
        <v>5.26</v>
      </c>
      <c r="S14" s="205">
        <v>3.21</v>
      </c>
      <c r="T14" s="205">
        <v>0</v>
      </c>
      <c r="U14" s="205">
        <v>235.21</v>
      </c>
      <c r="V14" s="205">
        <v>0</v>
      </c>
      <c r="W14" s="205">
        <v>2.9</v>
      </c>
      <c r="X14" s="205">
        <v>17.37</v>
      </c>
      <c r="Y14" s="205">
        <v>0</v>
      </c>
      <c r="Z14" s="205">
        <v>28.96</v>
      </c>
      <c r="AA14" s="205">
        <v>9.31</v>
      </c>
      <c r="AB14" s="205">
        <v>0</v>
      </c>
      <c r="AC14" s="205">
        <v>8.14</v>
      </c>
      <c r="AD14" s="205">
        <v>0</v>
      </c>
      <c r="AE14" s="205">
        <v>0</v>
      </c>
      <c r="AF14" s="205">
        <v>0</v>
      </c>
      <c r="AG14" s="205">
        <v>-0.08</v>
      </c>
      <c r="AH14" s="205">
        <v>0</v>
      </c>
      <c r="AI14" s="205">
        <v>0</v>
      </c>
      <c r="AJ14" s="205">
        <v>0</v>
      </c>
      <c r="AK14" s="205">
        <v>48.58</v>
      </c>
      <c r="AL14" s="205">
        <v>0</v>
      </c>
      <c r="AM14" s="205">
        <v>0</v>
      </c>
      <c r="AN14" s="205">
        <v>0</v>
      </c>
      <c r="AO14" s="205">
        <v>0</v>
      </c>
      <c r="AP14" s="205">
        <v>0</v>
      </c>
      <c r="AQ14" s="205">
        <v>0</v>
      </c>
      <c r="AR14" s="205">
        <v>0</v>
      </c>
      <c r="AS14" s="205">
        <v>0</v>
      </c>
      <c r="AT14" s="205">
        <v>0</v>
      </c>
    </row>
    <row r="15" spans="1:46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</v>
      </c>
      <c r="H15" s="205">
        <v>0</v>
      </c>
      <c r="I15" s="205">
        <v>0</v>
      </c>
      <c r="J15" s="205">
        <v>0</v>
      </c>
      <c r="K15" s="205">
        <v>14</v>
      </c>
      <c r="L15" s="205">
        <v>0</v>
      </c>
      <c r="M15" s="205">
        <v>0</v>
      </c>
      <c r="N15" s="205">
        <v>28.96</v>
      </c>
      <c r="O15" s="205">
        <v>48.63</v>
      </c>
      <c r="P15" s="205">
        <v>60.28</v>
      </c>
      <c r="Q15" s="205">
        <v>0</v>
      </c>
      <c r="R15" s="205">
        <v>5.23</v>
      </c>
      <c r="S15" s="205">
        <v>3.21</v>
      </c>
      <c r="T15" s="205">
        <v>0</v>
      </c>
      <c r="U15" s="205">
        <v>235.21</v>
      </c>
      <c r="V15" s="205">
        <v>0</v>
      </c>
      <c r="W15" s="205">
        <v>2.9</v>
      </c>
      <c r="X15" s="205">
        <v>17.37</v>
      </c>
      <c r="Y15" s="205">
        <v>0</v>
      </c>
      <c r="Z15" s="205">
        <v>28.96</v>
      </c>
      <c r="AA15" s="205">
        <v>9.31</v>
      </c>
      <c r="AB15" s="205">
        <v>0</v>
      </c>
      <c r="AC15" s="205">
        <v>20.32</v>
      </c>
      <c r="AD15" s="205">
        <v>0</v>
      </c>
      <c r="AE15" s="205">
        <v>0</v>
      </c>
      <c r="AF15" s="205">
        <v>0</v>
      </c>
      <c r="AG15" s="205">
        <v>-0.08</v>
      </c>
      <c r="AH15" s="205">
        <v>0</v>
      </c>
      <c r="AI15" s="205">
        <v>0</v>
      </c>
      <c r="AJ15" s="205">
        <v>0</v>
      </c>
      <c r="AK15" s="205">
        <v>48.58</v>
      </c>
      <c r="AL15" s="205">
        <v>0</v>
      </c>
      <c r="AM15" s="205">
        <v>0</v>
      </c>
      <c r="AN15" s="205">
        <v>0</v>
      </c>
      <c r="AO15" s="205">
        <v>0</v>
      </c>
      <c r="AP15" s="205">
        <v>0</v>
      </c>
      <c r="AQ15" s="205">
        <v>0</v>
      </c>
      <c r="AR15" s="205">
        <v>0</v>
      </c>
      <c r="AS15" s="205">
        <v>0</v>
      </c>
      <c r="AT15" s="205">
        <v>0</v>
      </c>
    </row>
    <row r="16" spans="1:46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</v>
      </c>
      <c r="H16" s="205">
        <v>0</v>
      </c>
      <c r="I16" s="205">
        <v>0</v>
      </c>
      <c r="J16" s="205">
        <v>0</v>
      </c>
      <c r="K16" s="205">
        <v>14</v>
      </c>
      <c r="L16" s="205">
        <v>0</v>
      </c>
      <c r="M16" s="205">
        <v>0</v>
      </c>
      <c r="N16" s="205">
        <v>28.96</v>
      </c>
      <c r="O16" s="205">
        <v>48.63</v>
      </c>
      <c r="P16" s="205">
        <v>60.99</v>
      </c>
      <c r="Q16" s="205">
        <v>0</v>
      </c>
      <c r="R16" s="205">
        <v>5.23</v>
      </c>
      <c r="S16" s="205">
        <v>3.21</v>
      </c>
      <c r="T16" s="205">
        <v>0</v>
      </c>
      <c r="U16" s="205">
        <v>235.21</v>
      </c>
      <c r="V16" s="205">
        <v>0</v>
      </c>
      <c r="W16" s="205">
        <v>2.9</v>
      </c>
      <c r="X16" s="205">
        <v>17.37</v>
      </c>
      <c r="Y16" s="205">
        <v>0</v>
      </c>
      <c r="Z16" s="205">
        <v>28.96</v>
      </c>
      <c r="AA16" s="205">
        <v>9.31</v>
      </c>
      <c r="AB16" s="205">
        <v>0</v>
      </c>
      <c r="AC16" s="205">
        <v>8.14</v>
      </c>
      <c r="AD16" s="205">
        <v>0</v>
      </c>
      <c r="AE16" s="205">
        <v>0</v>
      </c>
      <c r="AF16" s="205">
        <v>0</v>
      </c>
      <c r="AG16" s="205">
        <v>-0.08</v>
      </c>
      <c r="AH16" s="205">
        <v>0</v>
      </c>
      <c r="AI16" s="205">
        <v>0</v>
      </c>
      <c r="AJ16" s="205">
        <v>0</v>
      </c>
      <c r="AK16" s="205">
        <v>48.58</v>
      </c>
      <c r="AL16" s="205">
        <v>0</v>
      </c>
      <c r="AM16" s="205">
        <v>0</v>
      </c>
      <c r="AN16" s="205">
        <v>0</v>
      </c>
      <c r="AO16" s="205">
        <v>0</v>
      </c>
      <c r="AP16" s="205">
        <v>0</v>
      </c>
      <c r="AQ16" s="205">
        <v>0</v>
      </c>
      <c r="AR16" s="205">
        <v>0</v>
      </c>
      <c r="AS16" s="205">
        <v>0</v>
      </c>
      <c r="AT16" s="205">
        <v>0</v>
      </c>
    </row>
    <row r="17" spans="1:46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</v>
      </c>
      <c r="H17" s="205">
        <v>0</v>
      </c>
      <c r="I17" s="205">
        <v>0</v>
      </c>
      <c r="J17" s="205">
        <v>0</v>
      </c>
      <c r="K17" s="205">
        <v>14</v>
      </c>
      <c r="L17" s="205">
        <v>0</v>
      </c>
      <c r="M17" s="205">
        <v>0</v>
      </c>
      <c r="N17" s="205">
        <v>28.96</v>
      </c>
      <c r="O17" s="205">
        <v>48.63</v>
      </c>
      <c r="P17" s="205">
        <v>62.07</v>
      </c>
      <c r="Q17" s="205">
        <v>0</v>
      </c>
      <c r="R17" s="205">
        <v>5.23</v>
      </c>
      <c r="S17" s="205">
        <v>3.21</v>
      </c>
      <c r="T17" s="205">
        <v>0</v>
      </c>
      <c r="U17" s="205">
        <v>235.21</v>
      </c>
      <c r="V17" s="205">
        <v>0</v>
      </c>
      <c r="W17" s="205">
        <v>2.9</v>
      </c>
      <c r="X17" s="205">
        <v>17.37</v>
      </c>
      <c r="Y17" s="205">
        <v>0</v>
      </c>
      <c r="Z17" s="205">
        <v>28.96</v>
      </c>
      <c r="AA17" s="205">
        <v>9.31</v>
      </c>
      <c r="AB17" s="205">
        <v>0</v>
      </c>
      <c r="AC17" s="205">
        <v>8.14</v>
      </c>
      <c r="AD17" s="205">
        <v>0</v>
      </c>
      <c r="AE17" s="205">
        <v>0</v>
      </c>
      <c r="AF17" s="205">
        <v>0</v>
      </c>
      <c r="AG17" s="205">
        <v>-0.08</v>
      </c>
      <c r="AH17" s="205">
        <v>0</v>
      </c>
      <c r="AI17" s="205">
        <v>0</v>
      </c>
      <c r="AJ17" s="205">
        <v>0</v>
      </c>
      <c r="AK17" s="205">
        <v>48.58</v>
      </c>
      <c r="AL17" s="205">
        <v>0</v>
      </c>
      <c r="AM17" s="205">
        <v>0</v>
      </c>
      <c r="AN17" s="205">
        <v>0</v>
      </c>
      <c r="AO17" s="205">
        <v>0</v>
      </c>
      <c r="AP17" s="205">
        <v>0</v>
      </c>
      <c r="AQ17" s="205">
        <v>0</v>
      </c>
      <c r="AR17" s="205">
        <v>0</v>
      </c>
      <c r="AS17" s="205">
        <v>0</v>
      </c>
      <c r="AT17" s="205">
        <v>0</v>
      </c>
    </row>
    <row r="18" spans="1:46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</v>
      </c>
      <c r="H18" s="205">
        <v>0</v>
      </c>
      <c r="I18" s="205">
        <v>0</v>
      </c>
      <c r="J18" s="205">
        <v>0</v>
      </c>
      <c r="K18" s="205">
        <v>14</v>
      </c>
      <c r="L18" s="205">
        <v>0</v>
      </c>
      <c r="M18" s="205">
        <v>0</v>
      </c>
      <c r="N18" s="205">
        <v>28.96</v>
      </c>
      <c r="O18" s="205">
        <v>48.63</v>
      </c>
      <c r="P18" s="205">
        <v>62.79</v>
      </c>
      <c r="Q18" s="205">
        <v>0</v>
      </c>
      <c r="R18" s="205">
        <v>5.23</v>
      </c>
      <c r="S18" s="205">
        <v>3.21</v>
      </c>
      <c r="T18" s="205">
        <v>0</v>
      </c>
      <c r="U18" s="205">
        <v>235.21</v>
      </c>
      <c r="V18" s="205">
        <v>0</v>
      </c>
      <c r="W18" s="205">
        <v>2.9</v>
      </c>
      <c r="X18" s="205">
        <v>17.37</v>
      </c>
      <c r="Y18" s="205">
        <v>0</v>
      </c>
      <c r="Z18" s="205">
        <v>28.96</v>
      </c>
      <c r="AA18" s="205">
        <v>9.31</v>
      </c>
      <c r="AB18" s="205">
        <v>0</v>
      </c>
      <c r="AC18" s="205">
        <v>8.14</v>
      </c>
      <c r="AD18" s="205">
        <v>0</v>
      </c>
      <c r="AE18" s="205">
        <v>0</v>
      </c>
      <c r="AF18" s="205">
        <v>0</v>
      </c>
      <c r="AG18" s="205">
        <v>-0.08</v>
      </c>
      <c r="AH18" s="205">
        <v>0</v>
      </c>
      <c r="AI18" s="205">
        <v>0</v>
      </c>
      <c r="AJ18" s="205">
        <v>0</v>
      </c>
      <c r="AK18" s="205">
        <v>48.58</v>
      </c>
      <c r="AL18" s="205">
        <v>0</v>
      </c>
      <c r="AM18" s="205">
        <v>0</v>
      </c>
      <c r="AN18" s="205">
        <v>0</v>
      </c>
      <c r="AO18" s="205">
        <v>0</v>
      </c>
      <c r="AP18" s="205">
        <v>0</v>
      </c>
      <c r="AQ18" s="205">
        <v>0</v>
      </c>
      <c r="AR18" s="205">
        <v>0</v>
      </c>
      <c r="AS18" s="205">
        <v>0</v>
      </c>
      <c r="AT18" s="205">
        <v>0</v>
      </c>
    </row>
    <row r="19" spans="1:46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</v>
      </c>
      <c r="H19" s="205">
        <v>0</v>
      </c>
      <c r="I19" s="205">
        <v>0</v>
      </c>
      <c r="J19" s="205">
        <v>0</v>
      </c>
      <c r="K19" s="205">
        <v>14</v>
      </c>
      <c r="L19" s="205">
        <v>0</v>
      </c>
      <c r="M19" s="205">
        <v>0</v>
      </c>
      <c r="N19" s="205">
        <v>28.96</v>
      </c>
      <c r="O19" s="205">
        <v>48.63</v>
      </c>
      <c r="P19" s="205">
        <v>62.78</v>
      </c>
      <c r="Q19" s="205">
        <v>0</v>
      </c>
      <c r="R19" s="205">
        <v>5.23</v>
      </c>
      <c r="S19" s="205">
        <v>3.21</v>
      </c>
      <c r="T19" s="205">
        <v>0</v>
      </c>
      <c r="U19" s="205">
        <v>235.21</v>
      </c>
      <c r="V19" s="205">
        <v>0</v>
      </c>
      <c r="W19" s="205">
        <v>11.38</v>
      </c>
      <c r="X19" s="205">
        <v>35.47</v>
      </c>
      <c r="Y19" s="205">
        <v>0</v>
      </c>
      <c r="Z19" s="205">
        <v>28.96</v>
      </c>
      <c r="AA19" s="205">
        <v>9.31</v>
      </c>
      <c r="AB19" s="205">
        <v>0</v>
      </c>
      <c r="AC19" s="205">
        <v>7.78</v>
      </c>
      <c r="AD19" s="205">
        <v>0</v>
      </c>
      <c r="AE19" s="205">
        <v>0</v>
      </c>
      <c r="AF19" s="205">
        <v>0</v>
      </c>
      <c r="AG19" s="205">
        <v>-0.08</v>
      </c>
      <c r="AH19" s="205">
        <v>0</v>
      </c>
      <c r="AI19" s="205">
        <v>0</v>
      </c>
      <c r="AJ19" s="205">
        <v>0</v>
      </c>
      <c r="AK19" s="205">
        <v>48.58</v>
      </c>
      <c r="AL19" s="205">
        <v>0</v>
      </c>
      <c r="AM19" s="205">
        <v>0</v>
      </c>
      <c r="AN19" s="205">
        <v>0</v>
      </c>
      <c r="AO19" s="205">
        <v>0</v>
      </c>
      <c r="AP19" s="205">
        <v>0</v>
      </c>
      <c r="AQ19" s="205">
        <v>0</v>
      </c>
      <c r="AR19" s="205">
        <v>0</v>
      </c>
      <c r="AS19" s="205">
        <v>0</v>
      </c>
      <c r="AT19" s="205">
        <v>0</v>
      </c>
    </row>
    <row r="20" spans="1:46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</v>
      </c>
      <c r="H20" s="205">
        <v>0</v>
      </c>
      <c r="I20" s="205">
        <v>0</v>
      </c>
      <c r="J20" s="205">
        <v>0</v>
      </c>
      <c r="K20" s="205">
        <v>14</v>
      </c>
      <c r="L20" s="205">
        <v>0</v>
      </c>
      <c r="M20" s="205">
        <v>0</v>
      </c>
      <c r="N20" s="205">
        <v>28.96</v>
      </c>
      <c r="O20" s="205">
        <v>48.63</v>
      </c>
      <c r="P20" s="205">
        <v>62.78</v>
      </c>
      <c r="Q20" s="205">
        <v>0</v>
      </c>
      <c r="R20" s="205">
        <v>5.23</v>
      </c>
      <c r="S20" s="205">
        <v>3.21</v>
      </c>
      <c r="T20" s="205">
        <v>0</v>
      </c>
      <c r="U20" s="205">
        <v>235.21</v>
      </c>
      <c r="V20" s="205">
        <v>0</v>
      </c>
      <c r="W20" s="205">
        <v>11.38</v>
      </c>
      <c r="X20" s="205">
        <v>36.17</v>
      </c>
      <c r="Y20" s="205">
        <v>0</v>
      </c>
      <c r="Z20" s="205">
        <v>28.96</v>
      </c>
      <c r="AA20" s="205">
        <v>9.31</v>
      </c>
      <c r="AB20" s="205">
        <v>0</v>
      </c>
      <c r="AC20" s="205">
        <v>7.78</v>
      </c>
      <c r="AD20" s="205">
        <v>0</v>
      </c>
      <c r="AE20" s="205">
        <v>0</v>
      </c>
      <c r="AF20" s="205">
        <v>0</v>
      </c>
      <c r="AG20" s="205">
        <v>-0.08</v>
      </c>
      <c r="AH20" s="205">
        <v>0</v>
      </c>
      <c r="AI20" s="205">
        <v>0</v>
      </c>
      <c r="AJ20" s="205">
        <v>0</v>
      </c>
      <c r="AK20" s="205">
        <v>48.58</v>
      </c>
      <c r="AL20" s="205">
        <v>0</v>
      </c>
      <c r="AM20" s="205">
        <v>0</v>
      </c>
      <c r="AN20" s="205">
        <v>0</v>
      </c>
      <c r="AO20" s="205">
        <v>0</v>
      </c>
      <c r="AP20" s="205">
        <v>0</v>
      </c>
      <c r="AQ20" s="205">
        <v>0</v>
      </c>
      <c r="AR20" s="205">
        <v>0</v>
      </c>
      <c r="AS20" s="205">
        <v>0</v>
      </c>
      <c r="AT20" s="205">
        <v>0</v>
      </c>
    </row>
    <row r="21" spans="1:46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</v>
      </c>
      <c r="H21" s="205">
        <v>0</v>
      </c>
      <c r="I21" s="205">
        <v>0</v>
      </c>
      <c r="J21" s="205">
        <v>0</v>
      </c>
      <c r="K21" s="205">
        <v>14</v>
      </c>
      <c r="L21" s="205">
        <v>0</v>
      </c>
      <c r="M21" s="205">
        <v>0</v>
      </c>
      <c r="N21" s="205">
        <v>28.96</v>
      </c>
      <c r="O21" s="205">
        <v>48.63</v>
      </c>
      <c r="P21" s="205">
        <v>62.78</v>
      </c>
      <c r="Q21" s="205">
        <v>0</v>
      </c>
      <c r="R21" s="205">
        <v>5.23</v>
      </c>
      <c r="S21" s="205">
        <v>3.21</v>
      </c>
      <c r="T21" s="205">
        <v>0</v>
      </c>
      <c r="U21" s="205">
        <v>235.21</v>
      </c>
      <c r="V21" s="205">
        <v>0</v>
      </c>
      <c r="W21" s="205">
        <v>11.38</v>
      </c>
      <c r="X21" s="205">
        <v>36.17</v>
      </c>
      <c r="Y21" s="205">
        <v>0</v>
      </c>
      <c r="Z21" s="205">
        <v>28.96</v>
      </c>
      <c r="AA21" s="205">
        <v>9.31</v>
      </c>
      <c r="AB21" s="205">
        <v>0</v>
      </c>
      <c r="AC21" s="205">
        <v>7.78</v>
      </c>
      <c r="AD21" s="205">
        <v>0</v>
      </c>
      <c r="AE21" s="205">
        <v>0</v>
      </c>
      <c r="AF21" s="205">
        <v>0</v>
      </c>
      <c r="AG21" s="205">
        <v>-0.08</v>
      </c>
      <c r="AH21" s="205">
        <v>0</v>
      </c>
      <c r="AI21" s="205">
        <v>0</v>
      </c>
      <c r="AJ21" s="205">
        <v>0</v>
      </c>
      <c r="AK21" s="205">
        <v>48.58</v>
      </c>
      <c r="AL21" s="205">
        <v>0</v>
      </c>
      <c r="AM21" s="205">
        <v>0</v>
      </c>
      <c r="AN21" s="205">
        <v>0</v>
      </c>
      <c r="AO21" s="205">
        <v>0</v>
      </c>
      <c r="AP21" s="205">
        <v>0</v>
      </c>
      <c r="AQ21" s="205">
        <v>0</v>
      </c>
      <c r="AR21" s="205">
        <v>0</v>
      </c>
      <c r="AS21" s="205">
        <v>0</v>
      </c>
      <c r="AT21" s="205">
        <v>0</v>
      </c>
    </row>
    <row r="22" spans="1:46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</v>
      </c>
      <c r="H22" s="205">
        <v>0</v>
      </c>
      <c r="I22" s="205">
        <v>0</v>
      </c>
      <c r="J22" s="205">
        <v>0</v>
      </c>
      <c r="K22" s="205">
        <v>14</v>
      </c>
      <c r="L22" s="205">
        <v>0</v>
      </c>
      <c r="M22" s="205">
        <v>0</v>
      </c>
      <c r="N22" s="205">
        <v>28.96</v>
      </c>
      <c r="O22" s="205">
        <v>48.63</v>
      </c>
      <c r="P22" s="205">
        <v>62.78</v>
      </c>
      <c r="Q22" s="205">
        <v>0</v>
      </c>
      <c r="R22" s="205">
        <v>5.23</v>
      </c>
      <c r="S22" s="205">
        <v>3.21</v>
      </c>
      <c r="T22" s="205">
        <v>0</v>
      </c>
      <c r="U22" s="205">
        <v>235.21</v>
      </c>
      <c r="V22" s="205">
        <v>0</v>
      </c>
      <c r="W22" s="205">
        <v>11.38</v>
      </c>
      <c r="X22" s="205">
        <v>36.17</v>
      </c>
      <c r="Y22" s="205">
        <v>0</v>
      </c>
      <c r="Z22" s="205">
        <v>68.22</v>
      </c>
      <c r="AA22" s="205">
        <v>22.11</v>
      </c>
      <c r="AB22" s="205">
        <v>0</v>
      </c>
      <c r="AC22" s="205">
        <v>7.78</v>
      </c>
      <c r="AD22" s="205">
        <v>0</v>
      </c>
      <c r="AE22" s="205">
        <v>0</v>
      </c>
      <c r="AF22" s="205">
        <v>0</v>
      </c>
      <c r="AG22" s="205">
        <v>-0.08</v>
      </c>
      <c r="AH22" s="205">
        <v>0</v>
      </c>
      <c r="AI22" s="205">
        <v>0</v>
      </c>
      <c r="AJ22" s="205">
        <v>0</v>
      </c>
      <c r="AK22" s="205">
        <v>48.58</v>
      </c>
      <c r="AL22" s="205">
        <v>0</v>
      </c>
      <c r="AM22" s="205">
        <v>0</v>
      </c>
      <c r="AN22" s="205">
        <v>0</v>
      </c>
      <c r="AO22" s="205">
        <v>0</v>
      </c>
      <c r="AP22" s="205">
        <v>0</v>
      </c>
      <c r="AQ22" s="205">
        <v>0</v>
      </c>
      <c r="AR22" s="205">
        <v>0</v>
      </c>
      <c r="AS22" s="205">
        <v>0</v>
      </c>
      <c r="AT22" s="205">
        <v>0</v>
      </c>
    </row>
    <row r="23" spans="1:46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</v>
      </c>
      <c r="H23" s="205">
        <v>0</v>
      </c>
      <c r="I23" s="205">
        <v>0</v>
      </c>
      <c r="J23" s="205">
        <v>0</v>
      </c>
      <c r="K23" s="205">
        <v>14</v>
      </c>
      <c r="L23" s="205">
        <v>0</v>
      </c>
      <c r="M23" s="205">
        <v>0</v>
      </c>
      <c r="N23" s="205">
        <v>28.96</v>
      </c>
      <c r="O23" s="205">
        <v>48.63</v>
      </c>
      <c r="P23" s="205">
        <v>62.78</v>
      </c>
      <c r="Q23" s="205">
        <v>0</v>
      </c>
      <c r="R23" s="205">
        <v>2.9</v>
      </c>
      <c r="S23" s="205">
        <v>1.93</v>
      </c>
      <c r="T23" s="205">
        <v>0</v>
      </c>
      <c r="U23" s="205">
        <v>235.21</v>
      </c>
      <c r="V23" s="205">
        <v>0</v>
      </c>
      <c r="W23" s="205">
        <v>11.38</v>
      </c>
      <c r="X23" s="205">
        <v>36.17</v>
      </c>
      <c r="Y23" s="205">
        <v>0</v>
      </c>
      <c r="Z23" s="205">
        <v>68.22</v>
      </c>
      <c r="AA23" s="205">
        <v>22.11</v>
      </c>
      <c r="AB23" s="205">
        <v>0</v>
      </c>
      <c r="AC23" s="205">
        <v>7.78</v>
      </c>
      <c r="AD23" s="205">
        <v>0</v>
      </c>
      <c r="AE23" s="205">
        <v>0</v>
      </c>
      <c r="AF23" s="205">
        <v>0</v>
      </c>
      <c r="AG23" s="205">
        <v>-0.08</v>
      </c>
      <c r="AH23" s="205">
        <v>0</v>
      </c>
      <c r="AI23" s="205">
        <v>0</v>
      </c>
      <c r="AJ23" s="205">
        <v>0</v>
      </c>
      <c r="AK23" s="205">
        <v>47.56</v>
      </c>
      <c r="AL23" s="205">
        <v>0</v>
      </c>
      <c r="AM23" s="205">
        <v>0</v>
      </c>
      <c r="AN23" s="205">
        <v>0</v>
      </c>
      <c r="AO23" s="205">
        <v>0</v>
      </c>
      <c r="AP23" s="205">
        <v>0</v>
      </c>
      <c r="AQ23" s="205">
        <v>0</v>
      </c>
      <c r="AR23" s="205">
        <v>0</v>
      </c>
      <c r="AS23" s="205">
        <v>0</v>
      </c>
      <c r="AT23" s="205">
        <v>0</v>
      </c>
    </row>
    <row r="24" spans="1:46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</v>
      </c>
      <c r="H24" s="205">
        <v>0</v>
      </c>
      <c r="I24" s="205">
        <v>0</v>
      </c>
      <c r="J24" s="205">
        <v>0</v>
      </c>
      <c r="K24" s="205">
        <v>14</v>
      </c>
      <c r="L24" s="205">
        <v>0</v>
      </c>
      <c r="M24" s="205">
        <v>0</v>
      </c>
      <c r="N24" s="205">
        <v>28.96</v>
      </c>
      <c r="O24" s="205">
        <v>48.63</v>
      </c>
      <c r="P24" s="205">
        <v>62.78</v>
      </c>
      <c r="Q24" s="205">
        <v>0</v>
      </c>
      <c r="R24" s="205">
        <v>2.8</v>
      </c>
      <c r="S24" s="205">
        <v>1.86</v>
      </c>
      <c r="T24" s="205">
        <v>0</v>
      </c>
      <c r="U24" s="205">
        <v>235.21</v>
      </c>
      <c r="V24" s="205">
        <v>0</v>
      </c>
      <c r="W24" s="205">
        <v>11.38</v>
      </c>
      <c r="X24" s="205">
        <v>36.17</v>
      </c>
      <c r="Y24" s="205">
        <v>0</v>
      </c>
      <c r="Z24" s="205">
        <v>68.22</v>
      </c>
      <c r="AA24" s="205">
        <v>22.11</v>
      </c>
      <c r="AB24" s="205">
        <v>0</v>
      </c>
      <c r="AC24" s="205">
        <v>7.78</v>
      </c>
      <c r="AD24" s="205">
        <v>0</v>
      </c>
      <c r="AE24" s="205">
        <v>0</v>
      </c>
      <c r="AF24" s="205">
        <v>0</v>
      </c>
      <c r="AG24" s="205">
        <v>-0.08</v>
      </c>
      <c r="AH24" s="205">
        <v>0</v>
      </c>
      <c r="AI24" s="205">
        <v>0</v>
      </c>
      <c r="AJ24" s="205">
        <v>0</v>
      </c>
      <c r="AK24" s="205">
        <v>47.56</v>
      </c>
      <c r="AL24" s="205">
        <v>0</v>
      </c>
      <c r="AM24" s="205">
        <v>0</v>
      </c>
      <c r="AN24" s="205">
        <v>0</v>
      </c>
      <c r="AO24" s="205">
        <v>0</v>
      </c>
      <c r="AP24" s="205">
        <v>0</v>
      </c>
      <c r="AQ24" s="205">
        <v>0</v>
      </c>
      <c r="AR24" s="205">
        <v>0</v>
      </c>
      <c r="AS24" s="205">
        <v>0</v>
      </c>
      <c r="AT24" s="205">
        <v>0</v>
      </c>
    </row>
    <row r="25" spans="1:46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</v>
      </c>
      <c r="H25" s="205">
        <v>0</v>
      </c>
      <c r="I25" s="205">
        <v>0</v>
      </c>
      <c r="J25" s="205">
        <v>0</v>
      </c>
      <c r="K25" s="205">
        <v>14</v>
      </c>
      <c r="L25" s="205">
        <v>0</v>
      </c>
      <c r="M25" s="205">
        <v>0</v>
      </c>
      <c r="N25" s="205">
        <v>28.96</v>
      </c>
      <c r="O25" s="205">
        <v>48.63</v>
      </c>
      <c r="P25" s="205">
        <v>62.78</v>
      </c>
      <c r="Q25" s="205">
        <v>0</v>
      </c>
      <c r="R25" s="205">
        <v>2.8</v>
      </c>
      <c r="S25" s="205">
        <v>1.86</v>
      </c>
      <c r="T25" s="205">
        <v>0</v>
      </c>
      <c r="U25" s="205">
        <v>235.21</v>
      </c>
      <c r="V25" s="205">
        <v>0</v>
      </c>
      <c r="W25" s="205">
        <v>11.38</v>
      </c>
      <c r="X25" s="205">
        <v>36.17</v>
      </c>
      <c r="Y25" s="205">
        <v>0</v>
      </c>
      <c r="Z25" s="205">
        <v>68.22</v>
      </c>
      <c r="AA25" s="205">
        <v>22.11</v>
      </c>
      <c r="AB25" s="205">
        <v>0</v>
      </c>
      <c r="AC25" s="205">
        <v>7.78</v>
      </c>
      <c r="AD25" s="205">
        <v>0</v>
      </c>
      <c r="AE25" s="205">
        <v>0</v>
      </c>
      <c r="AF25" s="205">
        <v>0</v>
      </c>
      <c r="AG25" s="205">
        <v>-0.08</v>
      </c>
      <c r="AH25" s="205">
        <v>0</v>
      </c>
      <c r="AI25" s="205">
        <v>0</v>
      </c>
      <c r="AJ25" s="205">
        <v>0</v>
      </c>
      <c r="AK25" s="205">
        <v>46.28</v>
      </c>
      <c r="AL25" s="205">
        <v>0</v>
      </c>
      <c r="AM25" s="205">
        <v>0</v>
      </c>
      <c r="AN25" s="205">
        <v>0</v>
      </c>
      <c r="AO25" s="205">
        <v>0</v>
      </c>
      <c r="AP25" s="205">
        <v>0</v>
      </c>
      <c r="AQ25" s="205">
        <v>0</v>
      </c>
      <c r="AR25" s="205">
        <v>0</v>
      </c>
      <c r="AS25" s="205">
        <v>0</v>
      </c>
      <c r="AT25" s="205">
        <v>0</v>
      </c>
    </row>
    <row r="26" spans="1:46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</v>
      </c>
      <c r="H26" s="205">
        <v>0</v>
      </c>
      <c r="I26" s="205">
        <v>0</v>
      </c>
      <c r="J26" s="205">
        <v>0</v>
      </c>
      <c r="K26" s="205">
        <v>14</v>
      </c>
      <c r="L26" s="205">
        <v>0</v>
      </c>
      <c r="M26" s="205">
        <v>0</v>
      </c>
      <c r="N26" s="205">
        <v>28.96</v>
      </c>
      <c r="O26" s="205">
        <v>48.63</v>
      </c>
      <c r="P26" s="205">
        <v>62.78</v>
      </c>
      <c r="Q26" s="205">
        <v>0</v>
      </c>
      <c r="R26" s="205">
        <v>2.8</v>
      </c>
      <c r="S26" s="205">
        <v>1.86</v>
      </c>
      <c r="T26" s="205">
        <v>0</v>
      </c>
      <c r="U26" s="205">
        <v>235.21</v>
      </c>
      <c r="V26" s="205">
        <v>0</v>
      </c>
      <c r="W26" s="205">
        <v>11.38</v>
      </c>
      <c r="X26" s="205">
        <v>36.17</v>
      </c>
      <c r="Y26" s="205">
        <v>0</v>
      </c>
      <c r="Z26" s="205">
        <v>68.22</v>
      </c>
      <c r="AA26" s="205">
        <v>22.11</v>
      </c>
      <c r="AB26" s="205">
        <v>0</v>
      </c>
      <c r="AC26" s="205">
        <v>7.78</v>
      </c>
      <c r="AD26" s="205">
        <v>0</v>
      </c>
      <c r="AE26" s="205">
        <v>0</v>
      </c>
      <c r="AF26" s="205">
        <v>0</v>
      </c>
      <c r="AG26" s="205">
        <v>-0.08</v>
      </c>
      <c r="AH26" s="205">
        <v>0</v>
      </c>
      <c r="AI26" s="205">
        <v>0</v>
      </c>
      <c r="AJ26" s="205">
        <v>0</v>
      </c>
      <c r="AK26" s="205">
        <v>46.28</v>
      </c>
      <c r="AL26" s="205">
        <v>0</v>
      </c>
      <c r="AM26" s="205">
        <v>0</v>
      </c>
      <c r="AN26" s="205">
        <v>0</v>
      </c>
      <c r="AO26" s="205">
        <v>0</v>
      </c>
      <c r="AP26" s="205">
        <v>0</v>
      </c>
      <c r="AQ26" s="205">
        <v>0</v>
      </c>
      <c r="AR26" s="205">
        <v>0</v>
      </c>
      <c r="AS26" s="205">
        <v>0</v>
      </c>
      <c r="AT26" s="205">
        <v>0</v>
      </c>
    </row>
    <row r="27" spans="1:46">
      <c r="A27" t="s">
        <v>69</v>
      </c>
      <c r="B27" s="205">
        <v>0</v>
      </c>
      <c r="C27" s="205">
        <v>0</v>
      </c>
      <c r="D27" s="205">
        <v>0</v>
      </c>
      <c r="E27" s="205">
        <v>0</v>
      </c>
      <c r="F27" s="205">
        <v>0</v>
      </c>
      <c r="G27" s="205">
        <v>0</v>
      </c>
      <c r="H27" s="205">
        <v>0</v>
      </c>
      <c r="I27" s="205">
        <v>0</v>
      </c>
      <c r="J27" s="205">
        <v>0</v>
      </c>
      <c r="K27" s="205">
        <v>14</v>
      </c>
      <c r="L27" s="205">
        <v>0</v>
      </c>
      <c r="M27" s="205">
        <v>0</v>
      </c>
      <c r="N27" s="205">
        <v>28.96</v>
      </c>
      <c r="O27" s="205">
        <v>48.63</v>
      </c>
      <c r="P27" s="205">
        <v>62.78</v>
      </c>
      <c r="Q27" s="205">
        <v>0</v>
      </c>
      <c r="R27" s="205">
        <v>2.8</v>
      </c>
      <c r="S27" s="205">
        <v>1.86</v>
      </c>
      <c r="T27" s="205">
        <v>0</v>
      </c>
      <c r="U27" s="205">
        <v>235.21</v>
      </c>
      <c r="V27" s="205">
        <v>0</v>
      </c>
      <c r="W27" s="205">
        <v>11.38</v>
      </c>
      <c r="X27" s="205">
        <v>36.17</v>
      </c>
      <c r="Y27" s="205">
        <v>0</v>
      </c>
      <c r="Z27" s="205">
        <v>68.22</v>
      </c>
      <c r="AA27" s="205">
        <v>22.11</v>
      </c>
      <c r="AB27" s="205">
        <v>0</v>
      </c>
      <c r="AC27" s="205">
        <v>7.78</v>
      </c>
      <c r="AD27" s="205">
        <v>0</v>
      </c>
      <c r="AE27" s="205">
        <v>0</v>
      </c>
      <c r="AF27" s="205">
        <v>0</v>
      </c>
      <c r="AG27" s="205">
        <v>-0.08</v>
      </c>
      <c r="AH27" s="205">
        <v>0</v>
      </c>
      <c r="AI27" s="205">
        <v>0</v>
      </c>
      <c r="AJ27" s="205">
        <v>0</v>
      </c>
      <c r="AK27" s="205">
        <v>46.28</v>
      </c>
      <c r="AL27" s="205">
        <v>0</v>
      </c>
      <c r="AM27" s="205">
        <v>0</v>
      </c>
      <c r="AN27" s="205">
        <v>0</v>
      </c>
      <c r="AO27" s="205">
        <v>0</v>
      </c>
      <c r="AP27" s="205">
        <v>0</v>
      </c>
      <c r="AQ27" s="205">
        <v>6.96</v>
      </c>
      <c r="AR27" s="205">
        <v>0</v>
      </c>
      <c r="AS27" s="205">
        <v>0</v>
      </c>
      <c r="AT27" s="205">
        <v>0</v>
      </c>
    </row>
    <row r="28" spans="1:46">
      <c r="A28" t="s">
        <v>70</v>
      </c>
      <c r="B28" s="205">
        <v>0</v>
      </c>
      <c r="C28" s="205">
        <v>0</v>
      </c>
      <c r="D28" s="205">
        <v>0</v>
      </c>
      <c r="E28" s="205">
        <v>0</v>
      </c>
      <c r="F28" s="205">
        <v>0</v>
      </c>
      <c r="G28" s="205">
        <v>0</v>
      </c>
      <c r="H28" s="205">
        <v>0</v>
      </c>
      <c r="I28" s="205">
        <v>0</v>
      </c>
      <c r="J28" s="205">
        <v>0</v>
      </c>
      <c r="K28" s="205">
        <v>14</v>
      </c>
      <c r="L28" s="205">
        <v>0</v>
      </c>
      <c r="M28" s="205">
        <v>0</v>
      </c>
      <c r="N28" s="205">
        <v>28.96</v>
      </c>
      <c r="O28" s="205">
        <v>48.63</v>
      </c>
      <c r="P28" s="205">
        <v>62.78</v>
      </c>
      <c r="Q28" s="205">
        <v>0</v>
      </c>
      <c r="R28" s="205">
        <v>2.8</v>
      </c>
      <c r="S28" s="205">
        <v>1.86</v>
      </c>
      <c r="T28" s="205">
        <v>0</v>
      </c>
      <c r="U28" s="205">
        <v>235.21</v>
      </c>
      <c r="V28" s="205">
        <v>0</v>
      </c>
      <c r="W28" s="205">
        <v>11.38</v>
      </c>
      <c r="X28" s="205">
        <v>36.17</v>
      </c>
      <c r="Y28" s="205">
        <v>0</v>
      </c>
      <c r="Z28" s="205">
        <v>68.22</v>
      </c>
      <c r="AA28" s="205">
        <v>22.11</v>
      </c>
      <c r="AB28" s="205">
        <v>0</v>
      </c>
      <c r="AC28" s="205">
        <v>7.78</v>
      </c>
      <c r="AD28" s="205">
        <v>0</v>
      </c>
      <c r="AE28" s="205">
        <v>0</v>
      </c>
      <c r="AF28" s="205">
        <v>0</v>
      </c>
      <c r="AG28" s="205">
        <v>-0.08</v>
      </c>
      <c r="AH28" s="205">
        <v>0</v>
      </c>
      <c r="AI28" s="205">
        <v>0</v>
      </c>
      <c r="AJ28" s="205">
        <v>0</v>
      </c>
      <c r="AK28" s="205">
        <v>46.28</v>
      </c>
      <c r="AL28" s="205">
        <v>0</v>
      </c>
      <c r="AM28" s="205">
        <v>0</v>
      </c>
      <c r="AN28" s="205">
        <v>0</v>
      </c>
      <c r="AO28" s="205">
        <v>0</v>
      </c>
      <c r="AP28" s="205">
        <v>0</v>
      </c>
      <c r="AQ28" s="205">
        <v>14.13</v>
      </c>
      <c r="AR28" s="205">
        <v>0</v>
      </c>
      <c r="AS28" s="205">
        <v>0</v>
      </c>
      <c r="AT28" s="205">
        <v>0</v>
      </c>
    </row>
    <row r="29" spans="1:46">
      <c r="A29" t="s">
        <v>71</v>
      </c>
      <c r="B29" s="205">
        <v>0</v>
      </c>
      <c r="C29" s="205">
        <v>0</v>
      </c>
      <c r="D29" s="205">
        <v>0</v>
      </c>
      <c r="E29" s="205">
        <v>0</v>
      </c>
      <c r="F29" s="205">
        <v>0</v>
      </c>
      <c r="G29" s="205">
        <v>0</v>
      </c>
      <c r="H29" s="205">
        <v>0</v>
      </c>
      <c r="I29" s="205">
        <v>0</v>
      </c>
      <c r="J29" s="205">
        <v>0</v>
      </c>
      <c r="K29" s="205">
        <v>14</v>
      </c>
      <c r="L29" s="205">
        <v>0</v>
      </c>
      <c r="M29" s="205">
        <v>0</v>
      </c>
      <c r="N29" s="205">
        <v>28.96</v>
      </c>
      <c r="O29" s="205">
        <v>48.63</v>
      </c>
      <c r="P29" s="205">
        <v>62.78</v>
      </c>
      <c r="Q29" s="205">
        <v>0</v>
      </c>
      <c r="R29" s="205">
        <v>2.8</v>
      </c>
      <c r="S29" s="205">
        <v>1.86</v>
      </c>
      <c r="T29" s="205">
        <v>0</v>
      </c>
      <c r="U29" s="205">
        <v>235.21</v>
      </c>
      <c r="V29" s="205">
        <v>0</v>
      </c>
      <c r="W29" s="205">
        <v>11.38</v>
      </c>
      <c r="X29" s="205">
        <v>36.17</v>
      </c>
      <c r="Y29" s="205">
        <v>0</v>
      </c>
      <c r="Z29" s="205">
        <v>68.22</v>
      </c>
      <c r="AA29" s="205">
        <v>22.11</v>
      </c>
      <c r="AB29" s="205">
        <v>0</v>
      </c>
      <c r="AC29" s="205">
        <v>7.78</v>
      </c>
      <c r="AD29" s="205">
        <v>0</v>
      </c>
      <c r="AE29" s="205">
        <v>0</v>
      </c>
      <c r="AF29" s="205">
        <v>0</v>
      </c>
      <c r="AG29" s="205">
        <v>-0.08</v>
      </c>
      <c r="AH29" s="205">
        <v>0</v>
      </c>
      <c r="AI29" s="205">
        <v>0</v>
      </c>
      <c r="AJ29" s="205">
        <v>0</v>
      </c>
      <c r="AK29" s="205">
        <v>46.28</v>
      </c>
      <c r="AL29" s="205">
        <v>0</v>
      </c>
      <c r="AM29" s="205">
        <v>0</v>
      </c>
      <c r="AN29" s="205">
        <v>0</v>
      </c>
      <c r="AO29" s="205">
        <v>0</v>
      </c>
      <c r="AP29" s="205">
        <v>0</v>
      </c>
      <c r="AQ29" s="205">
        <v>17.5</v>
      </c>
      <c r="AR29" s="205">
        <v>0</v>
      </c>
      <c r="AS29" s="205">
        <v>0</v>
      </c>
      <c r="AT29" s="205">
        <v>0</v>
      </c>
    </row>
    <row r="30" spans="1:46">
      <c r="A30" t="s">
        <v>72</v>
      </c>
      <c r="B30" s="205">
        <v>0</v>
      </c>
      <c r="C30" s="205">
        <v>0</v>
      </c>
      <c r="D30" s="205">
        <v>0</v>
      </c>
      <c r="E30" s="205">
        <v>0</v>
      </c>
      <c r="F30" s="205">
        <v>0</v>
      </c>
      <c r="G30" s="205">
        <v>0</v>
      </c>
      <c r="H30" s="205">
        <v>0</v>
      </c>
      <c r="I30" s="205">
        <v>0</v>
      </c>
      <c r="J30" s="205">
        <v>0</v>
      </c>
      <c r="K30" s="205">
        <v>30</v>
      </c>
      <c r="L30" s="205">
        <v>0</v>
      </c>
      <c r="M30" s="205">
        <v>0</v>
      </c>
      <c r="N30" s="205">
        <v>28.96</v>
      </c>
      <c r="O30" s="205">
        <v>48.63</v>
      </c>
      <c r="P30" s="205">
        <v>62.78</v>
      </c>
      <c r="Q30" s="205">
        <v>0</v>
      </c>
      <c r="R30" s="205">
        <v>10.4</v>
      </c>
      <c r="S30" s="205">
        <v>6.47</v>
      </c>
      <c r="T30" s="205">
        <v>0</v>
      </c>
      <c r="U30" s="205">
        <v>235.21</v>
      </c>
      <c r="V30" s="205">
        <v>3.49</v>
      </c>
      <c r="W30" s="205">
        <v>11.38</v>
      </c>
      <c r="X30" s="205">
        <v>36.17</v>
      </c>
      <c r="Y30" s="205">
        <v>0</v>
      </c>
      <c r="Z30" s="205">
        <v>68.22</v>
      </c>
      <c r="AA30" s="205">
        <v>22.11</v>
      </c>
      <c r="AB30" s="205">
        <v>0</v>
      </c>
      <c r="AC30" s="205">
        <v>7.78</v>
      </c>
      <c r="AD30" s="205">
        <v>0</v>
      </c>
      <c r="AE30" s="205">
        <v>0</v>
      </c>
      <c r="AF30" s="205">
        <v>0</v>
      </c>
      <c r="AG30" s="205">
        <v>-0.08</v>
      </c>
      <c r="AH30" s="205">
        <v>0</v>
      </c>
      <c r="AI30" s="205">
        <v>0</v>
      </c>
      <c r="AJ30" s="205">
        <v>0</v>
      </c>
      <c r="AK30" s="205">
        <v>55</v>
      </c>
      <c r="AL30" s="205">
        <v>0</v>
      </c>
      <c r="AM30" s="205">
        <v>0</v>
      </c>
      <c r="AN30" s="205">
        <v>0</v>
      </c>
      <c r="AO30" s="205">
        <v>0</v>
      </c>
      <c r="AP30" s="205">
        <v>0</v>
      </c>
      <c r="AQ30" s="205">
        <v>17.5</v>
      </c>
      <c r="AR30" s="205">
        <v>0</v>
      </c>
      <c r="AS30" s="205">
        <v>0</v>
      </c>
      <c r="AT30" s="205">
        <v>0</v>
      </c>
    </row>
    <row r="31" spans="1:46">
      <c r="A31" t="s">
        <v>73</v>
      </c>
      <c r="B31" s="205">
        <v>0</v>
      </c>
      <c r="C31" s="205">
        <v>0</v>
      </c>
      <c r="D31" s="205">
        <v>0</v>
      </c>
      <c r="E31" s="205">
        <v>0</v>
      </c>
      <c r="F31" s="205">
        <v>0</v>
      </c>
      <c r="G31" s="205">
        <v>0</v>
      </c>
      <c r="H31" s="205">
        <v>0</v>
      </c>
      <c r="I31" s="205">
        <v>0</v>
      </c>
      <c r="J31" s="205">
        <v>0</v>
      </c>
      <c r="K31" s="205">
        <v>14</v>
      </c>
      <c r="L31" s="205">
        <v>0</v>
      </c>
      <c r="M31" s="205">
        <v>0</v>
      </c>
      <c r="N31" s="205">
        <v>28.96</v>
      </c>
      <c r="O31" s="205">
        <v>48.63</v>
      </c>
      <c r="P31" s="205">
        <v>66.64</v>
      </c>
      <c r="Q31" s="205">
        <v>0</v>
      </c>
      <c r="R31" s="205">
        <v>2.9</v>
      </c>
      <c r="S31" s="205">
        <v>1.93</v>
      </c>
      <c r="T31" s="205">
        <v>0</v>
      </c>
      <c r="U31" s="205">
        <v>235.21</v>
      </c>
      <c r="V31" s="205">
        <v>3.52</v>
      </c>
      <c r="W31" s="205">
        <v>11.38</v>
      </c>
      <c r="X31" s="205">
        <v>36.17</v>
      </c>
      <c r="Y31" s="205">
        <v>0</v>
      </c>
      <c r="Z31" s="205">
        <v>68.22</v>
      </c>
      <c r="AA31" s="205">
        <v>22.11</v>
      </c>
      <c r="AB31" s="205">
        <v>0</v>
      </c>
      <c r="AC31" s="205">
        <v>7.78</v>
      </c>
      <c r="AD31" s="205">
        <v>0</v>
      </c>
      <c r="AE31" s="205">
        <v>0</v>
      </c>
      <c r="AF31" s="205">
        <v>0</v>
      </c>
      <c r="AG31" s="205">
        <v>-0.08</v>
      </c>
      <c r="AH31" s="205">
        <v>0</v>
      </c>
      <c r="AI31" s="205">
        <v>0</v>
      </c>
      <c r="AJ31" s="205">
        <v>0</v>
      </c>
      <c r="AK31" s="205">
        <v>55</v>
      </c>
      <c r="AL31" s="205">
        <v>0</v>
      </c>
      <c r="AM31" s="205">
        <v>0</v>
      </c>
      <c r="AN31" s="205">
        <v>0</v>
      </c>
      <c r="AO31" s="205">
        <v>0</v>
      </c>
      <c r="AP31" s="205">
        <v>0</v>
      </c>
      <c r="AQ31" s="205">
        <v>17.5</v>
      </c>
      <c r="AR31" s="205">
        <v>0</v>
      </c>
      <c r="AS31" s="205">
        <v>0</v>
      </c>
      <c r="AT31" s="205">
        <v>0</v>
      </c>
    </row>
    <row r="32" spans="1:46">
      <c r="A32" t="s">
        <v>74</v>
      </c>
      <c r="B32" s="205">
        <v>0</v>
      </c>
      <c r="C32" s="205">
        <v>0</v>
      </c>
      <c r="D32" s="205">
        <v>0</v>
      </c>
      <c r="E32" s="205">
        <v>0</v>
      </c>
      <c r="F32" s="205">
        <v>0</v>
      </c>
      <c r="G32" s="205">
        <v>0</v>
      </c>
      <c r="H32" s="205">
        <v>0</v>
      </c>
      <c r="I32" s="205">
        <v>0</v>
      </c>
      <c r="J32" s="205">
        <v>0</v>
      </c>
      <c r="K32" s="205">
        <v>14</v>
      </c>
      <c r="L32" s="205">
        <v>0</v>
      </c>
      <c r="M32" s="205">
        <v>0</v>
      </c>
      <c r="N32" s="205">
        <v>28.96</v>
      </c>
      <c r="O32" s="205">
        <v>48.63</v>
      </c>
      <c r="P32" s="205">
        <v>66.64</v>
      </c>
      <c r="Q32" s="205">
        <v>0</v>
      </c>
      <c r="R32" s="205">
        <v>2.9</v>
      </c>
      <c r="S32" s="205">
        <v>1.93</v>
      </c>
      <c r="T32" s="205">
        <v>0</v>
      </c>
      <c r="U32" s="205">
        <v>235.21</v>
      </c>
      <c r="V32" s="205">
        <v>3.52</v>
      </c>
      <c r="W32" s="205">
        <v>11.38</v>
      </c>
      <c r="X32" s="205">
        <v>36.17</v>
      </c>
      <c r="Y32" s="205">
        <v>0</v>
      </c>
      <c r="Z32" s="205">
        <v>68.22</v>
      </c>
      <c r="AA32" s="205">
        <v>22.11</v>
      </c>
      <c r="AB32" s="205">
        <v>0</v>
      </c>
      <c r="AC32" s="205">
        <v>7.78</v>
      </c>
      <c r="AD32" s="205">
        <v>0</v>
      </c>
      <c r="AE32" s="205">
        <v>0</v>
      </c>
      <c r="AF32" s="205">
        <v>0</v>
      </c>
      <c r="AG32" s="205">
        <v>-0.08</v>
      </c>
      <c r="AH32" s="205">
        <v>0</v>
      </c>
      <c r="AI32" s="205">
        <v>0</v>
      </c>
      <c r="AJ32" s="205">
        <v>0</v>
      </c>
      <c r="AK32" s="205">
        <v>55</v>
      </c>
      <c r="AL32" s="205">
        <v>0</v>
      </c>
      <c r="AM32" s="205">
        <v>0</v>
      </c>
      <c r="AN32" s="205">
        <v>0</v>
      </c>
      <c r="AO32" s="205">
        <v>0</v>
      </c>
      <c r="AP32" s="205">
        <v>0</v>
      </c>
      <c r="AQ32" s="205">
        <v>17.5</v>
      </c>
      <c r="AR32" s="205">
        <v>0</v>
      </c>
      <c r="AS32" s="205">
        <v>0</v>
      </c>
      <c r="AT32" s="205">
        <v>0</v>
      </c>
    </row>
    <row r="33" spans="1:46">
      <c r="A33" t="s">
        <v>75</v>
      </c>
      <c r="B33" s="205">
        <v>0</v>
      </c>
      <c r="C33" s="205">
        <v>0</v>
      </c>
      <c r="D33" s="205">
        <v>0</v>
      </c>
      <c r="E33" s="205">
        <v>0</v>
      </c>
      <c r="F33" s="205">
        <v>0</v>
      </c>
      <c r="G33" s="205">
        <v>0</v>
      </c>
      <c r="H33" s="205">
        <v>0</v>
      </c>
      <c r="I33" s="205">
        <v>0</v>
      </c>
      <c r="J33" s="205">
        <v>0</v>
      </c>
      <c r="K33" s="205">
        <v>14</v>
      </c>
      <c r="L33" s="205">
        <v>0</v>
      </c>
      <c r="M33" s="205">
        <v>0</v>
      </c>
      <c r="N33" s="205">
        <v>28.96</v>
      </c>
      <c r="O33" s="205">
        <v>48.63</v>
      </c>
      <c r="P33" s="205">
        <v>66.64</v>
      </c>
      <c r="Q33" s="205">
        <v>0</v>
      </c>
      <c r="R33" s="205">
        <v>2.9</v>
      </c>
      <c r="S33" s="205">
        <v>1.93</v>
      </c>
      <c r="T33" s="205">
        <v>0</v>
      </c>
      <c r="U33" s="205">
        <v>235.21</v>
      </c>
      <c r="V33" s="205">
        <v>5.09</v>
      </c>
      <c r="W33" s="205">
        <v>11.38</v>
      </c>
      <c r="X33" s="205">
        <v>36.17</v>
      </c>
      <c r="Y33" s="205">
        <v>0</v>
      </c>
      <c r="Z33" s="205">
        <v>68.22</v>
      </c>
      <c r="AA33" s="205">
        <v>22.11</v>
      </c>
      <c r="AB33" s="205">
        <v>0</v>
      </c>
      <c r="AC33" s="205">
        <v>7.78</v>
      </c>
      <c r="AD33" s="205">
        <v>0</v>
      </c>
      <c r="AE33" s="205">
        <v>0</v>
      </c>
      <c r="AF33" s="205">
        <v>0</v>
      </c>
      <c r="AG33" s="205">
        <v>-0.08</v>
      </c>
      <c r="AH33" s="205">
        <v>0</v>
      </c>
      <c r="AI33" s="205">
        <v>0</v>
      </c>
      <c r="AJ33" s="205">
        <v>0</v>
      </c>
      <c r="AK33" s="205">
        <v>55</v>
      </c>
      <c r="AL33" s="205">
        <v>0</v>
      </c>
      <c r="AM33" s="205">
        <v>0</v>
      </c>
      <c r="AN33" s="205">
        <v>0</v>
      </c>
      <c r="AO33" s="205">
        <v>0</v>
      </c>
      <c r="AP33" s="205">
        <v>0</v>
      </c>
      <c r="AQ33" s="205">
        <v>17.5</v>
      </c>
      <c r="AR33" s="205">
        <v>0</v>
      </c>
      <c r="AS33" s="205">
        <v>0</v>
      </c>
      <c r="AT33" s="205">
        <v>0</v>
      </c>
    </row>
    <row r="34" spans="1:46">
      <c r="A34" t="s">
        <v>76</v>
      </c>
      <c r="B34" s="205">
        <v>0</v>
      </c>
      <c r="C34" s="205">
        <v>0</v>
      </c>
      <c r="D34" s="205">
        <v>0</v>
      </c>
      <c r="E34" s="205">
        <v>0</v>
      </c>
      <c r="F34" s="205">
        <v>0</v>
      </c>
      <c r="G34" s="205">
        <v>0</v>
      </c>
      <c r="H34" s="205">
        <v>0</v>
      </c>
      <c r="I34" s="205">
        <v>0</v>
      </c>
      <c r="J34" s="205">
        <v>0</v>
      </c>
      <c r="K34" s="205">
        <v>14</v>
      </c>
      <c r="L34" s="205">
        <v>0</v>
      </c>
      <c r="M34" s="205">
        <v>0</v>
      </c>
      <c r="N34" s="205">
        <v>28.96</v>
      </c>
      <c r="O34" s="205">
        <v>48.63</v>
      </c>
      <c r="P34" s="205">
        <v>66.64</v>
      </c>
      <c r="Q34" s="205">
        <v>0</v>
      </c>
      <c r="R34" s="205">
        <v>2.9</v>
      </c>
      <c r="S34" s="205">
        <v>1.93</v>
      </c>
      <c r="T34" s="205">
        <v>0</v>
      </c>
      <c r="U34" s="205">
        <v>235.21</v>
      </c>
      <c r="V34" s="205">
        <v>5.09</v>
      </c>
      <c r="W34" s="205">
        <v>11.38</v>
      </c>
      <c r="X34" s="205">
        <v>36.17</v>
      </c>
      <c r="Y34" s="205">
        <v>0</v>
      </c>
      <c r="Z34" s="205">
        <v>68.22</v>
      </c>
      <c r="AA34" s="205">
        <v>22.11</v>
      </c>
      <c r="AB34" s="205">
        <v>0</v>
      </c>
      <c r="AC34" s="205">
        <v>7.78</v>
      </c>
      <c r="AD34" s="205">
        <v>0</v>
      </c>
      <c r="AE34" s="205">
        <v>0</v>
      </c>
      <c r="AF34" s="205">
        <v>0</v>
      </c>
      <c r="AG34" s="205">
        <v>-0.08</v>
      </c>
      <c r="AH34" s="205">
        <v>0</v>
      </c>
      <c r="AI34" s="205">
        <v>0</v>
      </c>
      <c r="AJ34" s="205">
        <v>0</v>
      </c>
      <c r="AK34" s="205">
        <v>55</v>
      </c>
      <c r="AL34" s="205">
        <v>0</v>
      </c>
      <c r="AM34" s="205">
        <v>0</v>
      </c>
      <c r="AN34" s="205">
        <v>0</v>
      </c>
      <c r="AO34" s="205">
        <v>0</v>
      </c>
      <c r="AP34" s="205">
        <v>0</v>
      </c>
      <c r="AQ34" s="205">
        <v>17.5</v>
      </c>
      <c r="AR34" s="205">
        <v>0</v>
      </c>
      <c r="AS34" s="205">
        <v>0</v>
      </c>
      <c r="AT34" s="205">
        <v>0</v>
      </c>
    </row>
    <row r="35" spans="1:46">
      <c r="A35" t="s">
        <v>77</v>
      </c>
      <c r="B35" s="205">
        <v>0</v>
      </c>
      <c r="C35" s="205">
        <v>0</v>
      </c>
      <c r="D35" s="205">
        <v>0</v>
      </c>
      <c r="E35" s="205">
        <v>0</v>
      </c>
      <c r="F35" s="205">
        <v>0</v>
      </c>
      <c r="G35" s="205">
        <v>0</v>
      </c>
      <c r="H35" s="205">
        <v>0</v>
      </c>
      <c r="I35" s="205">
        <v>0</v>
      </c>
      <c r="J35" s="205">
        <v>0</v>
      </c>
      <c r="K35" s="205">
        <v>14</v>
      </c>
      <c r="L35" s="205">
        <v>0</v>
      </c>
      <c r="M35" s="205">
        <v>0</v>
      </c>
      <c r="N35" s="205">
        <v>28.96</v>
      </c>
      <c r="O35" s="205">
        <v>48.63</v>
      </c>
      <c r="P35" s="205">
        <v>66.64</v>
      </c>
      <c r="Q35" s="205">
        <v>0</v>
      </c>
      <c r="R35" s="205">
        <v>2.9</v>
      </c>
      <c r="S35" s="205">
        <v>1.93</v>
      </c>
      <c r="T35" s="205">
        <v>0</v>
      </c>
      <c r="U35" s="205">
        <v>235.21</v>
      </c>
      <c r="V35" s="205">
        <v>5.09</v>
      </c>
      <c r="W35" s="205">
        <v>11.38</v>
      </c>
      <c r="X35" s="205">
        <v>36.17</v>
      </c>
      <c r="Y35" s="205">
        <v>0</v>
      </c>
      <c r="Z35" s="205">
        <v>68.22</v>
      </c>
      <c r="AA35" s="205">
        <v>22.11</v>
      </c>
      <c r="AB35" s="205">
        <v>0</v>
      </c>
      <c r="AC35" s="205">
        <v>7.78</v>
      </c>
      <c r="AD35" s="205">
        <v>0</v>
      </c>
      <c r="AE35" s="205">
        <v>0</v>
      </c>
      <c r="AF35" s="205">
        <v>0</v>
      </c>
      <c r="AG35" s="205">
        <v>-0.08</v>
      </c>
      <c r="AH35" s="205">
        <v>0</v>
      </c>
      <c r="AI35" s="205">
        <v>0</v>
      </c>
      <c r="AJ35" s="205">
        <v>0</v>
      </c>
      <c r="AK35" s="205">
        <v>55</v>
      </c>
      <c r="AL35" s="205">
        <v>0</v>
      </c>
      <c r="AM35" s="205">
        <v>0</v>
      </c>
      <c r="AN35" s="205">
        <v>0</v>
      </c>
      <c r="AO35" s="205">
        <v>0</v>
      </c>
      <c r="AP35" s="205">
        <v>0</v>
      </c>
      <c r="AQ35" s="205">
        <v>18.350000000000001</v>
      </c>
      <c r="AR35" s="205">
        <v>0</v>
      </c>
      <c r="AS35" s="205">
        <v>0</v>
      </c>
      <c r="AT35" s="205">
        <v>0</v>
      </c>
    </row>
    <row r="36" spans="1:46">
      <c r="A36" t="s">
        <v>78</v>
      </c>
      <c r="B36" s="205">
        <v>0</v>
      </c>
      <c r="C36" s="205">
        <v>0</v>
      </c>
      <c r="D36" s="205">
        <v>0</v>
      </c>
      <c r="E36" s="205">
        <v>0</v>
      </c>
      <c r="F36" s="205">
        <v>0</v>
      </c>
      <c r="G36" s="205">
        <v>0</v>
      </c>
      <c r="H36" s="205">
        <v>0</v>
      </c>
      <c r="I36" s="205">
        <v>0</v>
      </c>
      <c r="J36" s="205">
        <v>0</v>
      </c>
      <c r="K36" s="205">
        <v>14</v>
      </c>
      <c r="L36" s="205">
        <v>0</v>
      </c>
      <c r="M36" s="205">
        <v>0</v>
      </c>
      <c r="N36" s="205">
        <v>28.96</v>
      </c>
      <c r="O36" s="205">
        <v>48.63</v>
      </c>
      <c r="P36" s="205">
        <v>66.64</v>
      </c>
      <c r="Q36" s="205">
        <v>0</v>
      </c>
      <c r="R36" s="205">
        <v>2.9</v>
      </c>
      <c r="S36" s="205">
        <v>1.93</v>
      </c>
      <c r="T36" s="205">
        <v>0</v>
      </c>
      <c r="U36" s="205">
        <v>235.21</v>
      </c>
      <c r="V36" s="205">
        <v>5.09</v>
      </c>
      <c r="W36" s="205">
        <v>11.38</v>
      </c>
      <c r="X36" s="205">
        <v>36.17</v>
      </c>
      <c r="Y36" s="205">
        <v>0</v>
      </c>
      <c r="Z36" s="205">
        <v>68.22</v>
      </c>
      <c r="AA36" s="205">
        <v>22.11</v>
      </c>
      <c r="AB36" s="205">
        <v>0</v>
      </c>
      <c r="AC36" s="205">
        <v>7.78</v>
      </c>
      <c r="AD36" s="205">
        <v>0</v>
      </c>
      <c r="AE36" s="205">
        <v>0</v>
      </c>
      <c r="AF36" s="205">
        <v>0</v>
      </c>
      <c r="AG36" s="205">
        <v>-0.08</v>
      </c>
      <c r="AH36" s="205">
        <v>0</v>
      </c>
      <c r="AI36" s="205">
        <v>0</v>
      </c>
      <c r="AJ36" s="205">
        <v>0</v>
      </c>
      <c r="AK36" s="205">
        <v>55</v>
      </c>
      <c r="AL36" s="205">
        <v>0</v>
      </c>
      <c r="AM36" s="205">
        <v>0</v>
      </c>
      <c r="AN36" s="205">
        <v>0</v>
      </c>
      <c r="AO36" s="205">
        <v>0</v>
      </c>
      <c r="AP36" s="205">
        <v>0</v>
      </c>
      <c r="AQ36" s="205">
        <v>18.350000000000001</v>
      </c>
      <c r="AR36" s="205">
        <v>0</v>
      </c>
      <c r="AS36" s="205">
        <v>0</v>
      </c>
      <c r="AT36" s="205">
        <v>0</v>
      </c>
    </row>
    <row r="37" spans="1:46">
      <c r="A37" t="s">
        <v>79</v>
      </c>
      <c r="B37" s="205">
        <v>0</v>
      </c>
      <c r="C37" s="205">
        <v>0</v>
      </c>
      <c r="D37" s="205">
        <v>0</v>
      </c>
      <c r="E37" s="205">
        <v>0</v>
      </c>
      <c r="F37" s="205">
        <v>0</v>
      </c>
      <c r="G37" s="205">
        <v>0</v>
      </c>
      <c r="H37" s="205">
        <v>0</v>
      </c>
      <c r="I37" s="205">
        <v>0</v>
      </c>
      <c r="J37" s="205">
        <v>0</v>
      </c>
      <c r="K37" s="205">
        <v>14</v>
      </c>
      <c r="L37" s="205">
        <v>0</v>
      </c>
      <c r="M37" s="205">
        <v>0</v>
      </c>
      <c r="N37" s="205">
        <v>28.96</v>
      </c>
      <c r="O37" s="205">
        <v>48.63</v>
      </c>
      <c r="P37" s="205">
        <v>66.64</v>
      </c>
      <c r="Q37" s="205">
        <v>0</v>
      </c>
      <c r="R37" s="205">
        <v>2.9</v>
      </c>
      <c r="S37" s="205">
        <v>1.93</v>
      </c>
      <c r="T37" s="205">
        <v>0</v>
      </c>
      <c r="U37" s="205">
        <v>235.21</v>
      </c>
      <c r="V37" s="205">
        <v>5.09</v>
      </c>
      <c r="W37" s="205">
        <v>11.38</v>
      </c>
      <c r="X37" s="205">
        <v>36.17</v>
      </c>
      <c r="Y37" s="205">
        <v>0</v>
      </c>
      <c r="Z37" s="205">
        <v>68.22</v>
      </c>
      <c r="AA37" s="205">
        <v>22.11</v>
      </c>
      <c r="AB37" s="205">
        <v>0</v>
      </c>
      <c r="AC37" s="205">
        <v>7.78</v>
      </c>
      <c r="AD37" s="205">
        <v>0</v>
      </c>
      <c r="AE37" s="205">
        <v>0</v>
      </c>
      <c r="AF37" s="205">
        <v>0</v>
      </c>
      <c r="AG37" s="205">
        <v>-0.08</v>
      </c>
      <c r="AH37" s="205">
        <v>0</v>
      </c>
      <c r="AI37" s="205">
        <v>0</v>
      </c>
      <c r="AJ37" s="205">
        <v>0</v>
      </c>
      <c r="AK37" s="205">
        <v>48.58</v>
      </c>
      <c r="AL37" s="205">
        <v>0</v>
      </c>
      <c r="AM37" s="205">
        <v>0</v>
      </c>
      <c r="AN37" s="205">
        <v>0</v>
      </c>
      <c r="AO37" s="205">
        <v>0</v>
      </c>
      <c r="AP37" s="205">
        <v>0</v>
      </c>
      <c r="AQ37" s="205">
        <v>18.350000000000001</v>
      </c>
      <c r="AR37" s="205">
        <v>0</v>
      </c>
      <c r="AS37" s="205">
        <v>0</v>
      </c>
      <c r="AT37" s="205">
        <v>0</v>
      </c>
    </row>
    <row r="38" spans="1:46">
      <c r="A38" t="s">
        <v>80</v>
      </c>
      <c r="B38" s="205">
        <v>0</v>
      </c>
      <c r="C38" s="205">
        <v>0</v>
      </c>
      <c r="D38" s="205">
        <v>0</v>
      </c>
      <c r="E38" s="205">
        <v>0</v>
      </c>
      <c r="F38" s="205">
        <v>0</v>
      </c>
      <c r="G38" s="205">
        <v>0</v>
      </c>
      <c r="H38" s="205">
        <v>0</v>
      </c>
      <c r="I38" s="205">
        <v>0</v>
      </c>
      <c r="J38" s="205">
        <v>0</v>
      </c>
      <c r="K38" s="205">
        <v>14</v>
      </c>
      <c r="L38" s="205">
        <v>0</v>
      </c>
      <c r="M38" s="205">
        <v>0</v>
      </c>
      <c r="N38" s="205">
        <v>28.96</v>
      </c>
      <c r="O38" s="205">
        <v>48.63</v>
      </c>
      <c r="P38" s="205">
        <v>66.64</v>
      </c>
      <c r="Q38" s="205">
        <v>0</v>
      </c>
      <c r="R38" s="205">
        <v>2.9</v>
      </c>
      <c r="S38" s="205">
        <v>1.93</v>
      </c>
      <c r="T38" s="205">
        <v>0</v>
      </c>
      <c r="U38" s="205">
        <v>235.21</v>
      </c>
      <c r="V38" s="205">
        <v>5.09</v>
      </c>
      <c r="W38" s="205">
        <v>11.38</v>
      </c>
      <c r="X38" s="205">
        <v>36.17</v>
      </c>
      <c r="Y38" s="205">
        <v>0</v>
      </c>
      <c r="Z38" s="205">
        <v>68.22</v>
      </c>
      <c r="AA38" s="205">
        <v>22.11</v>
      </c>
      <c r="AB38" s="205">
        <v>0</v>
      </c>
      <c r="AC38" s="205">
        <v>7.78</v>
      </c>
      <c r="AD38" s="205">
        <v>0</v>
      </c>
      <c r="AE38" s="205">
        <v>0</v>
      </c>
      <c r="AF38" s="205">
        <v>0</v>
      </c>
      <c r="AG38" s="205">
        <v>-0.08</v>
      </c>
      <c r="AH38" s="205">
        <v>0</v>
      </c>
      <c r="AI38" s="205">
        <v>0</v>
      </c>
      <c r="AJ38" s="205">
        <v>0</v>
      </c>
      <c r="AK38" s="205">
        <v>48.58</v>
      </c>
      <c r="AL38" s="205">
        <v>0</v>
      </c>
      <c r="AM38" s="205">
        <v>0</v>
      </c>
      <c r="AN38" s="205">
        <v>0</v>
      </c>
      <c r="AO38" s="205">
        <v>0</v>
      </c>
      <c r="AP38" s="205">
        <v>0</v>
      </c>
      <c r="AQ38" s="205">
        <v>18.350000000000001</v>
      </c>
      <c r="AR38" s="205">
        <v>0</v>
      </c>
      <c r="AS38" s="205">
        <v>0</v>
      </c>
      <c r="AT38" s="205">
        <v>0</v>
      </c>
    </row>
    <row r="39" spans="1:46">
      <c r="A39" t="s">
        <v>81</v>
      </c>
      <c r="B39" s="205">
        <v>0</v>
      </c>
      <c r="C39" s="205">
        <v>0</v>
      </c>
      <c r="D39" s="205">
        <v>0</v>
      </c>
      <c r="E39" s="205">
        <v>0</v>
      </c>
      <c r="F39" s="205">
        <v>0</v>
      </c>
      <c r="G39" s="205">
        <v>0</v>
      </c>
      <c r="H39" s="205">
        <v>0</v>
      </c>
      <c r="I39" s="205">
        <v>0</v>
      </c>
      <c r="J39" s="205">
        <v>0</v>
      </c>
      <c r="K39" s="205">
        <v>14</v>
      </c>
      <c r="L39" s="205">
        <v>0</v>
      </c>
      <c r="M39" s="205">
        <v>0</v>
      </c>
      <c r="N39" s="205">
        <v>28.96</v>
      </c>
      <c r="O39" s="205">
        <v>48.63</v>
      </c>
      <c r="P39" s="205">
        <v>66.64</v>
      </c>
      <c r="Q39" s="205">
        <v>0</v>
      </c>
      <c r="R39" s="205">
        <v>2.7</v>
      </c>
      <c r="S39" s="205">
        <v>1.8</v>
      </c>
      <c r="T39" s="205">
        <v>0</v>
      </c>
      <c r="U39" s="205">
        <v>235.21</v>
      </c>
      <c r="V39" s="205">
        <v>5.09</v>
      </c>
      <c r="W39" s="205">
        <v>11.38</v>
      </c>
      <c r="X39" s="205">
        <v>36.17</v>
      </c>
      <c r="Y39" s="205">
        <v>0</v>
      </c>
      <c r="Z39" s="205">
        <v>68.22</v>
      </c>
      <c r="AA39" s="205">
        <v>21.53</v>
      </c>
      <c r="AB39" s="205">
        <v>0</v>
      </c>
      <c r="AC39" s="205">
        <v>7.78</v>
      </c>
      <c r="AD39" s="205">
        <v>0</v>
      </c>
      <c r="AE39" s="205">
        <v>0</v>
      </c>
      <c r="AF39" s="205">
        <v>0</v>
      </c>
      <c r="AG39" s="205">
        <v>-0.08</v>
      </c>
      <c r="AH39" s="205">
        <v>0</v>
      </c>
      <c r="AI39" s="205">
        <v>0</v>
      </c>
      <c r="AJ39" s="205">
        <v>0</v>
      </c>
      <c r="AK39" s="205">
        <v>48.58</v>
      </c>
      <c r="AL39" s="205">
        <v>0</v>
      </c>
      <c r="AM39" s="205">
        <v>0</v>
      </c>
      <c r="AN39" s="205">
        <v>0</v>
      </c>
      <c r="AO39" s="205">
        <v>0</v>
      </c>
      <c r="AP39" s="205">
        <v>0</v>
      </c>
      <c r="AQ39" s="205">
        <v>18.350000000000001</v>
      </c>
      <c r="AR39" s="205">
        <v>0</v>
      </c>
      <c r="AS39" s="205">
        <v>0</v>
      </c>
      <c r="AT39" s="205">
        <v>0</v>
      </c>
    </row>
    <row r="40" spans="1:46">
      <c r="A40" t="s">
        <v>82</v>
      </c>
      <c r="B40" s="205">
        <v>0</v>
      </c>
      <c r="C40" s="205">
        <v>0</v>
      </c>
      <c r="D40" s="205">
        <v>0</v>
      </c>
      <c r="E40" s="205">
        <v>0</v>
      </c>
      <c r="F40" s="205">
        <v>0</v>
      </c>
      <c r="G40" s="205">
        <v>0</v>
      </c>
      <c r="H40" s="205">
        <v>0</v>
      </c>
      <c r="I40" s="205">
        <v>0</v>
      </c>
      <c r="J40" s="205">
        <v>0</v>
      </c>
      <c r="K40" s="205">
        <v>14</v>
      </c>
      <c r="L40" s="205">
        <v>0</v>
      </c>
      <c r="M40" s="205">
        <v>0</v>
      </c>
      <c r="N40" s="205">
        <v>28.96</v>
      </c>
      <c r="O40" s="205">
        <v>48.63</v>
      </c>
      <c r="P40" s="205">
        <v>66.64</v>
      </c>
      <c r="Q40" s="205">
        <v>0</v>
      </c>
      <c r="R40" s="205">
        <v>2.7</v>
      </c>
      <c r="S40" s="205">
        <v>1.8</v>
      </c>
      <c r="T40" s="205">
        <v>0</v>
      </c>
      <c r="U40" s="205">
        <v>235.21</v>
      </c>
      <c r="V40" s="205">
        <v>5.09</v>
      </c>
      <c r="W40" s="205">
        <v>11.38</v>
      </c>
      <c r="X40" s="205">
        <v>36.17</v>
      </c>
      <c r="Y40" s="205">
        <v>0</v>
      </c>
      <c r="Z40" s="205">
        <v>68.22</v>
      </c>
      <c r="AA40" s="205">
        <v>21.53</v>
      </c>
      <c r="AB40" s="205">
        <v>0</v>
      </c>
      <c r="AC40" s="205">
        <v>7.78</v>
      </c>
      <c r="AD40" s="205">
        <v>0</v>
      </c>
      <c r="AE40" s="205">
        <v>0</v>
      </c>
      <c r="AF40" s="205">
        <v>0</v>
      </c>
      <c r="AG40" s="205">
        <v>-0.08</v>
      </c>
      <c r="AH40" s="205">
        <v>0</v>
      </c>
      <c r="AI40" s="205">
        <v>0</v>
      </c>
      <c r="AJ40" s="205">
        <v>0</v>
      </c>
      <c r="AK40" s="205">
        <v>48.58</v>
      </c>
      <c r="AL40" s="205">
        <v>0</v>
      </c>
      <c r="AM40" s="205">
        <v>0</v>
      </c>
      <c r="AN40" s="205">
        <v>0</v>
      </c>
      <c r="AO40" s="205">
        <v>0</v>
      </c>
      <c r="AP40" s="205">
        <v>0</v>
      </c>
      <c r="AQ40" s="205">
        <v>18.350000000000001</v>
      </c>
      <c r="AR40" s="205">
        <v>0</v>
      </c>
      <c r="AS40" s="205">
        <v>0</v>
      </c>
      <c r="AT40" s="205">
        <v>0</v>
      </c>
    </row>
    <row r="41" spans="1:46">
      <c r="A41" t="s">
        <v>83</v>
      </c>
      <c r="B41" s="205">
        <v>0</v>
      </c>
      <c r="C41" s="205">
        <v>0</v>
      </c>
      <c r="D41" s="205">
        <v>0</v>
      </c>
      <c r="E41" s="205">
        <v>0</v>
      </c>
      <c r="F41" s="205">
        <v>0</v>
      </c>
      <c r="G41" s="205">
        <v>0</v>
      </c>
      <c r="H41" s="205">
        <v>0</v>
      </c>
      <c r="I41" s="205">
        <v>0</v>
      </c>
      <c r="J41" s="205">
        <v>0</v>
      </c>
      <c r="K41" s="205">
        <v>14</v>
      </c>
      <c r="L41" s="205">
        <v>0</v>
      </c>
      <c r="M41" s="205">
        <v>0</v>
      </c>
      <c r="N41" s="205">
        <v>28.96</v>
      </c>
      <c r="O41" s="205">
        <v>48.63</v>
      </c>
      <c r="P41" s="205">
        <v>66.64</v>
      </c>
      <c r="Q41" s="205">
        <v>0</v>
      </c>
      <c r="R41" s="205">
        <v>2.7</v>
      </c>
      <c r="S41" s="205">
        <v>1.8</v>
      </c>
      <c r="T41" s="205">
        <v>0</v>
      </c>
      <c r="U41" s="205">
        <v>235.21</v>
      </c>
      <c r="V41" s="205">
        <v>5.09</v>
      </c>
      <c r="W41" s="205">
        <v>11.38</v>
      </c>
      <c r="X41" s="205">
        <v>36.17</v>
      </c>
      <c r="Y41" s="205">
        <v>0</v>
      </c>
      <c r="Z41" s="205">
        <v>68.22</v>
      </c>
      <c r="AA41" s="205">
        <v>21.53</v>
      </c>
      <c r="AB41" s="205">
        <v>0</v>
      </c>
      <c r="AC41" s="205">
        <v>7.78</v>
      </c>
      <c r="AD41" s="205">
        <v>0</v>
      </c>
      <c r="AE41" s="205">
        <v>0</v>
      </c>
      <c r="AF41" s="205">
        <v>0</v>
      </c>
      <c r="AG41" s="205">
        <v>-0.08</v>
      </c>
      <c r="AH41" s="205">
        <v>0</v>
      </c>
      <c r="AI41" s="205">
        <v>0</v>
      </c>
      <c r="AJ41" s="205">
        <v>0</v>
      </c>
      <c r="AK41" s="205">
        <v>46.02</v>
      </c>
      <c r="AL41" s="205">
        <v>0</v>
      </c>
      <c r="AM41" s="205">
        <v>0</v>
      </c>
      <c r="AN41" s="205">
        <v>0</v>
      </c>
      <c r="AO41" s="205">
        <v>0</v>
      </c>
      <c r="AP41" s="205">
        <v>0</v>
      </c>
      <c r="AQ41" s="205">
        <v>18.350000000000001</v>
      </c>
      <c r="AR41" s="205">
        <v>0</v>
      </c>
      <c r="AS41" s="205">
        <v>0</v>
      </c>
      <c r="AT41" s="205">
        <v>0</v>
      </c>
    </row>
    <row r="42" spans="1:46">
      <c r="A42" t="s">
        <v>84</v>
      </c>
      <c r="B42" s="205">
        <v>0</v>
      </c>
      <c r="C42" s="205">
        <v>0</v>
      </c>
      <c r="D42" s="205">
        <v>0</v>
      </c>
      <c r="E42" s="205">
        <v>0</v>
      </c>
      <c r="F42" s="205">
        <v>0</v>
      </c>
      <c r="G42" s="205">
        <v>0</v>
      </c>
      <c r="H42" s="205">
        <v>0</v>
      </c>
      <c r="I42" s="205">
        <v>0</v>
      </c>
      <c r="J42" s="205">
        <v>0</v>
      </c>
      <c r="K42" s="205">
        <v>14</v>
      </c>
      <c r="L42" s="205">
        <v>0</v>
      </c>
      <c r="M42" s="205">
        <v>0</v>
      </c>
      <c r="N42" s="205">
        <v>28.96</v>
      </c>
      <c r="O42" s="205">
        <v>48.63</v>
      </c>
      <c r="P42" s="205">
        <v>66.64</v>
      </c>
      <c r="Q42" s="205">
        <v>0</v>
      </c>
      <c r="R42" s="205">
        <v>2.7</v>
      </c>
      <c r="S42" s="205">
        <v>1.8</v>
      </c>
      <c r="T42" s="205">
        <v>0</v>
      </c>
      <c r="U42" s="205">
        <v>235.21</v>
      </c>
      <c r="V42" s="205">
        <v>5.09</v>
      </c>
      <c r="W42" s="205">
        <v>11.38</v>
      </c>
      <c r="X42" s="205">
        <v>36.17</v>
      </c>
      <c r="Y42" s="205">
        <v>0</v>
      </c>
      <c r="Z42" s="205">
        <v>68.22</v>
      </c>
      <c r="AA42" s="205">
        <v>21.53</v>
      </c>
      <c r="AB42" s="205">
        <v>0</v>
      </c>
      <c r="AC42" s="205">
        <v>7.78</v>
      </c>
      <c r="AD42" s="205">
        <v>0</v>
      </c>
      <c r="AE42" s="205">
        <v>0</v>
      </c>
      <c r="AF42" s="205">
        <v>0</v>
      </c>
      <c r="AG42" s="205">
        <v>-0.08</v>
      </c>
      <c r="AH42" s="205">
        <v>0</v>
      </c>
      <c r="AI42" s="205">
        <v>0</v>
      </c>
      <c r="AJ42" s="205">
        <v>0</v>
      </c>
      <c r="AK42" s="205">
        <v>46.02</v>
      </c>
      <c r="AL42" s="205">
        <v>0</v>
      </c>
      <c r="AM42" s="205">
        <v>0</v>
      </c>
      <c r="AN42" s="205">
        <v>0</v>
      </c>
      <c r="AO42" s="205">
        <v>0</v>
      </c>
      <c r="AP42" s="205">
        <v>0</v>
      </c>
      <c r="AQ42" s="205">
        <v>18.350000000000001</v>
      </c>
      <c r="AR42" s="205">
        <v>0</v>
      </c>
      <c r="AS42" s="205">
        <v>0</v>
      </c>
      <c r="AT42" s="205">
        <v>0</v>
      </c>
    </row>
    <row r="43" spans="1:46">
      <c r="A43" t="s">
        <v>85</v>
      </c>
      <c r="B43" s="205">
        <v>0</v>
      </c>
      <c r="C43" s="205">
        <v>0</v>
      </c>
      <c r="D43" s="205">
        <v>0</v>
      </c>
      <c r="E43" s="205">
        <v>0</v>
      </c>
      <c r="F43" s="205">
        <v>0</v>
      </c>
      <c r="G43" s="205">
        <v>0</v>
      </c>
      <c r="H43" s="205">
        <v>0</v>
      </c>
      <c r="I43" s="205">
        <v>0</v>
      </c>
      <c r="J43" s="205">
        <v>0</v>
      </c>
      <c r="K43" s="205">
        <v>14</v>
      </c>
      <c r="L43" s="205">
        <v>0</v>
      </c>
      <c r="M43" s="205">
        <v>0</v>
      </c>
      <c r="N43" s="205">
        <v>28.96</v>
      </c>
      <c r="O43" s="205">
        <v>48.63</v>
      </c>
      <c r="P43" s="205">
        <v>66.64</v>
      </c>
      <c r="Q43" s="205">
        <v>0</v>
      </c>
      <c r="R43" s="205">
        <v>2.7</v>
      </c>
      <c r="S43" s="205">
        <v>1.8</v>
      </c>
      <c r="T43" s="205">
        <v>0</v>
      </c>
      <c r="U43" s="205">
        <v>235.21</v>
      </c>
      <c r="V43" s="205">
        <v>5.09</v>
      </c>
      <c r="W43" s="205">
        <v>11.38</v>
      </c>
      <c r="X43" s="205">
        <v>36.090000000000003</v>
      </c>
      <c r="Y43" s="205">
        <v>0</v>
      </c>
      <c r="Z43" s="205">
        <v>68.22</v>
      </c>
      <c r="AA43" s="205">
        <v>9.65</v>
      </c>
      <c r="AB43" s="205">
        <v>0</v>
      </c>
      <c r="AC43" s="205">
        <v>7.95</v>
      </c>
      <c r="AD43" s="205">
        <v>0</v>
      </c>
      <c r="AE43" s="205">
        <v>0</v>
      </c>
      <c r="AF43" s="205">
        <v>0</v>
      </c>
      <c r="AG43" s="205">
        <v>-0.08</v>
      </c>
      <c r="AH43" s="205">
        <v>0</v>
      </c>
      <c r="AI43" s="205">
        <v>0</v>
      </c>
      <c r="AJ43" s="205">
        <v>0</v>
      </c>
      <c r="AK43" s="205">
        <v>46.02</v>
      </c>
      <c r="AL43" s="205">
        <v>0</v>
      </c>
      <c r="AM43" s="205">
        <v>0</v>
      </c>
      <c r="AN43" s="205">
        <v>0</v>
      </c>
      <c r="AO43" s="205">
        <v>0</v>
      </c>
      <c r="AP43" s="205">
        <v>0</v>
      </c>
      <c r="AQ43" s="205">
        <v>18.350000000000001</v>
      </c>
      <c r="AR43" s="205">
        <v>0</v>
      </c>
      <c r="AS43" s="205">
        <v>0</v>
      </c>
      <c r="AT43" s="205">
        <v>0</v>
      </c>
    </row>
    <row r="44" spans="1:46">
      <c r="A44" t="s">
        <v>86</v>
      </c>
      <c r="B44" s="205">
        <v>0</v>
      </c>
      <c r="C44" s="205">
        <v>0</v>
      </c>
      <c r="D44" s="205">
        <v>0</v>
      </c>
      <c r="E44" s="205">
        <v>0</v>
      </c>
      <c r="F44" s="205">
        <v>0</v>
      </c>
      <c r="G44" s="205">
        <v>0</v>
      </c>
      <c r="H44" s="205">
        <v>0</v>
      </c>
      <c r="I44" s="205">
        <v>0</v>
      </c>
      <c r="J44" s="205">
        <v>0</v>
      </c>
      <c r="K44" s="205">
        <v>14</v>
      </c>
      <c r="L44" s="205">
        <v>0</v>
      </c>
      <c r="M44" s="205">
        <v>0</v>
      </c>
      <c r="N44" s="205">
        <v>28.96</v>
      </c>
      <c r="O44" s="205">
        <v>48.63</v>
      </c>
      <c r="P44" s="205">
        <v>66.64</v>
      </c>
      <c r="Q44" s="205">
        <v>0</v>
      </c>
      <c r="R44" s="205">
        <v>2.7</v>
      </c>
      <c r="S44" s="205">
        <v>1.8</v>
      </c>
      <c r="T44" s="205">
        <v>0</v>
      </c>
      <c r="U44" s="205">
        <v>235.21</v>
      </c>
      <c r="V44" s="205">
        <v>5.09</v>
      </c>
      <c r="W44" s="205">
        <v>11.38</v>
      </c>
      <c r="X44" s="205">
        <v>36.17</v>
      </c>
      <c r="Y44" s="205">
        <v>0</v>
      </c>
      <c r="Z44" s="205">
        <v>68.22</v>
      </c>
      <c r="AA44" s="205">
        <v>9.65</v>
      </c>
      <c r="AB44" s="205">
        <v>0</v>
      </c>
      <c r="AC44" s="205">
        <v>7.95</v>
      </c>
      <c r="AD44" s="205">
        <v>0</v>
      </c>
      <c r="AE44" s="205">
        <v>0</v>
      </c>
      <c r="AF44" s="205">
        <v>0</v>
      </c>
      <c r="AG44" s="205">
        <v>-0.08</v>
      </c>
      <c r="AH44" s="205">
        <v>0</v>
      </c>
      <c r="AI44" s="205">
        <v>0</v>
      </c>
      <c r="AJ44" s="205">
        <v>0</v>
      </c>
      <c r="AK44" s="205">
        <v>46.02</v>
      </c>
      <c r="AL44" s="205">
        <v>0</v>
      </c>
      <c r="AM44" s="205">
        <v>0</v>
      </c>
      <c r="AN44" s="205">
        <v>0</v>
      </c>
      <c r="AO44" s="205">
        <v>0</v>
      </c>
      <c r="AP44" s="205">
        <v>0</v>
      </c>
      <c r="AQ44" s="205">
        <v>18.350000000000001</v>
      </c>
      <c r="AR44" s="205">
        <v>0</v>
      </c>
      <c r="AS44" s="205">
        <v>0</v>
      </c>
      <c r="AT44" s="205">
        <v>0</v>
      </c>
    </row>
    <row r="45" spans="1:46">
      <c r="A45" t="s">
        <v>87</v>
      </c>
      <c r="B45" s="205">
        <v>0</v>
      </c>
      <c r="C45" s="205">
        <v>0</v>
      </c>
      <c r="D45" s="205">
        <v>0</v>
      </c>
      <c r="E45" s="205">
        <v>0</v>
      </c>
      <c r="F45" s="205">
        <v>0</v>
      </c>
      <c r="G45" s="205">
        <v>0</v>
      </c>
      <c r="H45" s="205">
        <v>0</v>
      </c>
      <c r="I45" s="205">
        <v>0</v>
      </c>
      <c r="J45" s="205">
        <v>0</v>
      </c>
      <c r="K45" s="205">
        <v>14</v>
      </c>
      <c r="L45" s="205">
        <v>0</v>
      </c>
      <c r="M45" s="205">
        <v>0</v>
      </c>
      <c r="N45" s="205">
        <v>28.96</v>
      </c>
      <c r="O45" s="205">
        <v>48.63</v>
      </c>
      <c r="P45" s="205">
        <v>66.64</v>
      </c>
      <c r="Q45" s="205">
        <v>0</v>
      </c>
      <c r="R45" s="205">
        <v>2.7</v>
      </c>
      <c r="S45" s="205">
        <v>1.8</v>
      </c>
      <c r="T45" s="205">
        <v>0</v>
      </c>
      <c r="U45" s="205">
        <v>235.21</v>
      </c>
      <c r="V45" s="205">
        <v>5.09</v>
      </c>
      <c r="W45" s="205">
        <v>11.38</v>
      </c>
      <c r="X45" s="205">
        <v>36.17</v>
      </c>
      <c r="Y45" s="205">
        <v>0</v>
      </c>
      <c r="Z45" s="205">
        <v>68.22</v>
      </c>
      <c r="AA45" s="205">
        <v>9.65</v>
      </c>
      <c r="AB45" s="205">
        <v>0</v>
      </c>
      <c r="AC45" s="205">
        <v>7.95</v>
      </c>
      <c r="AD45" s="205">
        <v>0</v>
      </c>
      <c r="AE45" s="205">
        <v>0</v>
      </c>
      <c r="AF45" s="205">
        <v>0</v>
      </c>
      <c r="AG45" s="205">
        <v>-0.08</v>
      </c>
      <c r="AH45" s="205">
        <v>0</v>
      </c>
      <c r="AI45" s="205">
        <v>0</v>
      </c>
      <c r="AJ45" s="205">
        <v>0</v>
      </c>
      <c r="AK45" s="205">
        <v>46.02</v>
      </c>
      <c r="AL45" s="205">
        <v>0</v>
      </c>
      <c r="AM45" s="205">
        <v>0</v>
      </c>
      <c r="AN45" s="205">
        <v>0</v>
      </c>
      <c r="AO45" s="205">
        <v>0</v>
      </c>
      <c r="AP45" s="205">
        <v>0</v>
      </c>
      <c r="AQ45" s="205">
        <v>18.350000000000001</v>
      </c>
      <c r="AR45" s="205">
        <v>0</v>
      </c>
      <c r="AS45" s="205">
        <v>0</v>
      </c>
      <c r="AT45" s="205">
        <v>0</v>
      </c>
    </row>
    <row r="46" spans="1:46">
      <c r="A46" t="s">
        <v>88</v>
      </c>
      <c r="B46" s="205">
        <v>0</v>
      </c>
      <c r="C46" s="205">
        <v>0</v>
      </c>
      <c r="D46" s="205">
        <v>0</v>
      </c>
      <c r="E46" s="205">
        <v>0</v>
      </c>
      <c r="F46" s="205">
        <v>0</v>
      </c>
      <c r="G46" s="205">
        <v>0</v>
      </c>
      <c r="H46" s="205">
        <v>0</v>
      </c>
      <c r="I46" s="205">
        <v>0</v>
      </c>
      <c r="J46" s="205">
        <v>0</v>
      </c>
      <c r="K46" s="205">
        <v>14</v>
      </c>
      <c r="L46" s="205">
        <v>0</v>
      </c>
      <c r="M46" s="205">
        <v>0</v>
      </c>
      <c r="N46" s="205">
        <v>28.96</v>
      </c>
      <c r="O46" s="205">
        <v>48.63</v>
      </c>
      <c r="P46" s="205">
        <v>66.64</v>
      </c>
      <c r="Q46" s="205">
        <v>0</v>
      </c>
      <c r="R46" s="205">
        <v>2.7</v>
      </c>
      <c r="S46" s="205">
        <v>1.8</v>
      </c>
      <c r="T46" s="205">
        <v>0</v>
      </c>
      <c r="U46" s="205">
        <v>235.21</v>
      </c>
      <c r="V46" s="205">
        <v>5.09</v>
      </c>
      <c r="W46" s="205">
        <v>11.38</v>
      </c>
      <c r="X46" s="205">
        <v>36.17</v>
      </c>
      <c r="Y46" s="205">
        <v>0</v>
      </c>
      <c r="Z46" s="205">
        <v>68.22</v>
      </c>
      <c r="AA46" s="205">
        <v>9.65</v>
      </c>
      <c r="AB46" s="205">
        <v>0</v>
      </c>
      <c r="AC46" s="205">
        <v>7.95</v>
      </c>
      <c r="AD46" s="205">
        <v>0</v>
      </c>
      <c r="AE46" s="205">
        <v>0</v>
      </c>
      <c r="AF46" s="205">
        <v>0</v>
      </c>
      <c r="AG46" s="205">
        <v>-0.08</v>
      </c>
      <c r="AH46" s="205">
        <v>0</v>
      </c>
      <c r="AI46" s="205">
        <v>0</v>
      </c>
      <c r="AJ46" s="205">
        <v>0</v>
      </c>
      <c r="AK46" s="205">
        <v>46.02</v>
      </c>
      <c r="AL46" s="205">
        <v>0</v>
      </c>
      <c r="AM46" s="205">
        <v>0</v>
      </c>
      <c r="AN46" s="205">
        <v>0</v>
      </c>
      <c r="AO46" s="205">
        <v>0</v>
      </c>
      <c r="AP46" s="205">
        <v>0</v>
      </c>
      <c r="AQ46" s="205">
        <v>18.350000000000001</v>
      </c>
      <c r="AR46" s="205">
        <v>0</v>
      </c>
      <c r="AS46" s="205">
        <v>0</v>
      </c>
      <c r="AT46" s="205">
        <v>0</v>
      </c>
    </row>
    <row r="47" spans="1:46">
      <c r="A47" t="s">
        <v>89</v>
      </c>
      <c r="B47" s="205">
        <v>0</v>
      </c>
      <c r="C47" s="205">
        <v>0</v>
      </c>
      <c r="D47" s="205">
        <v>0</v>
      </c>
      <c r="E47" s="205">
        <v>0</v>
      </c>
      <c r="F47" s="205">
        <v>0</v>
      </c>
      <c r="G47" s="205">
        <v>0</v>
      </c>
      <c r="H47" s="205">
        <v>0</v>
      </c>
      <c r="I47" s="205">
        <v>0</v>
      </c>
      <c r="J47" s="205">
        <v>0</v>
      </c>
      <c r="K47" s="205">
        <v>14.56</v>
      </c>
      <c r="L47" s="205">
        <v>0</v>
      </c>
      <c r="M47" s="205">
        <v>0</v>
      </c>
      <c r="N47" s="205">
        <v>28.96</v>
      </c>
      <c r="O47" s="205">
        <v>48.63</v>
      </c>
      <c r="P47" s="205">
        <v>66.64</v>
      </c>
      <c r="Q47" s="205">
        <v>0</v>
      </c>
      <c r="R47" s="205">
        <v>2.71</v>
      </c>
      <c r="S47" s="205">
        <v>1.8</v>
      </c>
      <c r="T47" s="205">
        <v>0</v>
      </c>
      <c r="U47" s="205">
        <v>235.21</v>
      </c>
      <c r="V47" s="205">
        <v>5.09</v>
      </c>
      <c r="W47" s="205">
        <v>5.0199999999999996</v>
      </c>
      <c r="X47" s="205">
        <v>36.17</v>
      </c>
      <c r="Y47" s="205">
        <v>0</v>
      </c>
      <c r="Z47" s="205">
        <v>68.22</v>
      </c>
      <c r="AA47" s="205">
        <v>9.65</v>
      </c>
      <c r="AB47" s="205">
        <v>0</v>
      </c>
      <c r="AC47" s="205">
        <v>7.95</v>
      </c>
      <c r="AD47" s="205">
        <v>0</v>
      </c>
      <c r="AE47" s="205">
        <v>0</v>
      </c>
      <c r="AF47" s="205">
        <v>0</v>
      </c>
      <c r="AG47" s="205">
        <v>-0.08</v>
      </c>
      <c r="AH47" s="205">
        <v>0</v>
      </c>
      <c r="AI47" s="205">
        <v>0</v>
      </c>
      <c r="AJ47" s="205">
        <v>0</v>
      </c>
      <c r="AK47" s="205">
        <v>46.02</v>
      </c>
      <c r="AL47" s="205">
        <v>0</v>
      </c>
      <c r="AM47" s="205">
        <v>0</v>
      </c>
      <c r="AN47" s="205">
        <v>0</v>
      </c>
      <c r="AO47" s="205">
        <v>0</v>
      </c>
      <c r="AP47" s="205">
        <v>0</v>
      </c>
      <c r="AQ47" s="205">
        <v>18.350000000000001</v>
      </c>
      <c r="AR47" s="205">
        <v>0</v>
      </c>
      <c r="AS47" s="205">
        <v>0</v>
      </c>
      <c r="AT47" s="205">
        <v>0</v>
      </c>
    </row>
    <row r="48" spans="1:46">
      <c r="A48" t="s">
        <v>90</v>
      </c>
      <c r="B48" s="205">
        <v>0</v>
      </c>
      <c r="C48" s="205">
        <v>0</v>
      </c>
      <c r="D48" s="205">
        <v>0</v>
      </c>
      <c r="E48" s="205">
        <v>0</v>
      </c>
      <c r="F48" s="205">
        <v>0</v>
      </c>
      <c r="G48" s="205">
        <v>0</v>
      </c>
      <c r="H48" s="205">
        <v>0</v>
      </c>
      <c r="I48" s="205">
        <v>0</v>
      </c>
      <c r="J48" s="205">
        <v>0</v>
      </c>
      <c r="K48" s="205">
        <v>14.56</v>
      </c>
      <c r="L48" s="205">
        <v>0</v>
      </c>
      <c r="M48" s="205">
        <v>0</v>
      </c>
      <c r="N48" s="205">
        <v>28.96</v>
      </c>
      <c r="O48" s="205">
        <v>48.63</v>
      </c>
      <c r="P48" s="205">
        <v>66.64</v>
      </c>
      <c r="Q48" s="205">
        <v>0</v>
      </c>
      <c r="R48" s="205">
        <v>2.71</v>
      </c>
      <c r="S48" s="205">
        <v>1.8</v>
      </c>
      <c r="T48" s="205">
        <v>0</v>
      </c>
      <c r="U48" s="205">
        <v>235.21</v>
      </c>
      <c r="V48" s="205">
        <v>5.09</v>
      </c>
      <c r="W48" s="205">
        <v>5.0199999999999996</v>
      </c>
      <c r="X48" s="205">
        <v>36.17</v>
      </c>
      <c r="Y48" s="205">
        <v>0</v>
      </c>
      <c r="Z48" s="205">
        <v>68.22</v>
      </c>
      <c r="AA48" s="205">
        <v>9.65</v>
      </c>
      <c r="AB48" s="205">
        <v>0</v>
      </c>
      <c r="AC48" s="205">
        <v>7.95</v>
      </c>
      <c r="AD48" s="205">
        <v>0</v>
      </c>
      <c r="AE48" s="205">
        <v>0</v>
      </c>
      <c r="AF48" s="205">
        <v>0</v>
      </c>
      <c r="AG48" s="205">
        <v>-0.08</v>
      </c>
      <c r="AH48" s="205">
        <v>0</v>
      </c>
      <c r="AI48" s="205">
        <v>0</v>
      </c>
      <c r="AJ48" s="205">
        <v>0</v>
      </c>
      <c r="AK48" s="205">
        <v>46.02</v>
      </c>
      <c r="AL48" s="205">
        <v>0</v>
      </c>
      <c r="AM48" s="205">
        <v>0</v>
      </c>
      <c r="AN48" s="205">
        <v>0</v>
      </c>
      <c r="AO48" s="205">
        <v>0</v>
      </c>
      <c r="AP48" s="205">
        <v>0</v>
      </c>
      <c r="AQ48" s="205">
        <v>18.350000000000001</v>
      </c>
      <c r="AR48" s="205">
        <v>0</v>
      </c>
      <c r="AS48" s="205">
        <v>0</v>
      </c>
      <c r="AT48" s="205">
        <v>0</v>
      </c>
    </row>
    <row r="49" spans="1:46">
      <c r="A49" t="s">
        <v>91</v>
      </c>
      <c r="B49" s="205">
        <v>0</v>
      </c>
      <c r="C49" s="205">
        <v>0</v>
      </c>
      <c r="D49" s="205">
        <v>0</v>
      </c>
      <c r="E49" s="205">
        <v>0</v>
      </c>
      <c r="F49" s="205">
        <v>0</v>
      </c>
      <c r="G49" s="205">
        <v>0</v>
      </c>
      <c r="H49" s="205">
        <v>0</v>
      </c>
      <c r="I49" s="205">
        <v>0</v>
      </c>
      <c r="J49" s="205">
        <v>0</v>
      </c>
      <c r="K49" s="205">
        <v>14.56</v>
      </c>
      <c r="L49" s="205">
        <v>0</v>
      </c>
      <c r="M49" s="205">
        <v>0</v>
      </c>
      <c r="N49" s="205">
        <v>28.96</v>
      </c>
      <c r="O49" s="205">
        <v>48.63</v>
      </c>
      <c r="P49" s="205">
        <v>66.64</v>
      </c>
      <c r="Q49" s="205">
        <v>0</v>
      </c>
      <c r="R49" s="205">
        <v>2.71</v>
      </c>
      <c r="S49" s="205">
        <v>1.8</v>
      </c>
      <c r="T49" s="205">
        <v>0</v>
      </c>
      <c r="U49" s="205">
        <v>235.21</v>
      </c>
      <c r="V49" s="205">
        <v>5.09</v>
      </c>
      <c r="W49" s="205">
        <v>5.0199999999999996</v>
      </c>
      <c r="X49" s="205">
        <v>36.17</v>
      </c>
      <c r="Y49" s="205">
        <v>0</v>
      </c>
      <c r="Z49" s="205">
        <v>68.22</v>
      </c>
      <c r="AA49" s="205">
        <v>9.65</v>
      </c>
      <c r="AB49" s="205">
        <v>0</v>
      </c>
      <c r="AC49" s="205">
        <v>7.95</v>
      </c>
      <c r="AD49" s="205">
        <v>0</v>
      </c>
      <c r="AE49" s="205">
        <v>0</v>
      </c>
      <c r="AF49" s="205">
        <v>0</v>
      </c>
      <c r="AG49" s="205">
        <v>-0.08</v>
      </c>
      <c r="AH49" s="205">
        <v>0</v>
      </c>
      <c r="AI49" s="205">
        <v>0</v>
      </c>
      <c r="AJ49" s="205">
        <v>0</v>
      </c>
      <c r="AK49" s="205">
        <v>46.02</v>
      </c>
      <c r="AL49" s="205">
        <v>0</v>
      </c>
      <c r="AM49" s="205">
        <v>0</v>
      </c>
      <c r="AN49" s="205">
        <v>0</v>
      </c>
      <c r="AO49" s="205">
        <v>0</v>
      </c>
      <c r="AP49" s="205">
        <v>0</v>
      </c>
      <c r="AQ49" s="205">
        <v>18.350000000000001</v>
      </c>
      <c r="AR49" s="205">
        <v>0</v>
      </c>
      <c r="AS49" s="205">
        <v>0</v>
      </c>
      <c r="AT49" s="205">
        <v>0</v>
      </c>
    </row>
    <row r="50" spans="1:46">
      <c r="A50" t="s">
        <v>92</v>
      </c>
      <c r="B50" s="205">
        <v>0</v>
      </c>
      <c r="C50" s="205">
        <v>0</v>
      </c>
      <c r="D50" s="205">
        <v>0</v>
      </c>
      <c r="E50" s="205">
        <v>0</v>
      </c>
      <c r="F50" s="205">
        <v>0</v>
      </c>
      <c r="G50" s="205">
        <v>0</v>
      </c>
      <c r="H50" s="205">
        <v>0</v>
      </c>
      <c r="I50" s="205">
        <v>0</v>
      </c>
      <c r="J50" s="205">
        <v>0</v>
      </c>
      <c r="K50" s="205">
        <v>14.56</v>
      </c>
      <c r="L50" s="205">
        <v>0</v>
      </c>
      <c r="M50" s="205">
        <v>0</v>
      </c>
      <c r="N50" s="205">
        <v>28.96</v>
      </c>
      <c r="O50" s="205">
        <v>48.63</v>
      </c>
      <c r="P50" s="205">
        <v>66.64</v>
      </c>
      <c r="Q50" s="205">
        <v>0</v>
      </c>
      <c r="R50" s="205">
        <v>2.71</v>
      </c>
      <c r="S50" s="205">
        <v>1.8</v>
      </c>
      <c r="T50" s="205">
        <v>0</v>
      </c>
      <c r="U50" s="205">
        <v>235.21</v>
      </c>
      <c r="V50" s="205">
        <v>5.09</v>
      </c>
      <c r="W50" s="205">
        <v>5.0199999999999996</v>
      </c>
      <c r="X50" s="205">
        <v>36.17</v>
      </c>
      <c r="Y50" s="205">
        <v>0</v>
      </c>
      <c r="Z50" s="205">
        <v>68.22</v>
      </c>
      <c r="AA50" s="205">
        <v>9.65</v>
      </c>
      <c r="AB50" s="205">
        <v>0</v>
      </c>
      <c r="AC50" s="205">
        <v>7.95</v>
      </c>
      <c r="AD50" s="205">
        <v>0</v>
      </c>
      <c r="AE50" s="205">
        <v>0</v>
      </c>
      <c r="AF50" s="205">
        <v>0</v>
      </c>
      <c r="AG50" s="205">
        <v>-0.08</v>
      </c>
      <c r="AH50" s="205">
        <v>0</v>
      </c>
      <c r="AI50" s="205">
        <v>0</v>
      </c>
      <c r="AJ50" s="205">
        <v>0</v>
      </c>
      <c r="AK50" s="205">
        <v>46.02</v>
      </c>
      <c r="AL50" s="205">
        <v>0</v>
      </c>
      <c r="AM50" s="205">
        <v>0</v>
      </c>
      <c r="AN50" s="205">
        <v>0</v>
      </c>
      <c r="AO50" s="205">
        <v>0</v>
      </c>
      <c r="AP50" s="205">
        <v>0</v>
      </c>
      <c r="AQ50" s="205">
        <v>18.350000000000001</v>
      </c>
      <c r="AR50" s="205">
        <v>0</v>
      </c>
      <c r="AS50" s="205">
        <v>0</v>
      </c>
      <c r="AT50" s="205">
        <v>0</v>
      </c>
    </row>
    <row r="51" spans="1:46">
      <c r="A51" t="s">
        <v>93</v>
      </c>
      <c r="B51" s="205">
        <v>0</v>
      </c>
      <c r="C51" s="205">
        <v>0</v>
      </c>
      <c r="D51" s="205">
        <v>0</v>
      </c>
      <c r="E51" s="205">
        <v>0</v>
      </c>
      <c r="F51" s="205">
        <v>0</v>
      </c>
      <c r="G51" s="205">
        <v>0</v>
      </c>
      <c r="H51" s="205">
        <v>0</v>
      </c>
      <c r="I51" s="205">
        <v>0</v>
      </c>
      <c r="J51" s="205">
        <v>0</v>
      </c>
      <c r="K51" s="205">
        <v>14.56</v>
      </c>
      <c r="L51" s="205">
        <v>0</v>
      </c>
      <c r="M51" s="205">
        <v>0</v>
      </c>
      <c r="N51" s="205">
        <v>28.96</v>
      </c>
      <c r="O51" s="205">
        <v>48.63</v>
      </c>
      <c r="P51" s="205">
        <v>66.64</v>
      </c>
      <c r="Q51" s="205">
        <v>0</v>
      </c>
      <c r="R51" s="205">
        <v>2.71</v>
      </c>
      <c r="S51" s="205">
        <v>1.8</v>
      </c>
      <c r="T51" s="205">
        <v>0</v>
      </c>
      <c r="U51" s="205">
        <v>235.21</v>
      </c>
      <c r="V51" s="205">
        <v>3.82</v>
      </c>
      <c r="W51" s="205">
        <v>5.0199999999999996</v>
      </c>
      <c r="X51" s="205">
        <v>36.17</v>
      </c>
      <c r="Y51" s="205">
        <v>0</v>
      </c>
      <c r="Z51" s="205">
        <v>34.130000000000003</v>
      </c>
      <c r="AA51" s="205">
        <v>9.65</v>
      </c>
      <c r="AB51" s="205">
        <v>0</v>
      </c>
      <c r="AC51" s="205">
        <v>7.43</v>
      </c>
      <c r="AD51" s="205">
        <v>0</v>
      </c>
      <c r="AE51" s="205">
        <v>0</v>
      </c>
      <c r="AF51" s="205">
        <v>0</v>
      </c>
      <c r="AG51" s="205">
        <v>-0.08</v>
      </c>
      <c r="AH51" s="205">
        <v>0</v>
      </c>
      <c r="AI51" s="205">
        <v>0</v>
      </c>
      <c r="AJ51" s="205">
        <v>0</v>
      </c>
      <c r="AK51" s="205">
        <v>46.02</v>
      </c>
      <c r="AL51" s="205">
        <v>0</v>
      </c>
      <c r="AM51" s="205">
        <v>0</v>
      </c>
      <c r="AN51" s="205">
        <v>0</v>
      </c>
      <c r="AO51" s="205">
        <v>0</v>
      </c>
      <c r="AP51" s="205">
        <v>0</v>
      </c>
      <c r="AQ51" s="205">
        <v>18.350000000000001</v>
      </c>
      <c r="AR51" s="205">
        <v>0</v>
      </c>
      <c r="AS51" s="205">
        <v>0</v>
      </c>
      <c r="AT51" s="205">
        <v>0</v>
      </c>
    </row>
    <row r="52" spans="1:46">
      <c r="A52" t="s">
        <v>94</v>
      </c>
      <c r="B52" s="205">
        <v>0</v>
      </c>
      <c r="C52" s="205">
        <v>0</v>
      </c>
      <c r="D52" s="205">
        <v>0</v>
      </c>
      <c r="E52" s="205">
        <v>0</v>
      </c>
      <c r="F52" s="205">
        <v>0</v>
      </c>
      <c r="G52" s="205">
        <v>0</v>
      </c>
      <c r="H52" s="205">
        <v>0</v>
      </c>
      <c r="I52" s="205">
        <v>0</v>
      </c>
      <c r="J52" s="205">
        <v>0</v>
      </c>
      <c r="K52" s="205">
        <v>14.56</v>
      </c>
      <c r="L52" s="205">
        <v>0</v>
      </c>
      <c r="M52" s="205">
        <v>0</v>
      </c>
      <c r="N52" s="205">
        <v>28.96</v>
      </c>
      <c r="O52" s="205">
        <v>48.63</v>
      </c>
      <c r="P52" s="205">
        <v>66.64</v>
      </c>
      <c r="Q52" s="205">
        <v>0</v>
      </c>
      <c r="R52" s="205">
        <v>2.71</v>
      </c>
      <c r="S52" s="205">
        <v>1.8</v>
      </c>
      <c r="T52" s="205">
        <v>0</v>
      </c>
      <c r="U52" s="205">
        <v>235.21</v>
      </c>
      <c r="V52" s="205">
        <v>3.82</v>
      </c>
      <c r="W52" s="205">
        <v>5.0199999999999996</v>
      </c>
      <c r="X52" s="205">
        <v>36.17</v>
      </c>
      <c r="Y52" s="205">
        <v>0</v>
      </c>
      <c r="Z52" s="205">
        <v>34.130000000000003</v>
      </c>
      <c r="AA52" s="205">
        <v>9.65</v>
      </c>
      <c r="AB52" s="205">
        <v>0</v>
      </c>
      <c r="AC52" s="205">
        <v>7.59</v>
      </c>
      <c r="AD52" s="205">
        <v>0</v>
      </c>
      <c r="AE52" s="205">
        <v>0</v>
      </c>
      <c r="AF52" s="205">
        <v>0</v>
      </c>
      <c r="AG52" s="205">
        <v>-0.08</v>
      </c>
      <c r="AH52" s="205">
        <v>0</v>
      </c>
      <c r="AI52" s="205">
        <v>0</v>
      </c>
      <c r="AJ52" s="205">
        <v>0</v>
      </c>
      <c r="AK52" s="205">
        <v>46.02</v>
      </c>
      <c r="AL52" s="205">
        <v>0</v>
      </c>
      <c r="AM52" s="205">
        <v>0</v>
      </c>
      <c r="AN52" s="205">
        <v>0</v>
      </c>
      <c r="AO52" s="205">
        <v>0</v>
      </c>
      <c r="AP52" s="205">
        <v>0</v>
      </c>
      <c r="AQ52" s="205">
        <v>18.350000000000001</v>
      </c>
      <c r="AR52" s="205">
        <v>0</v>
      </c>
      <c r="AS52" s="205">
        <v>0</v>
      </c>
      <c r="AT52" s="205">
        <v>0</v>
      </c>
    </row>
    <row r="53" spans="1:46">
      <c r="A53" t="s">
        <v>95</v>
      </c>
      <c r="B53" s="205">
        <v>0</v>
      </c>
      <c r="C53" s="205">
        <v>0</v>
      </c>
      <c r="D53" s="205">
        <v>0</v>
      </c>
      <c r="E53" s="205">
        <v>0</v>
      </c>
      <c r="F53" s="205">
        <v>0</v>
      </c>
      <c r="G53" s="205">
        <v>0</v>
      </c>
      <c r="H53" s="205">
        <v>0</v>
      </c>
      <c r="I53" s="205">
        <v>0</v>
      </c>
      <c r="J53" s="205">
        <v>0</v>
      </c>
      <c r="K53" s="205">
        <v>14.56</v>
      </c>
      <c r="L53" s="205">
        <v>0</v>
      </c>
      <c r="M53" s="205">
        <v>0</v>
      </c>
      <c r="N53" s="205">
        <v>28.96</v>
      </c>
      <c r="O53" s="205">
        <v>48.63</v>
      </c>
      <c r="P53" s="205">
        <v>66.64</v>
      </c>
      <c r="Q53" s="205">
        <v>0</v>
      </c>
      <c r="R53" s="205">
        <v>2.71</v>
      </c>
      <c r="S53" s="205">
        <v>1.8</v>
      </c>
      <c r="T53" s="205">
        <v>0</v>
      </c>
      <c r="U53" s="205">
        <v>235.21</v>
      </c>
      <c r="V53" s="205">
        <v>3.84</v>
      </c>
      <c r="W53" s="205">
        <v>5.0199999999999996</v>
      </c>
      <c r="X53" s="205">
        <v>18.07</v>
      </c>
      <c r="Y53" s="205">
        <v>0</v>
      </c>
      <c r="Z53" s="205">
        <v>34.130000000000003</v>
      </c>
      <c r="AA53" s="205">
        <v>9.65</v>
      </c>
      <c r="AB53" s="205">
        <v>0</v>
      </c>
      <c r="AC53" s="205">
        <v>7.59</v>
      </c>
      <c r="AD53" s="205">
        <v>0</v>
      </c>
      <c r="AE53" s="205">
        <v>0</v>
      </c>
      <c r="AF53" s="205">
        <v>0</v>
      </c>
      <c r="AG53" s="205">
        <v>-0.08</v>
      </c>
      <c r="AH53" s="205">
        <v>0</v>
      </c>
      <c r="AI53" s="205">
        <v>0</v>
      </c>
      <c r="AJ53" s="205">
        <v>0</v>
      </c>
      <c r="AK53" s="205">
        <v>46.02</v>
      </c>
      <c r="AL53" s="205">
        <v>0</v>
      </c>
      <c r="AM53" s="205">
        <v>0</v>
      </c>
      <c r="AN53" s="205">
        <v>0</v>
      </c>
      <c r="AO53" s="205">
        <v>0</v>
      </c>
      <c r="AP53" s="205">
        <v>0</v>
      </c>
      <c r="AQ53" s="205">
        <v>18.350000000000001</v>
      </c>
      <c r="AR53" s="205">
        <v>0</v>
      </c>
      <c r="AS53" s="205">
        <v>0</v>
      </c>
      <c r="AT53" s="205">
        <v>0</v>
      </c>
    </row>
    <row r="54" spans="1:46">
      <c r="A54" t="s">
        <v>96</v>
      </c>
      <c r="B54" s="205">
        <v>0</v>
      </c>
      <c r="C54" s="205">
        <v>0</v>
      </c>
      <c r="D54" s="205">
        <v>0</v>
      </c>
      <c r="E54" s="205">
        <v>0</v>
      </c>
      <c r="F54" s="205">
        <v>0</v>
      </c>
      <c r="G54" s="205">
        <v>0</v>
      </c>
      <c r="H54" s="205">
        <v>0</v>
      </c>
      <c r="I54" s="205">
        <v>0</v>
      </c>
      <c r="J54" s="205">
        <v>0</v>
      </c>
      <c r="K54" s="205">
        <v>14.56</v>
      </c>
      <c r="L54" s="205">
        <v>0</v>
      </c>
      <c r="M54" s="205">
        <v>0</v>
      </c>
      <c r="N54" s="205">
        <v>28.96</v>
      </c>
      <c r="O54" s="205">
        <v>48.63</v>
      </c>
      <c r="P54" s="205">
        <v>66.64</v>
      </c>
      <c r="Q54" s="205">
        <v>0</v>
      </c>
      <c r="R54" s="205">
        <v>2.71</v>
      </c>
      <c r="S54" s="205">
        <v>1.8</v>
      </c>
      <c r="T54" s="205">
        <v>0</v>
      </c>
      <c r="U54" s="205">
        <v>235.21</v>
      </c>
      <c r="V54" s="205">
        <v>3.84</v>
      </c>
      <c r="W54" s="205">
        <v>5.0199999999999996</v>
      </c>
      <c r="X54" s="205">
        <v>18.07</v>
      </c>
      <c r="Y54" s="205">
        <v>0</v>
      </c>
      <c r="Z54" s="205">
        <v>34.130000000000003</v>
      </c>
      <c r="AA54" s="205">
        <v>9.65</v>
      </c>
      <c r="AB54" s="205">
        <v>0</v>
      </c>
      <c r="AC54" s="205">
        <v>20.56</v>
      </c>
      <c r="AD54" s="205">
        <v>0</v>
      </c>
      <c r="AE54" s="205">
        <v>0</v>
      </c>
      <c r="AF54" s="205">
        <v>0</v>
      </c>
      <c r="AG54" s="205">
        <v>-0.08</v>
      </c>
      <c r="AH54" s="205">
        <v>0</v>
      </c>
      <c r="AI54" s="205">
        <v>0</v>
      </c>
      <c r="AJ54" s="205">
        <v>0</v>
      </c>
      <c r="AK54" s="205">
        <v>48.58</v>
      </c>
      <c r="AL54" s="205">
        <v>0</v>
      </c>
      <c r="AM54" s="205">
        <v>0</v>
      </c>
      <c r="AN54" s="205">
        <v>0</v>
      </c>
      <c r="AO54" s="205">
        <v>0</v>
      </c>
      <c r="AP54" s="205">
        <v>0</v>
      </c>
      <c r="AQ54" s="205">
        <v>18.350000000000001</v>
      </c>
      <c r="AR54" s="205">
        <v>0</v>
      </c>
      <c r="AS54" s="205">
        <v>0</v>
      </c>
      <c r="AT54" s="205">
        <v>0</v>
      </c>
    </row>
    <row r="55" spans="1:46">
      <c r="A55" t="s">
        <v>97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0</v>
      </c>
      <c r="H55" s="205">
        <v>0</v>
      </c>
      <c r="I55" s="205">
        <v>0</v>
      </c>
      <c r="J55" s="205">
        <v>0</v>
      </c>
      <c r="K55" s="205">
        <v>14.56</v>
      </c>
      <c r="L55" s="205">
        <v>0</v>
      </c>
      <c r="M55" s="205">
        <v>0</v>
      </c>
      <c r="N55" s="205">
        <v>28.96</v>
      </c>
      <c r="O55" s="205">
        <v>48.63</v>
      </c>
      <c r="P55" s="205">
        <v>66.64</v>
      </c>
      <c r="Q55" s="205">
        <v>0</v>
      </c>
      <c r="R55" s="205">
        <v>2.71</v>
      </c>
      <c r="S55" s="205">
        <v>1.81</v>
      </c>
      <c r="T55" s="205">
        <v>0</v>
      </c>
      <c r="U55" s="205">
        <v>235.21</v>
      </c>
      <c r="V55" s="205">
        <v>0.11</v>
      </c>
      <c r="W55" s="205">
        <v>5.0199999999999996</v>
      </c>
      <c r="X55" s="205">
        <v>18.07</v>
      </c>
      <c r="Y55" s="205">
        <v>0</v>
      </c>
      <c r="Z55" s="205">
        <v>34.130000000000003</v>
      </c>
      <c r="AA55" s="205">
        <v>8.99</v>
      </c>
      <c r="AB55" s="205">
        <v>0</v>
      </c>
      <c r="AC55" s="205">
        <v>20.56</v>
      </c>
      <c r="AD55" s="205">
        <v>0</v>
      </c>
      <c r="AE55" s="205">
        <v>0</v>
      </c>
      <c r="AF55" s="205">
        <v>0</v>
      </c>
      <c r="AG55" s="205">
        <v>-0.08</v>
      </c>
      <c r="AH55" s="205">
        <v>0</v>
      </c>
      <c r="AI55" s="205">
        <v>0</v>
      </c>
      <c r="AJ55" s="205">
        <v>0</v>
      </c>
      <c r="AK55" s="205">
        <v>48.58</v>
      </c>
      <c r="AL55" s="205">
        <v>0</v>
      </c>
      <c r="AM55" s="205">
        <v>0</v>
      </c>
      <c r="AN55" s="205">
        <v>0</v>
      </c>
      <c r="AO55" s="205">
        <v>0</v>
      </c>
      <c r="AP55" s="205">
        <v>0</v>
      </c>
      <c r="AQ55" s="205">
        <v>18.350000000000001</v>
      </c>
      <c r="AR55" s="205">
        <v>0</v>
      </c>
      <c r="AS55" s="205">
        <v>0</v>
      </c>
      <c r="AT55" s="205">
        <v>0</v>
      </c>
    </row>
    <row r="56" spans="1:46">
      <c r="A56" t="s">
        <v>98</v>
      </c>
      <c r="B56" s="205">
        <v>0</v>
      </c>
      <c r="C56" s="205">
        <v>0</v>
      </c>
      <c r="D56" s="205">
        <v>0</v>
      </c>
      <c r="E56" s="205">
        <v>0</v>
      </c>
      <c r="F56" s="205">
        <v>0</v>
      </c>
      <c r="G56" s="205">
        <v>0</v>
      </c>
      <c r="H56" s="205">
        <v>0</v>
      </c>
      <c r="I56" s="205">
        <v>0</v>
      </c>
      <c r="J56" s="205">
        <v>0</v>
      </c>
      <c r="K56" s="205">
        <v>14.56</v>
      </c>
      <c r="L56" s="205">
        <v>0</v>
      </c>
      <c r="M56" s="205">
        <v>0</v>
      </c>
      <c r="N56" s="205">
        <v>28.96</v>
      </c>
      <c r="O56" s="205">
        <v>48.63</v>
      </c>
      <c r="P56" s="205">
        <v>66.64</v>
      </c>
      <c r="Q56" s="205">
        <v>0</v>
      </c>
      <c r="R56" s="205">
        <v>2.71</v>
      </c>
      <c r="S56" s="205">
        <v>1.81</v>
      </c>
      <c r="T56" s="205">
        <v>0</v>
      </c>
      <c r="U56" s="205">
        <v>235.21</v>
      </c>
      <c r="V56" s="205">
        <v>0</v>
      </c>
      <c r="W56" s="205">
        <v>5.0199999999999996</v>
      </c>
      <c r="X56" s="205">
        <v>18.07</v>
      </c>
      <c r="Y56" s="205">
        <v>0</v>
      </c>
      <c r="Z56" s="205">
        <v>34.130000000000003</v>
      </c>
      <c r="AA56" s="205">
        <v>8.99</v>
      </c>
      <c r="AB56" s="205">
        <v>0</v>
      </c>
      <c r="AC56" s="205">
        <v>19.98</v>
      </c>
      <c r="AD56" s="205">
        <v>0</v>
      </c>
      <c r="AE56" s="205">
        <v>0</v>
      </c>
      <c r="AF56" s="205">
        <v>0</v>
      </c>
      <c r="AG56" s="205">
        <v>-0.08</v>
      </c>
      <c r="AH56" s="205">
        <v>0</v>
      </c>
      <c r="AI56" s="205">
        <v>0</v>
      </c>
      <c r="AJ56" s="205">
        <v>0</v>
      </c>
      <c r="AK56" s="205">
        <v>48.58</v>
      </c>
      <c r="AL56" s="205">
        <v>0</v>
      </c>
      <c r="AM56" s="205">
        <v>0</v>
      </c>
      <c r="AN56" s="205">
        <v>0</v>
      </c>
      <c r="AO56" s="205">
        <v>0</v>
      </c>
      <c r="AP56" s="205">
        <v>0</v>
      </c>
      <c r="AQ56" s="205">
        <v>18.350000000000001</v>
      </c>
      <c r="AR56" s="205">
        <v>0</v>
      </c>
      <c r="AS56" s="205">
        <v>0</v>
      </c>
      <c r="AT56" s="205">
        <v>0</v>
      </c>
    </row>
    <row r="57" spans="1:46">
      <c r="A57" t="s">
        <v>99</v>
      </c>
      <c r="B57" s="205">
        <v>0</v>
      </c>
      <c r="C57" s="205">
        <v>0</v>
      </c>
      <c r="D57" s="205">
        <v>0</v>
      </c>
      <c r="E57" s="205">
        <v>0</v>
      </c>
      <c r="F57" s="205">
        <v>0</v>
      </c>
      <c r="G57" s="205">
        <v>0</v>
      </c>
      <c r="H57" s="205">
        <v>0</v>
      </c>
      <c r="I57" s="205">
        <v>0</v>
      </c>
      <c r="J57" s="205">
        <v>0</v>
      </c>
      <c r="K57" s="205">
        <v>14.56</v>
      </c>
      <c r="L57" s="205">
        <v>0</v>
      </c>
      <c r="M57" s="205">
        <v>0</v>
      </c>
      <c r="N57" s="205">
        <v>28.96</v>
      </c>
      <c r="O57" s="205">
        <v>48.63</v>
      </c>
      <c r="P57" s="205">
        <v>66.64</v>
      </c>
      <c r="Q57" s="205">
        <v>0</v>
      </c>
      <c r="R57" s="205">
        <v>2.71</v>
      </c>
      <c r="S57" s="205">
        <v>1.81</v>
      </c>
      <c r="T57" s="205">
        <v>0</v>
      </c>
      <c r="U57" s="205">
        <v>235.21</v>
      </c>
      <c r="V57" s="205">
        <v>0</v>
      </c>
      <c r="W57" s="205">
        <v>5.0199999999999996</v>
      </c>
      <c r="X57" s="205">
        <v>18.07</v>
      </c>
      <c r="Y57" s="205">
        <v>0</v>
      </c>
      <c r="Z57" s="205">
        <v>34.130000000000003</v>
      </c>
      <c r="AA57" s="205">
        <v>8.99</v>
      </c>
      <c r="AB57" s="205">
        <v>0</v>
      </c>
      <c r="AC57" s="205">
        <v>7.24</v>
      </c>
      <c r="AD57" s="205">
        <v>0</v>
      </c>
      <c r="AE57" s="205">
        <v>0</v>
      </c>
      <c r="AF57" s="205">
        <v>0</v>
      </c>
      <c r="AG57" s="205">
        <v>-0.08</v>
      </c>
      <c r="AH57" s="205">
        <v>0</v>
      </c>
      <c r="AI57" s="205">
        <v>0</v>
      </c>
      <c r="AJ57" s="205">
        <v>0</v>
      </c>
      <c r="AK57" s="205">
        <v>48.58</v>
      </c>
      <c r="AL57" s="205">
        <v>0</v>
      </c>
      <c r="AM57" s="205">
        <v>0</v>
      </c>
      <c r="AN57" s="205">
        <v>0</v>
      </c>
      <c r="AO57" s="205">
        <v>0</v>
      </c>
      <c r="AP57" s="205">
        <v>0</v>
      </c>
      <c r="AQ57" s="205">
        <v>18.350000000000001</v>
      </c>
      <c r="AR57" s="205">
        <v>0</v>
      </c>
      <c r="AS57" s="205">
        <v>0</v>
      </c>
      <c r="AT57" s="205">
        <v>0</v>
      </c>
    </row>
    <row r="58" spans="1:46">
      <c r="A58" t="s">
        <v>100</v>
      </c>
      <c r="B58" s="205">
        <v>0</v>
      </c>
      <c r="C58" s="205">
        <v>0</v>
      </c>
      <c r="D58" s="205">
        <v>0</v>
      </c>
      <c r="E58" s="205">
        <v>0</v>
      </c>
      <c r="F58" s="205">
        <v>0</v>
      </c>
      <c r="G58" s="205">
        <v>0</v>
      </c>
      <c r="H58" s="205">
        <v>0</v>
      </c>
      <c r="I58" s="205">
        <v>0</v>
      </c>
      <c r="J58" s="205">
        <v>0</v>
      </c>
      <c r="K58" s="205">
        <v>14.56</v>
      </c>
      <c r="L58" s="205">
        <v>0</v>
      </c>
      <c r="M58" s="205">
        <v>0</v>
      </c>
      <c r="N58" s="205">
        <v>28.96</v>
      </c>
      <c r="O58" s="205">
        <v>48.63</v>
      </c>
      <c r="P58" s="205">
        <v>66.64</v>
      </c>
      <c r="Q58" s="205">
        <v>0</v>
      </c>
      <c r="R58" s="205">
        <v>2.71</v>
      </c>
      <c r="S58" s="205">
        <v>1.81</v>
      </c>
      <c r="T58" s="205">
        <v>0</v>
      </c>
      <c r="U58" s="205">
        <v>235.21</v>
      </c>
      <c r="V58" s="205">
        <v>0</v>
      </c>
      <c r="W58" s="205">
        <v>5.0199999999999996</v>
      </c>
      <c r="X58" s="205">
        <v>18.07</v>
      </c>
      <c r="Y58" s="205">
        <v>0</v>
      </c>
      <c r="Z58" s="205">
        <v>34.130000000000003</v>
      </c>
      <c r="AA58" s="205">
        <v>8.99</v>
      </c>
      <c r="AB58" s="205">
        <v>0</v>
      </c>
      <c r="AC58" s="205">
        <v>7.24</v>
      </c>
      <c r="AD58" s="205">
        <v>0</v>
      </c>
      <c r="AE58" s="205">
        <v>0</v>
      </c>
      <c r="AF58" s="205">
        <v>0</v>
      </c>
      <c r="AG58" s="205">
        <v>-0.08</v>
      </c>
      <c r="AH58" s="205">
        <v>0</v>
      </c>
      <c r="AI58" s="205">
        <v>0</v>
      </c>
      <c r="AJ58" s="205">
        <v>0</v>
      </c>
      <c r="AK58" s="205">
        <v>48.58</v>
      </c>
      <c r="AL58" s="205">
        <v>0</v>
      </c>
      <c r="AM58" s="205">
        <v>0</v>
      </c>
      <c r="AN58" s="205">
        <v>0</v>
      </c>
      <c r="AO58" s="205">
        <v>0</v>
      </c>
      <c r="AP58" s="205">
        <v>0</v>
      </c>
      <c r="AQ58" s="205">
        <v>18.350000000000001</v>
      </c>
      <c r="AR58" s="205">
        <v>0</v>
      </c>
      <c r="AS58" s="205">
        <v>0</v>
      </c>
      <c r="AT58" s="205">
        <v>0</v>
      </c>
    </row>
    <row r="59" spans="1:46">
      <c r="A59" t="s">
        <v>101</v>
      </c>
      <c r="B59" s="205">
        <v>0</v>
      </c>
      <c r="C59" s="205">
        <v>0</v>
      </c>
      <c r="D59" s="205">
        <v>0</v>
      </c>
      <c r="E59" s="205">
        <v>0</v>
      </c>
      <c r="F59" s="205">
        <v>0</v>
      </c>
      <c r="G59" s="205">
        <v>0</v>
      </c>
      <c r="H59" s="205">
        <v>0</v>
      </c>
      <c r="I59" s="205">
        <v>0</v>
      </c>
      <c r="J59" s="205">
        <v>0</v>
      </c>
      <c r="K59" s="205">
        <v>14.56</v>
      </c>
      <c r="L59" s="205">
        <v>0</v>
      </c>
      <c r="M59" s="205">
        <v>0</v>
      </c>
      <c r="N59" s="205">
        <v>28.96</v>
      </c>
      <c r="O59" s="205">
        <v>48.63</v>
      </c>
      <c r="P59" s="205">
        <v>66.64</v>
      </c>
      <c r="Q59" s="205">
        <v>0</v>
      </c>
      <c r="R59" s="205">
        <v>2.71</v>
      </c>
      <c r="S59" s="205">
        <v>1.8</v>
      </c>
      <c r="T59" s="205">
        <v>0</v>
      </c>
      <c r="U59" s="205">
        <v>235.21</v>
      </c>
      <c r="V59" s="205">
        <v>0</v>
      </c>
      <c r="W59" s="205">
        <v>5.0199999999999996</v>
      </c>
      <c r="X59" s="205">
        <v>36.17</v>
      </c>
      <c r="Y59" s="205">
        <v>0</v>
      </c>
      <c r="Z59" s="205">
        <v>34.130000000000003</v>
      </c>
      <c r="AA59" s="205">
        <v>8.99</v>
      </c>
      <c r="AB59" s="205">
        <v>0</v>
      </c>
      <c r="AC59" s="205">
        <v>7.24</v>
      </c>
      <c r="AD59" s="205">
        <v>0</v>
      </c>
      <c r="AE59" s="205">
        <v>0</v>
      </c>
      <c r="AF59" s="205">
        <v>0</v>
      </c>
      <c r="AG59" s="205">
        <v>-0.08</v>
      </c>
      <c r="AH59" s="205">
        <v>0</v>
      </c>
      <c r="AI59" s="205">
        <v>0</v>
      </c>
      <c r="AJ59" s="205">
        <v>0</v>
      </c>
      <c r="AK59" s="205">
        <v>48.58</v>
      </c>
      <c r="AL59" s="205">
        <v>0</v>
      </c>
      <c r="AM59" s="205">
        <v>0</v>
      </c>
      <c r="AN59" s="205">
        <v>0</v>
      </c>
      <c r="AO59" s="205">
        <v>0</v>
      </c>
      <c r="AP59" s="205">
        <v>0</v>
      </c>
      <c r="AQ59" s="205">
        <v>18.350000000000001</v>
      </c>
      <c r="AR59" s="205">
        <v>0</v>
      </c>
      <c r="AS59" s="205">
        <v>0</v>
      </c>
      <c r="AT59" s="205">
        <v>0</v>
      </c>
    </row>
    <row r="60" spans="1:46">
      <c r="A60" t="s">
        <v>102</v>
      </c>
      <c r="B60" s="205">
        <v>0</v>
      </c>
      <c r="C60" s="205">
        <v>0</v>
      </c>
      <c r="D60" s="205">
        <v>0</v>
      </c>
      <c r="E60" s="205">
        <v>0</v>
      </c>
      <c r="F60" s="205">
        <v>0</v>
      </c>
      <c r="G60" s="205">
        <v>0</v>
      </c>
      <c r="H60" s="205">
        <v>0</v>
      </c>
      <c r="I60" s="205">
        <v>0</v>
      </c>
      <c r="J60" s="205">
        <v>0</v>
      </c>
      <c r="K60" s="205">
        <v>14.56</v>
      </c>
      <c r="L60" s="205">
        <v>0</v>
      </c>
      <c r="M60" s="205">
        <v>0</v>
      </c>
      <c r="N60" s="205">
        <v>28.96</v>
      </c>
      <c r="O60" s="205">
        <v>48.63</v>
      </c>
      <c r="P60" s="205">
        <v>66.64</v>
      </c>
      <c r="Q60" s="205">
        <v>0</v>
      </c>
      <c r="R60" s="205">
        <v>2.71</v>
      </c>
      <c r="S60" s="205">
        <v>1.8</v>
      </c>
      <c r="T60" s="205">
        <v>0</v>
      </c>
      <c r="U60" s="205">
        <v>235.21</v>
      </c>
      <c r="V60" s="205">
        <v>0</v>
      </c>
      <c r="W60" s="205">
        <v>5.0199999999999996</v>
      </c>
      <c r="X60" s="205">
        <v>36.17</v>
      </c>
      <c r="Y60" s="205">
        <v>0</v>
      </c>
      <c r="Z60" s="205">
        <v>34.130000000000003</v>
      </c>
      <c r="AA60" s="205">
        <v>8.99</v>
      </c>
      <c r="AB60" s="205">
        <v>0</v>
      </c>
      <c r="AC60" s="205">
        <v>7.24</v>
      </c>
      <c r="AD60" s="205">
        <v>0</v>
      </c>
      <c r="AE60" s="205">
        <v>0</v>
      </c>
      <c r="AF60" s="205">
        <v>0</v>
      </c>
      <c r="AG60" s="205">
        <v>-0.08</v>
      </c>
      <c r="AH60" s="205">
        <v>0</v>
      </c>
      <c r="AI60" s="205">
        <v>0</v>
      </c>
      <c r="AJ60" s="205">
        <v>0</v>
      </c>
      <c r="AK60" s="205">
        <v>48.58</v>
      </c>
      <c r="AL60" s="205">
        <v>0</v>
      </c>
      <c r="AM60" s="205">
        <v>0</v>
      </c>
      <c r="AN60" s="205">
        <v>0</v>
      </c>
      <c r="AO60" s="205">
        <v>0</v>
      </c>
      <c r="AP60" s="205">
        <v>0</v>
      </c>
      <c r="AQ60" s="205">
        <v>18.350000000000001</v>
      </c>
      <c r="AR60" s="205">
        <v>0</v>
      </c>
      <c r="AS60" s="205">
        <v>0</v>
      </c>
      <c r="AT60" s="205">
        <v>0</v>
      </c>
    </row>
    <row r="61" spans="1:46">
      <c r="A61" t="s">
        <v>103</v>
      </c>
      <c r="B61" s="205">
        <v>0</v>
      </c>
      <c r="C61" s="205">
        <v>0</v>
      </c>
      <c r="D61" s="205">
        <v>0</v>
      </c>
      <c r="E61" s="205">
        <v>0</v>
      </c>
      <c r="F61" s="205">
        <v>0</v>
      </c>
      <c r="G61" s="205">
        <v>0</v>
      </c>
      <c r="H61" s="205">
        <v>0</v>
      </c>
      <c r="I61" s="205">
        <v>0</v>
      </c>
      <c r="J61" s="205">
        <v>0</v>
      </c>
      <c r="K61" s="205">
        <v>14.56</v>
      </c>
      <c r="L61" s="205">
        <v>0</v>
      </c>
      <c r="M61" s="205">
        <v>0</v>
      </c>
      <c r="N61" s="205">
        <v>28.96</v>
      </c>
      <c r="O61" s="205">
        <v>48.63</v>
      </c>
      <c r="P61" s="205">
        <v>66.64</v>
      </c>
      <c r="Q61" s="205">
        <v>0</v>
      </c>
      <c r="R61" s="205">
        <v>2.71</v>
      </c>
      <c r="S61" s="205">
        <v>1.8</v>
      </c>
      <c r="T61" s="205">
        <v>0</v>
      </c>
      <c r="U61" s="205">
        <v>235.21</v>
      </c>
      <c r="V61" s="205">
        <v>0</v>
      </c>
      <c r="W61" s="205">
        <v>11.38</v>
      </c>
      <c r="X61" s="205">
        <v>36.17</v>
      </c>
      <c r="Y61" s="205">
        <v>0</v>
      </c>
      <c r="Z61" s="205">
        <v>68.22</v>
      </c>
      <c r="AA61" s="205">
        <v>8.99</v>
      </c>
      <c r="AB61" s="205">
        <v>0</v>
      </c>
      <c r="AC61" s="205">
        <v>7.24</v>
      </c>
      <c r="AD61" s="205">
        <v>0</v>
      </c>
      <c r="AE61" s="205">
        <v>0</v>
      </c>
      <c r="AF61" s="205">
        <v>0</v>
      </c>
      <c r="AG61" s="205">
        <v>-0.08</v>
      </c>
      <c r="AH61" s="205">
        <v>0</v>
      </c>
      <c r="AI61" s="205">
        <v>0</v>
      </c>
      <c r="AJ61" s="205">
        <v>0</v>
      </c>
      <c r="AK61" s="205">
        <v>48.58</v>
      </c>
      <c r="AL61" s="205">
        <v>0</v>
      </c>
      <c r="AM61" s="205">
        <v>0</v>
      </c>
      <c r="AN61" s="205">
        <v>0</v>
      </c>
      <c r="AO61" s="205">
        <v>0</v>
      </c>
      <c r="AP61" s="205">
        <v>0</v>
      </c>
      <c r="AQ61" s="205">
        <v>18.350000000000001</v>
      </c>
      <c r="AR61" s="205">
        <v>0</v>
      </c>
      <c r="AS61" s="205">
        <v>0</v>
      </c>
      <c r="AT61" s="205">
        <v>0</v>
      </c>
    </row>
    <row r="62" spans="1:46">
      <c r="A62" t="s">
        <v>104</v>
      </c>
      <c r="B62" s="205">
        <v>0</v>
      </c>
      <c r="C62" s="205">
        <v>0</v>
      </c>
      <c r="D62" s="205">
        <v>0</v>
      </c>
      <c r="E62" s="205">
        <v>0</v>
      </c>
      <c r="F62" s="205">
        <v>0</v>
      </c>
      <c r="G62" s="205">
        <v>0</v>
      </c>
      <c r="H62" s="205">
        <v>0</v>
      </c>
      <c r="I62" s="205">
        <v>0</v>
      </c>
      <c r="J62" s="205">
        <v>0</v>
      </c>
      <c r="K62" s="205">
        <v>14.56</v>
      </c>
      <c r="L62" s="205">
        <v>0</v>
      </c>
      <c r="M62" s="205">
        <v>0</v>
      </c>
      <c r="N62" s="205">
        <v>28.96</v>
      </c>
      <c r="O62" s="205">
        <v>48.63</v>
      </c>
      <c r="P62" s="205">
        <v>66.64</v>
      </c>
      <c r="Q62" s="205">
        <v>0</v>
      </c>
      <c r="R62" s="205">
        <v>2.71</v>
      </c>
      <c r="S62" s="205">
        <v>1.8</v>
      </c>
      <c r="T62" s="205">
        <v>0</v>
      </c>
      <c r="U62" s="205">
        <v>235.21</v>
      </c>
      <c r="V62" s="205">
        <v>0</v>
      </c>
      <c r="W62" s="205">
        <v>11.38</v>
      </c>
      <c r="X62" s="205">
        <v>36.17</v>
      </c>
      <c r="Y62" s="205">
        <v>0</v>
      </c>
      <c r="Z62" s="205">
        <v>68.22</v>
      </c>
      <c r="AA62" s="205">
        <v>8.99</v>
      </c>
      <c r="AB62" s="205">
        <v>0</v>
      </c>
      <c r="AC62" s="205">
        <v>7.24</v>
      </c>
      <c r="AD62" s="205">
        <v>0</v>
      </c>
      <c r="AE62" s="205">
        <v>0</v>
      </c>
      <c r="AF62" s="205">
        <v>0</v>
      </c>
      <c r="AG62" s="205">
        <v>-0.08</v>
      </c>
      <c r="AH62" s="205">
        <v>0</v>
      </c>
      <c r="AI62" s="205">
        <v>0</v>
      </c>
      <c r="AJ62" s="205">
        <v>0</v>
      </c>
      <c r="AK62" s="205">
        <v>46.02</v>
      </c>
      <c r="AL62" s="205">
        <v>0</v>
      </c>
      <c r="AM62" s="205">
        <v>0</v>
      </c>
      <c r="AN62" s="205">
        <v>0</v>
      </c>
      <c r="AO62" s="205">
        <v>0</v>
      </c>
      <c r="AP62" s="205">
        <v>0</v>
      </c>
      <c r="AQ62" s="205">
        <v>18.350000000000001</v>
      </c>
      <c r="AR62" s="205">
        <v>0</v>
      </c>
      <c r="AS62" s="205">
        <v>0</v>
      </c>
      <c r="AT62" s="205">
        <v>0</v>
      </c>
    </row>
    <row r="63" spans="1:46">
      <c r="A63" t="s">
        <v>105</v>
      </c>
      <c r="B63" s="205">
        <v>0</v>
      </c>
      <c r="C63" s="205">
        <v>0</v>
      </c>
      <c r="D63" s="205">
        <v>0</v>
      </c>
      <c r="E63" s="205">
        <v>0</v>
      </c>
      <c r="F63" s="205">
        <v>0</v>
      </c>
      <c r="G63" s="205">
        <v>0</v>
      </c>
      <c r="H63" s="205">
        <v>0</v>
      </c>
      <c r="I63" s="205">
        <v>0</v>
      </c>
      <c r="J63" s="205">
        <v>0</v>
      </c>
      <c r="K63" s="205">
        <v>14.56</v>
      </c>
      <c r="L63" s="205">
        <v>0</v>
      </c>
      <c r="M63" s="205">
        <v>0</v>
      </c>
      <c r="N63" s="205">
        <v>28.96</v>
      </c>
      <c r="O63" s="205">
        <v>48.63</v>
      </c>
      <c r="P63" s="205">
        <v>66.64</v>
      </c>
      <c r="Q63" s="205">
        <v>0</v>
      </c>
      <c r="R63" s="205">
        <v>2.72</v>
      </c>
      <c r="S63" s="205">
        <v>1.93</v>
      </c>
      <c r="T63" s="205">
        <v>0</v>
      </c>
      <c r="U63" s="205">
        <v>235.21</v>
      </c>
      <c r="V63" s="205">
        <v>0</v>
      </c>
      <c r="W63" s="205">
        <v>11.38</v>
      </c>
      <c r="X63" s="205">
        <v>30.32</v>
      </c>
      <c r="Y63" s="205">
        <v>0</v>
      </c>
      <c r="Z63" s="205">
        <v>68.22</v>
      </c>
      <c r="AA63" s="205">
        <v>21.34</v>
      </c>
      <c r="AB63" s="205">
        <v>0</v>
      </c>
      <c r="AC63" s="205">
        <v>7.24</v>
      </c>
      <c r="AD63" s="205">
        <v>0</v>
      </c>
      <c r="AE63" s="205">
        <v>0</v>
      </c>
      <c r="AF63" s="205">
        <v>0</v>
      </c>
      <c r="AG63" s="205">
        <v>-0.08</v>
      </c>
      <c r="AH63" s="205">
        <v>0</v>
      </c>
      <c r="AI63" s="205">
        <v>0</v>
      </c>
      <c r="AJ63" s="205">
        <v>0</v>
      </c>
      <c r="AK63" s="205">
        <v>46.02</v>
      </c>
      <c r="AL63" s="205">
        <v>0</v>
      </c>
      <c r="AM63" s="205">
        <v>0</v>
      </c>
      <c r="AN63" s="205">
        <v>0</v>
      </c>
      <c r="AO63" s="205">
        <v>0</v>
      </c>
      <c r="AP63" s="205">
        <v>0</v>
      </c>
      <c r="AQ63" s="205">
        <v>18.350000000000001</v>
      </c>
      <c r="AR63" s="205">
        <v>0</v>
      </c>
      <c r="AS63" s="205">
        <v>0</v>
      </c>
      <c r="AT63" s="205">
        <v>0</v>
      </c>
    </row>
    <row r="64" spans="1:46">
      <c r="A64" t="s">
        <v>106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0</v>
      </c>
      <c r="H64" s="205">
        <v>0</v>
      </c>
      <c r="I64" s="205">
        <v>0</v>
      </c>
      <c r="J64" s="205">
        <v>0</v>
      </c>
      <c r="K64" s="205">
        <v>14.56</v>
      </c>
      <c r="L64" s="205">
        <v>0</v>
      </c>
      <c r="M64" s="205">
        <v>0</v>
      </c>
      <c r="N64" s="205">
        <v>28.96</v>
      </c>
      <c r="O64" s="205">
        <v>48.63</v>
      </c>
      <c r="P64" s="205">
        <v>66.64</v>
      </c>
      <c r="Q64" s="205">
        <v>0</v>
      </c>
      <c r="R64" s="205">
        <v>2.72</v>
      </c>
      <c r="S64" s="205">
        <v>1.93</v>
      </c>
      <c r="T64" s="205">
        <v>0</v>
      </c>
      <c r="U64" s="205">
        <v>235.21</v>
      </c>
      <c r="V64" s="205">
        <v>0</v>
      </c>
      <c r="W64" s="205">
        <v>11.38</v>
      </c>
      <c r="X64" s="205">
        <v>36.17</v>
      </c>
      <c r="Y64" s="205">
        <v>0</v>
      </c>
      <c r="Z64" s="205">
        <v>68.22</v>
      </c>
      <c r="AA64" s="205">
        <v>21.34</v>
      </c>
      <c r="AB64" s="205">
        <v>0</v>
      </c>
      <c r="AC64" s="205">
        <v>7.24</v>
      </c>
      <c r="AD64" s="205">
        <v>0</v>
      </c>
      <c r="AE64" s="205">
        <v>0</v>
      </c>
      <c r="AF64" s="205">
        <v>0</v>
      </c>
      <c r="AG64" s="205">
        <v>-0.08</v>
      </c>
      <c r="AH64" s="205">
        <v>0</v>
      </c>
      <c r="AI64" s="205">
        <v>0</v>
      </c>
      <c r="AJ64" s="205">
        <v>0</v>
      </c>
      <c r="AK64" s="205">
        <v>46.02</v>
      </c>
      <c r="AL64" s="205">
        <v>0</v>
      </c>
      <c r="AM64" s="205">
        <v>0</v>
      </c>
      <c r="AN64" s="205">
        <v>0</v>
      </c>
      <c r="AO64" s="205">
        <v>0</v>
      </c>
      <c r="AP64" s="205">
        <v>0</v>
      </c>
      <c r="AQ64" s="205">
        <v>18.350000000000001</v>
      </c>
      <c r="AR64" s="205">
        <v>0</v>
      </c>
      <c r="AS64" s="205">
        <v>0</v>
      </c>
      <c r="AT64" s="205">
        <v>0</v>
      </c>
    </row>
    <row r="65" spans="1:46">
      <c r="A65" t="s">
        <v>107</v>
      </c>
      <c r="B65" s="205">
        <v>0</v>
      </c>
      <c r="C65" s="205">
        <v>0</v>
      </c>
      <c r="D65" s="205">
        <v>0</v>
      </c>
      <c r="E65" s="205">
        <v>0</v>
      </c>
      <c r="F65" s="205">
        <v>0</v>
      </c>
      <c r="G65" s="205">
        <v>0</v>
      </c>
      <c r="H65" s="205">
        <v>0</v>
      </c>
      <c r="I65" s="205">
        <v>0</v>
      </c>
      <c r="J65" s="205">
        <v>0</v>
      </c>
      <c r="K65" s="205">
        <v>32.24</v>
      </c>
      <c r="L65" s="205">
        <v>0</v>
      </c>
      <c r="M65" s="205">
        <v>0</v>
      </c>
      <c r="N65" s="205">
        <v>28.96</v>
      </c>
      <c r="O65" s="205">
        <v>48.63</v>
      </c>
      <c r="P65" s="205">
        <v>66.64</v>
      </c>
      <c r="Q65" s="205">
        <v>0</v>
      </c>
      <c r="R65" s="205">
        <v>10.039999999999999</v>
      </c>
      <c r="S65" s="205">
        <v>6.02</v>
      </c>
      <c r="T65" s="205">
        <v>0</v>
      </c>
      <c r="U65" s="205">
        <v>235.21</v>
      </c>
      <c r="V65" s="205">
        <v>3.79</v>
      </c>
      <c r="W65" s="205">
        <v>11.38</v>
      </c>
      <c r="X65" s="205">
        <v>27.76</v>
      </c>
      <c r="Y65" s="205">
        <v>0</v>
      </c>
      <c r="Z65" s="205">
        <v>68.22</v>
      </c>
      <c r="AA65" s="205">
        <v>21.34</v>
      </c>
      <c r="AB65" s="205">
        <v>0</v>
      </c>
      <c r="AC65" s="205">
        <v>7.24</v>
      </c>
      <c r="AD65" s="205">
        <v>0</v>
      </c>
      <c r="AE65" s="205">
        <v>0</v>
      </c>
      <c r="AF65" s="205">
        <v>0</v>
      </c>
      <c r="AG65" s="205">
        <v>-0.08</v>
      </c>
      <c r="AH65" s="205">
        <v>0</v>
      </c>
      <c r="AI65" s="205">
        <v>0</v>
      </c>
      <c r="AJ65" s="205">
        <v>0</v>
      </c>
      <c r="AK65" s="205">
        <v>55</v>
      </c>
      <c r="AL65" s="205">
        <v>0</v>
      </c>
      <c r="AM65" s="205">
        <v>0</v>
      </c>
      <c r="AN65" s="205">
        <v>0</v>
      </c>
      <c r="AO65" s="205">
        <v>0</v>
      </c>
      <c r="AP65" s="205">
        <v>0</v>
      </c>
      <c r="AQ65" s="205">
        <v>18.350000000000001</v>
      </c>
      <c r="AR65" s="205">
        <v>0</v>
      </c>
      <c r="AS65" s="205">
        <v>0</v>
      </c>
      <c r="AT65" s="205">
        <v>0</v>
      </c>
    </row>
    <row r="66" spans="1:46">
      <c r="A66" t="s">
        <v>108</v>
      </c>
      <c r="B66" s="205">
        <v>0</v>
      </c>
      <c r="C66" s="205">
        <v>0</v>
      </c>
      <c r="D66" s="205">
        <v>0</v>
      </c>
      <c r="E66" s="205">
        <v>0</v>
      </c>
      <c r="F66" s="205">
        <v>0</v>
      </c>
      <c r="G66" s="205">
        <v>0</v>
      </c>
      <c r="H66" s="205">
        <v>0</v>
      </c>
      <c r="I66" s="205">
        <v>0</v>
      </c>
      <c r="J66" s="205">
        <v>0</v>
      </c>
      <c r="K66" s="205">
        <v>32.24</v>
      </c>
      <c r="L66" s="205">
        <v>0</v>
      </c>
      <c r="M66" s="205">
        <v>0</v>
      </c>
      <c r="N66" s="205">
        <v>28.96</v>
      </c>
      <c r="O66" s="205">
        <v>48.63</v>
      </c>
      <c r="P66" s="205">
        <v>66.64</v>
      </c>
      <c r="Q66" s="205">
        <v>0</v>
      </c>
      <c r="R66" s="205">
        <v>10.039999999999999</v>
      </c>
      <c r="S66" s="205">
        <v>6.02</v>
      </c>
      <c r="T66" s="205">
        <v>0</v>
      </c>
      <c r="U66" s="205">
        <v>235.21</v>
      </c>
      <c r="V66" s="205">
        <v>3.56</v>
      </c>
      <c r="W66" s="205">
        <v>8.76</v>
      </c>
      <c r="X66" s="205">
        <v>27.64</v>
      </c>
      <c r="Y66" s="205">
        <v>0</v>
      </c>
      <c r="Z66" s="205">
        <v>68.22</v>
      </c>
      <c r="AA66" s="205">
        <v>21.34</v>
      </c>
      <c r="AB66" s="205">
        <v>0</v>
      </c>
      <c r="AC66" s="205">
        <v>7.24</v>
      </c>
      <c r="AD66" s="205">
        <v>0</v>
      </c>
      <c r="AE66" s="205">
        <v>0</v>
      </c>
      <c r="AF66" s="205">
        <v>0</v>
      </c>
      <c r="AG66" s="205">
        <v>-0.08</v>
      </c>
      <c r="AH66" s="205">
        <v>0</v>
      </c>
      <c r="AI66" s="205">
        <v>0</v>
      </c>
      <c r="AJ66" s="205">
        <v>0</v>
      </c>
      <c r="AK66" s="205">
        <v>55</v>
      </c>
      <c r="AL66" s="205">
        <v>0</v>
      </c>
      <c r="AM66" s="205">
        <v>0</v>
      </c>
      <c r="AN66" s="205">
        <v>0</v>
      </c>
      <c r="AO66" s="205">
        <v>0</v>
      </c>
      <c r="AP66" s="205">
        <v>0</v>
      </c>
      <c r="AQ66" s="205">
        <v>18.350000000000001</v>
      </c>
      <c r="AR66" s="205">
        <v>0</v>
      </c>
      <c r="AS66" s="205">
        <v>0</v>
      </c>
      <c r="AT66" s="205">
        <v>0</v>
      </c>
    </row>
    <row r="67" spans="1:46">
      <c r="A67" t="s">
        <v>109</v>
      </c>
      <c r="B67" s="205">
        <v>0</v>
      </c>
      <c r="C67" s="205">
        <v>0</v>
      </c>
      <c r="D67" s="205">
        <v>0</v>
      </c>
      <c r="E67" s="205">
        <v>0</v>
      </c>
      <c r="F67" s="205">
        <v>0</v>
      </c>
      <c r="G67" s="205">
        <v>0</v>
      </c>
      <c r="H67" s="205">
        <v>0</v>
      </c>
      <c r="I67" s="205">
        <v>0</v>
      </c>
      <c r="J67" s="205">
        <v>0</v>
      </c>
      <c r="K67" s="205">
        <v>32.24</v>
      </c>
      <c r="L67" s="205">
        <v>0</v>
      </c>
      <c r="M67" s="205">
        <v>0</v>
      </c>
      <c r="N67" s="205">
        <v>28.96</v>
      </c>
      <c r="O67" s="205">
        <v>48.63</v>
      </c>
      <c r="P67" s="205">
        <v>66.64</v>
      </c>
      <c r="Q67" s="205">
        <v>0</v>
      </c>
      <c r="R67" s="205">
        <v>10.039999999999999</v>
      </c>
      <c r="S67" s="205">
        <v>6.02</v>
      </c>
      <c r="T67" s="205">
        <v>0</v>
      </c>
      <c r="U67" s="205">
        <v>235.21</v>
      </c>
      <c r="V67" s="205">
        <v>3.48</v>
      </c>
      <c r="W67" s="205">
        <v>8.69</v>
      </c>
      <c r="X67" s="205">
        <v>26.2</v>
      </c>
      <c r="Y67" s="205">
        <v>0</v>
      </c>
      <c r="Z67" s="205">
        <v>68.22</v>
      </c>
      <c r="AA67" s="205">
        <v>21.34</v>
      </c>
      <c r="AB67" s="205">
        <v>0</v>
      </c>
      <c r="AC67" s="205">
        <v>19.41</v>
      </c>
      <c r="AD67" s="205">
        <v>0</v>
      </c>
      <c r="AE67" s="205">
        <v>0</v>
      </c>
      <c r="AF67" s="205">
        <v>0</v>
      </c>
      <c r="AG67" s="205">
        <v>-0.08</v>
      </c>
      <c r="AH67" s="205">
        <v>0</v>
      </c>
      <c r="AI67" s="205">
        <v>0</v>
      </c>
      <c r="AJ67" s="205">
        <v>0</v>
      </c>
      <c r="AK67" s="205">
        <v>55</v>
      </c>
      <c r="AL67" s="205">
        <v>0</v>
      </c>
      <c r="AM67" s="205">
        <v>0</v>
      </c>
      <c r="AN67" s="205">
        <v>0</v>
      </c>
      <c r="AO67" s="205">
        <v>0</v>
      </c>
      <c r="AP67" s="205">
        <v>0</v>
      </c>
      <c r="AQ67" s="205">
        <v>18.350000000000001</v>
      </c>
      <c r="AR67" s="205">
        <v>0</v>
      </c>
      <c r="AS67" s="205">
        <v>0</v>
      </c>
      <c r="AT67" s="205">
        <v>0</v>
      </c>
    </row>
    <row r="68" spans="1:46">
      <c r="A68" t="s">
        <v>110</v>
      </c>
      <c r="B68" s="205">
        <v>0</v>
      </c>
      <c r="C68" s="205">
        <v>0</v>
      </c>
      <c r="D68" s="205">
        <v>0</v>
      </c>
      <c r="E68" s="205">
        <v>0</v>
      </c>
      <c r="F68" s="205">
        <v>0</v>
      </c>
      <c r="G68" s="205">
        <v>0</v>
      </c>
      <c r="H68" s="205">
        <v>0</v>
      </c>
      <c r="I68" s="205">
        <v>0</v>
      </c>
      <c r="J68" s="205">
        <v>0</v>
      </c>
      <c r="K68" s="205">
        <v>32.24</v>
      </c>
      <c r="L68" s="205">
        <v>0</v>
      </c>
      <c r="M68" s="205">
        <v>0</v>
      </c>
      <c r="N68" s="205">
        <v>28.96</v>
      </c>
      <c r="O68" s="205">
        <v>48.63</v>
      </c>
      <c r="P68" s="205">
        <v>66.64</v>
      </c>
      <c r="Q68" s="205">
        <v>0</v>
      </c>
      <c r="R68" s="205">
        <v>10.039999999999999</v>
      </c>
      <c r="S68" s="205">
        <v>6.02</v>
      </c>
      <c r="T68" s="205">
        <v>0</v>
      </c>
      <c r="U68" s="205">
        <v>235.21</v>
      </c>
      <c r="V68" s="205">
        <v>3.48</v>
      </c>
      <c r="W68" s="205">
        <v>8.69</v>
      </c>
      <c r="X68" s="205">
        <v>26.2</v>
      </c>
      <c r="Y68" s="205">
        <v>0</v>
      </c>
      <c r="Z68" s="205">
        <v>68.22</v>
      </c>
      <c r="AA68" s="205">
        <v>21.34</v>
      </c>
      <c r="AB68" s="205">
        <v>0</v>
      </c>
      <c r="AC68" s="205">
        <v>6.89</v>
      </c>
      <c r="AD68" s="205">
        <v>0</v>
      </c>
      <c r="AE68" s="205">
        <v>0</v>
      </c>
      <c r="AF68" s="205">
        <v>0</v>
      </c>
      <c r="AG68" s="205">
        <v>-0.08</v>
      </c>
      <c r="AH68" s="205">
        <v>0</v>
      </c>
      <c r="AI68" s="205">
        <v>0</v>
      </c>
      <c r="AJ68" s="205">
        <v>0</v>
      </c>
      <c r="AK68" s="205">
        <v>55</v>
      </c>
      <c r="AL68" s="205">
        <v>0</v>
      </c>
      <c r="AM68" s="205">
        <v>0</v>
      </c>
      <c r="AN68" s="205">
        <v>0</v>
      </c>
      <c r="AO68" s="205">
        <v>0</v>
      </c>
      <c r="AP68" s="205">
        <v>0</v>
      </c>
      <c r="AQ68" s="205">
        <v>18.350000000000001</v>
      </c>
      <c r="AR68" s="205">
        <v>0</v>
      </c>
      <c r="AS68" s="205">
        <v>0</v>
      </c>
      <c r="AT68" s="205">
        <v>0</v>
      </c>
    </row>
    <row r="69" spans="1:46">
      <c r="A69" t="s">
        <v>111</v>
      </c>
      <c r="B69" s="205">
        <v>0</v>
      </c>
      <c r="C69" s="205">
        <v>0</v>
      </c>
      <c r="D69" s="205">
        <v>0</v>
      </c>
      <c r="E69" s="205">
        <v>0</v>
      </c>
      <c r="F69" s="205">
        <v>0</v>
      </c>
      <c r="G69" s="205">
        <v>0</v>
      </c>
      <c r="H69" s="205">
        <v>0</v>
      </c>
      <c r="I69" s="205">
        <v>0</v>
      </c>
      <c r="J69" s="205">
        <v>0</v>
      </c>
      <c r="K69" s="205">
        <v>32.24</v>
      </c>
      <c r="L69" s="205">
        <v>0</v>
      </c>
      <c r="M69" s="205">
        <v>0</v>
      </c>
      <c r="N69" s="205">
        <v>28.96</v>
      </c>
      <c r="O69" s="205">
        <v>48.63</v>
      </c>
      <c r="P69" s="205">
        <v>66.64</v>
      </c>
      <c r="Q69" s="205">
        <v>0</v>
      </c>
      <c r="R69" s="205">
        <v>10.039999999999999</v>
      </c>
      <c r="S69" s="205">
        <v>6.02</v>
      </c>
      <c r="T69" s="205">
        <v>0</v>
      </c>
      <c r="U69" s="205">
        <v>235.21</v>
      </c>
      <c r="V69" s="205">
        <v>3.48</v>
      </c>
      <c r="W69" s="205">
        <v>8.69</v>
      </c>
      <c r="X69" s="205">
        <v>26.2</v>
      </c>
      <c r="Y69" s="205">
        <v>0</v>
      </c>
      <c r="Z69" s="205">
        <v>68.22</v>
      </c>
      <c r="AA69" s="205">
        <v>21.34</v>
      </c>
      <c r="AB69" s="205">
        <v>0</v>
      </c>
      <c r="AC69" s="205">
        <v>6.72</v>
      </c>
      <c r="AD69" s="205">
        <v>0</v>
      </c>
      <c r="AE69" s="205">
        <v>0</v>
      </c>
      <c r="AF69" s="205">
        <v>0</v>
      </c>
      <c r="AG69" s="205">
        <v>-0.08</v>
      </c>
      <c r="AH69" s="205">
        <v>0</v>
      </c>
      <c r="AI69" s="205">
        <v>0</v>
      </c>
      <c r="AJ69" s="205">
        <v>0</v>
      </c>
      <c r="AK69" s="205">
        <v>55</v>
      </c>
      <c r="AL69" s="205">
        <v>0</v>
      </c>
      <c r="AM69" s="205">
        <v>0</v>
      </c>
      <c r="AN69" s="205">
        <v>0</v>
      </c>
      <c r="AO69" s="205">
        <v>0</v>
      </c>
      <c r="AP69" s="205">
        <v>0</v>
      </c>
      <c r="AQ69" s="205">
        <v>18.350000000000001</v>
      </c>
      <c r="AR69" s="205">
        <v>0</v>
      </c>
      <c r="AS69" s="205">
        <v>0</v>
      </c>
      <c r="AT69" s="205">
        <v>0</v>
      </c>
    </row>
    <row r="70" spans="1:46">
      <c r="A70" t="s">
        <v>112</v>
      </c>
      <c r="B70" s="205">
        <v>0</v>
      </c>
      <c r="C70" s="205">
        <v>0</v>
      </c>
      <c r="D70" s="205">
        <v>0</v>
      </c>
      <c r="E70" s="205">
        <v>0</v>
      </c>
      <c r="F70" s="205">
        <v>0</v>
      </c>
      <c r="G70" s="205">
        <v>0</v>
      </c>
      <c r="H70" s="205">
        <v>0</v>
      </c>
      <c r="I70" s="205">
        <v>0</v>
      </c>
      <c r="J70" s="205">
        <v>0</v>
      </c>
      <c r="K70" s="205">
        <v>32.24</v>
      </c>
      <c r="L70" s="205">
        <v>0</v>
      </c>
      <c r="M70" s="205">
        <v>0</v>
      </c>
      <c r="N70" s="205">
        <v>28.96</v>
      </c>
      <c r="O70" s="205">
        <v>48.63</v>
      </c>
      <c r="P70" s="205">
        <v>66.64</v>
      </c>
      <c r="Q70" s="205">
        <v>0</v>
      </c>
      <c r="R70" s="205">
        <v>10.039999999999999</v>
      </c>
      <c r="S70" s="205">
        <v>6.02</v>
      </c>
      <c r="T70" s="205">
        <v>0</v>
      </c>
      <c r="U70" s="205">
        <v>235.21</v>
      </c>
      <c r="V70" s="205">
        <v>3.48</v>
      </c>
      <c r="W70" s="205">
        <v>8.69</v>
      </c>
      <c r="X70" s="205">
        <v>26.2</v>
      </c>
      <c r="Y70" s="205">
        <v>0</v>
      </c>
      <c r="Z70" s="205">
        <v>68.22</v>
      </c>
      <c r="AA70" s="205">
        <v>21.34</v>
      </c>
      <c r="AB70" s="205">
        <v>0</v>
      </c>
      <c r="AC70" s="205">
        <v>6.72</v>
      </c>
      <c r="AD70" s="205">
        <v>0</v>
      </c>
      <c r="AE70" s="205">
        <v>0</v>
      </c>
      <c r="AF70" s="205">
        <v>0</v>
      </c>
      <c r="AG70" s="205">
        <v>-0.08</v>
      </c>
      <c r="AH70" s="205">
        <v>0</v>
      </c>
      <c r="AI70" s="205">
        <v>0</v>
      </c>
      <c r="AJ70" s="205">
        <v>0</v>
      </c>
      <c r="AK70" s="205">
        <v>55</v>
      </c>
      <c r="AL70" s="205">
        <v>0</v>
      </c>
      <c r="AM70" s="205">
        <v>0</v>
      </c>
      <c r="AN70" s="205">
        <v>0</v>
      </c>
      <c r="AO70" s="205">
        <v>0</v>
      </c>
      <c r="AP70" s="205">
        <v>0</v>
      </c>
      <c r="AQ70" s="205">
        <v>18.350000000000001</v>
      </c>
      <c r="AR70" s="205">
        <v>0</v>
      </c>
      <c r="AS70" s="205">
        <v>0</v>
      </c>
      <c r="AT70" s="205">
        <v>0</v>
      </c>
    </row>
    <row r="71" spans="1:46">
      <c r="A71" t="s">
        <v>113</v>
      </c>
      <c r="B71" s="205">
        <v>0</v>
      </c>
      <c r="C71" s="205">
        <v>0</v>
      </c>
      <c r="D71" s="205">
        <v>0</v>
      </c>
      <c r="E71" s="205">
        <v>0</v>
      </c>
      <c r="F71" s="205">
        <v>0</v>
      </c>
      <c r="G71" s="205">
        <v>0</v>
      </c>
      <c r="H71" s="205">
        <v>0</v>
      </c>
      <c r="I71" s="205">
        <v>0</v>
      </c>
      <c r="J71" s="205">
        <v>0</v>
      </c>
      <c r="K71" s="205">
        <v>32.24</v>
      </c>
      <c r="L71" s="205">
        <v>0</v>
      </c>
      <c r="M71" s="205">
        <v>0</v>
      </c>
      <c r="N71" s="205">
        <v>28.96</v>
      </c>
      <c r="O71" s="205">
        <v>48.63</v>
      </c>
      <c r="P71" s="205">
        <v>66.64</v>
      </c>
      <c r="Q71" s="205">
        <v>0</v>
      </c>
      <c r="R71" s="205">
        <v>9.82</v>
      </c>
      <c r="S71" s="205">
        <v>5.75</v>
      </c>
      <c r="T71" s="205">
        <v>0</v>
      </c>
      <c r="U71" s="205">
        <v>235.21</v>
      </c>
      <c r="V71" s="205">
        <v>3.44</v>
      </c>
      <c r="W71" s="205">
        <v>7.38</v>
      </c>
      <c r="X71" s="205">
        <v>20.41</v>
      </c>
      <c r="Y71" s="205">
        <v>0</v>
      </c>
      <c r="Z71" s="205">
        <v>68.22</v>
      </c>
      <c r="AA71" s="205">
        <v>21.34</v>
      </c>
      <c r="AB71" s="205">
        <v>0</v>
      </c>
      <c r="AC71" s="205">
        <v>6.72</v>
      </c>
      <c r="AD71" s="205">
        <v>0</v>
      </c>
      <c r="AE71" s="205">
        <v>0</v>
      </c>
      <c r="AF71" s="205">
        <v>0</v>
      </c>
      <c r="AG71" s="205">
        <v>-0.08</v>
      </c>
      <c r="AH71" s="205">
        <v>0</v>
      </c>
      <c r="AI71" s="205">
        <v>0</v>
      </c>
      <c r="AJ71" s="205">
        <v>0</v>
      </c>
      <c r="AK71" s="205">
        <v>55</v>
      </c>
      <c r="AL71" s="205">
        <v>0</v>
      </c>
      <c r="AM71" s="205">
        <v>0</v>
      </c>
      <c r="AN71" s="205">
        <v>0</v>
      </c>
      <c r="AO71" s="205">
        <v>0</v>
      </c>
      <c r="AP71" s="205">
        <v>0</v>
      </c>
      <c r="AQ71" s="205">
        <v>12.95</v>
      </c>
      <c r="AR71" s="205">
        <v>0</v>
      </c>
      <c r="AS71" s="205">
        <v>0</v>
      </c>
      <c r="AT71" s="205">
        <v>0</v>
      </c>
    </row>
    <row r="72" spans="1:46">
      <c r="A72" t="s">
        <v>114</v>
      </c>
      <c r="B72" s="205">
        <v>0</v>
      </c>
      <c r="C72" s="205">
        <v>0</v>
      </c>
      <c r="D72" s="205">
        <v>0</v>
      </c>
      <c r="E72" s="205">
        <v>0</v>
      </c>
      <c r="F72" s="205">
        <v>0</v>
      </c>
      <c r="G72" s="205">
        <v>0</v>
      </c>
      <c r="H72" s="205">
        <v>0</v>
      </c>
      <c r="I72" s="205">
        <v>0</v>
      </c>
      <c r="J72" s="205">
        <v>0</v>
      </c>
      <c r="K72" s="205">
        <v>32.24</v>
      </c>
      <c r="L72" s="205">
        <v>0</v>
      </c>
      <c r="M72" s="205">
        <v>0</v>
      </c>
      <c r="N72" s="205">
        <v>28.96</v>
      </c>
      <c r="O72" s="205">
        <v>48.63</v>
      </c>
      <c r="P72" s="205">
        <v>66.64</v>
      </c>
      <c r="Q72" s="205">
        <v>0</v>
      </c>
      <c r="R72" s="205">
        <v>10.039999999999999</v>
      </c>
      <c r="S72" s="205">
        <v>6.02</v>
      </c>
      <c r="T72" s="205">
        <v>0</v>
      </c>
      <c r="U72" s="205">
        <v>235.21</v>
      </c>
      <c r="V72" s="205">
        <v>3.44</v>
      </c>
      <c r="W72" s="205">
        <v>7.38</v>
      </c>
      <c r="X72" s="205">
        <v>20.41</v>
      </c>
      <c r="Y72" s="205">
        <v>0</v>
      </c>
      <c r="Z72" s="205">
        <v>68.22</v>
      </c>
      <c r="AA72" s="205">
        <v>21.34</v>
      </c>
      <c r="AB72" s="205">
        <v>0</v>
      </c>
      <c r="AC72" s="205">
        <v>6.72</v>
      </c>
      <c r="AD72" s="205">
        <v>0</v>
      </c>
      <c r="AE72" s="205">
        <v>0</v>
      </c>
      <c r="AF72" s="205">
        <v>0</v>
      </c>
      <c r="AG72" s="205">
        <v>-0.08</v>
      </c>
      <c r="AH72" s="205">
        <v>0</v>
      </c>
      <c r="AI72" s="205">
        <v>0</v>
      </c>
      <c r="AJ72" s="205">
        <v>0</v>
      </c>
      <c r="AK72" s="205">
        <v>55</v>
      </c>
      <c r="AL72" s="205">
        <v>0</v>
      </c>
      <c r="AM72" s="205">
        <v>0</v>
      </c>
      <c r="AN72" s="205">
        <v>0</v>
      </c>
      <c r="AO72" s="205">
        <v>0</v>
      </c>
      <c r="AP72" s="205">
        <v>0</v>
      </c>
      <c r="AQ72" s="205">
        <v>6.94</v>
      </c>
      <c r="AR72" s="205">
        <v>0</v>
      </c>
      <c r="AS72" s="205">
        <v>0</v>
      </c>
      <c r="AT72" s="205">
        <v>0</v>
      </c>
    </row>
    <row r="73" spans="1:46">
      <c r="A73" t="s">
        <v>115</v>
      </c>
      <c r="B73" s="205">
        <v>0</v>
      </c>
      <c r="C73" s="205">
        <v>0</v>
      </c>
      <c r="D73" s="205">
        <v>0</v>
      </c>
      <c r="E73" s="205">
        <v>0</v>
      </c>
      <c r="F73" s="205">
        <v>0</v>
      </c>
      <c r="G73" s="205">
        <v>0</v>
      </c>
      <c r="H73" s="205">
        <v>0</v>
      </c>
      <c r="I73" s="205">
        <v>0</v>
      </c>
      <c r="J73" s="205">
        <v>0</v>
      </c>
      <c r="K73" s="205">
        <v>32.450000000000003</v>
      </c>
      <c r="L73" s="205">
        <v>0</v>
      </c>
      <c r="M73" s="205">
        <v>0</v>
      </c>
      <c r="N73" s="205">
        <v>28.96</v>
      </c>
      <c r="O73" s="205">
        <v>48.63</v>
      </c>
      <c r="P73" s="205">
        <v>66.64</v>
      </c>
      <c r="Q73" s="205">
        <v>0</v>
      </c>
      <c r="R73" s="205">
        <v>10.4</v>
      </c>
      <c r="S73" s="205">
        <v>6.47</v>
      </c>
      <c r="T73" s="205">
        <v>0</v>
      </c>
      <c r="U73" s="205">
        <v>235.21</v>
      </c>
      <c r="V73" s="205">
        <v>2.2200000000000002</v>
      </c>
      <c r="W73" s="205">
        <v>6.94</v>
      </c>
      <c r="X73" s="205">
        <v>19.760000000000002</v>
      </c>
      <c r="Y73" s="205">
        <v>0</v>
      </c>
      <c r="Z73" s="205">
        <v>68.22</v>
      </c>
      <c r="AA73" s="205">
        <v>21.34</v>
      </c>
      <c r="AB73" s="205">
        <v>0</v>
      </c>
      <c r="AC73" s="205">
        <v>6.72</v>
      </c>
      <c r="AD73" s="205">
        <v>0</v>
      </c>
      <c r="AE73" s="205">
        <v>0</v>
      </c>
      <c r="AF73" s="205">
        <v>0</v>
      </c>
      <c r="AG73" s="205">
        <v>-0.08</v>
      </c>
      <c r="AH73" s="205">
        <v>0</v>
      </c>
      <c r="AI73" s="205">
        <v>0</v>
      </c>
      <c r="AJ73" s="205">
        <v>0</v>
      </c>
      <c r="AK73" s="205">
        <v>55</v>
      </c>
      <c r="AL73" s="205">
        <v>0</v>
      </c>
      <c r="AM73" s="205">
        <v>0</v>
      </c>
      <c r="AN73" s="205">
        <v>0</v>
      </c>
      <c r="AO73" s="205">
        <v>0</v>
      </c>
      <c r="AP73" s="205">
        <v>0</v>
      </c>
      <c r="AQ73" s="205">
        <v>3.11</v>
      </c>
      <c r="AR73" s="205">
        <v>0</v>
      </c>
      <c r="AS73" s="205">
        <v>0</v>
      </c>
      <c r="AT73" s="205">
        <v>0</v>
      </c>
    </row>
    <row r="74" spans="1:46">
      <c r="A74" t="s">
        <v>116</v>
      </c>
      <c r="B74" s="205">
        <v>0</v>
      </c>
      <c r="C74" s="205">
        <v>0</v>
      </c>
      <c r="D74" s="205">
        <v>0</v>
      </c>
      <c r="E74" s="205">
        <v>0</v>
      </c>
      <c r="F74" s="205">
        <v>0</v>
      </c>
      <c r="G74" s="205">
        <v>0</v>
      </c>
      <c r="H74" s="205">
        <v>0</v>
      </c>
      <c r="I74" s="205">
        <v>0</v>
      </c>
      <c r="J74" s="205">
        <v>0</v>
      </c>
      <c r="K74" s="205">
        <v>32.450000000000003</v>
      </c>
      <c r="L74" s="205">
        <v>0</v>
      </c>
      <c r="M74" s="205">
        <v>0</v>
      </c>
      <c r="N74" s="205">
        <v>28.96</v>
      </c>
      <c r="O74" s="205">
        <v>48.63</v>
      </c>
      <c r="P74" s="205">
        <v>66.64</v>
      </c>
      <c r="Q74" s="205">
        <v>0</v>
      </c>
      <c r="R74" s="205">
        <v>10.4</v>
      </c>
      <c r="S74" s="205">
        <v>6.47</v>
      </c>
      <c r="T74" s="205">
        <v>0</v>
      </c>
      <c r="U74" s="205">
        <v>235.21</v>
      </c>
      <c r="V74" s="205">
        <v>2.2200000000000002</v>
      </c>
      <c r="W74" s="205">
        <v>6.94</v>
      </c>
      <c r="X74" s="205">
        <v>19.760000000000002</v>
      </c>
      <c r="Y74" s="205">
        <v>0</v>
      </c>
      <c r="Z74" s="205">
        <v>68.22</v>
      </c>
      <c r="AA74" s="205">
        <v>21.34</v>
      </c>
      <c r="AB74" s="205">
        <v>0</v>
      </c>
      <c r="AC74" s="205">
        <v>6.72</v>
      </c>
      <c r="AD74" s="205">
        <v>0</v>
      </c>
      <c r="AE74" s="205">
        <v>0</v>
      </c>
      <c r="AF74" s="205">
        <v>0</v>
      </c>
      <c r="AG74" s="205">
        <v>-0.08</v>
      </c>
      <c r="AH74" s="205">
        <v>0</v>
      </c>
      <c r="AI74" s="205">
        <v>0</v>
      </c>
      <c r="AJ74" s="205">
        <v>0</v>
      </c>
      <c r="AK74" s="205">
        <v>55</v>
      </c>
      <c r="AL74" s="205">
        <v>0</v>
      </c>
      <c r="AM74" s="205">
        <v>0</v>
      </c>
      <c r="AN74" s="205">
        <v>0</v>
      </c>
      <c r="AO74" s="205">
        <v>0</v>
      </c>
      <c r="AP74" s="205">
        <v>0</v>
      </c>
      <c r="AQ74" s="205">
        <v>0.66</v>
      </c>
      <c r="AR74" s="205">
        <v>0</v>
      </c>
      <c r="AS74" s="205">
        <v>0</v>
      </c>
      <c r="AT74" s="205">
        <v>0</v>
      </c>
    </row>
    <row r="75" spans="1:46">
      <c r="A75" t="s">
        <v>117</v>
      </c>
      <c r="B75" s="205">
        <v>0</v>
      </c>
      <c r="C75" s="205">
        <v>0</v>
      </c>
      <c r="D75" s="205">
        <v>0</v>
      </c>
      <c r="E75" s="205">
        <v>0</v>
      </c>
      <c r="F75" s="205">
        <v>0</v>
      </c>
      <c r="G75" s="205">
        <v>0</v>
      </c>
      <c r="H75" s="205">
        <v>0</v>
      </c>
      <c r="I75" s="205">
        <v>0</v>
      </c>
      <c r="J75" s="205">
        <v>0</v>
      </c>
      <c r="K75" s="205">
        <v>25.3</v>
      </c>
      <c r="L75" s="205">
        <v>0</v>
      </c>
      <c r="M75" s="205">
        <v>0</v>
      </c>
      <c r="N75" s="205">
        <v>28.96</v>
      </c>
      <c r="O75" s="205">
        <v>48.63</v>
      </c>
      <c r="P75" s="205">
        <v>66.64</v>
      </c>
      <c r="Q75" s="205">
        <v>0</v>
      </c>
      <c r="R75" s="205">
        <v>10.4</v>
      </c>
      <c r="S75" s="205">
        <v>6.47</v>
      </c>
      <c r="T75" s="205">
        <v>0</v>
      </c>
      <c r="U75" s="205">
        <v>235.21</v>
      </c>
      <c r="V75" s="205">
        <v>2.2200000000000002</v>
      </c>
      <c r="W75" s="205">
        <v>6.94</v>
      </c>
      <c r="X75" s="205">
        <v>18.32</v>
      </c>
      <c r="Y75" s="205">
        <v>0</v>
      </c>
      <c r="Z75" s="205">
        <v>68.22</v>
      </c>
      <c r="AA75" s="205">
        <v>21.34</v>
      </c>
      <c r="AB75" s="205">
        <v>0</v>
      </c>
      <c r="AC75" s="205">
        <v>6.72</v>
      </c>
      <c r="AD75" s="205">
        <v>0</v>
      </c>
      <c r="AE75" s="205">
        <v>0</v>
      </c>
      <c r="AF75" s="205">
        <v>0</v>
      </c>
      <c r="AG75" s="205">
        <v>-0.08</v>
      </c>
      <c r="AH75" s="205">
        <v>0</v>
      </c>
      <c r="AI75" s="205">
        <v>0</v>
      </c>
      <c r="AJ75" s="205">
        <v>0</v>
      </c>
      <c r="AK75" s="205">
        <v>55</v>
      </c>
      <c r="AL75" s="205">
        <v>0</v>
      </c>
      <c r="AM75" s="205">
        <v>0</v>
      </c>
      <c r="AN75" s="205">
        <v>0</v>
      </c>
      <c r="AO75" s="205">
        <v>0</v>
      </c>
      <c r="AP75" s="205">
        <v>0</v>
      </c>
      <c r="AQ75" s="205">
        <v>0</v>
      </c>
      <c r="AR75" s="205">
        <v>0</v>
      </c>
      <c r="AS75" s="205">
        <v>0</v>
      </c>
      <c r="AT75" s="205">
        <v>0</v>
      </c>
    </row>
    <row r="76" spans="1:46">
      <c r="A76" t="s">
        <v>118</v>
      </c>
      <c r="B76" s="205">
        <v>0</v>
      </c>
      <c r="C76" s="205">
        <v>0</v>
      </c>
      <c r="D76" s="205">
        <v>0</v>
      </c>
      <c r="E76" s="205">
        <v>0</v>
      </c>
      <c r="F76" s="205">
        <v>0</v>
      </c>
      <c r="G76" s="205">
        <v>0</v>
      </c>
      <c r="H76" s="205">
        <v>0</v>
      </c>
      <c r="I76" s="205">
        <v>0</v>
      </c>
      <c r="J76" s="205">
        <v>0</v>
      </c>
      <c r="K76" s="205">
        <v>25.3</v>
      </c>
      <c r="L76" s="205">
        <v>0</v>
      </c>
      <c r="M76" s="205">
        <v>0</v>
      </c>
      <c r="N76" s="205">
        <v>28.96</v>
      </c>
      <c r="O76" s="205">
        <v>48.63</v>
      </c>
      <c r="P76" s="205">
        <v>66.64</v>
      </c>
      <c r="Q76" s="205">
        <v>0</v>
      </c>
      <c r="R76" s="205">
        <v>10.4</v>
      </c>
      <c r="S76" s="205">
        <v>6.47</v>
      </c>
      <c r="T76" s="205">
        <v>0</v>
      </c>
      <c r="U76" s="205">
        <v>235.21</v>
      </c>
      <c r="V76" s="205">
        <v>2.2200000000000002</v>
      </c>
      <c r="W76" s="205">
        <v>6.94</v>
      </c>
      <c r="X76" s="205">
        <v>18.32</v>
      </c>
      <c r="Y76" s="205">
        <v>0</v>
      </c>
      <c r="Z76" s="205">
        <v>68.22</v>
      </c>
      <c r="AA76" s="205">
        <v>21.34</v>
      </c>
      <c r="AB76" s="205">
        <v>0</v>
      </c>
      <c r="AC76" s="205">
        <v>6.72</v>
      </c>
      <c r="AD76" s="205">
        <v>0</v>
      </c>
      <c r="AE76" s="205">
        <v>0</v>
      </c>
      <c r="AF76" s="205">
        <v>0</v>
      </c>
      <c r="AG76" s="205">
        <v>-0.08</v>
      </c>
      <c r="AH76" s="205">
        <v>0</v>
      </c>
      <c r="AI76" s="205">
        <v>0</v>
      </c>
      <c r="AJ76" s="205">
        <v>0</v>
      </c>
      <c r="AK76" s="205">
        <v>55</v>
      </c>
      <c r="AL76" s="205">
        <v>0</v>
      </c>
      <c r="AM76" s="205">
        <v>0</v>
      </c>
      <c r="AN76" s="205">
        <v>0</v>
      </c>
      <c r="AO76" s="205">
        <v>0</v>
      </c>
      <c r="AP76" s="205">
        <v>0</v>
      </c>
      <c r="AQ76" s="205">
        <v>0</v>
      </c>
      <c r="AR76" s="205">
        <v>0</v>
      </c>
      <c r="AS76" s="205">
        <v>0</v>
      </c>
      <c r="AT76" s="205">
        <v>0</v>
      </c>
    </row>
    <row r="77" spans="1:46">
      <c r="A77" t="s">
        <v>119</v>
      </c>
      <c r="B77" s="205">
        <v>0</v>
      </c>
      <c r="C77" s="205">
        <v>0</v>
      </c>
      <c r="D77" s="205">
        <v>0</v>
      </c>
      <c r="E77" s="205">
        <v>0</v>
      </c>
      <c r="F77" s="205">
        <v>0</v>
      </c>
      <c r="G77" s="205">
        <v>0</v>
      </c>
      <c r="H77" s="205">
        <v>0</v>
      </c>
      <c r="I77" s="205">
        <v>0</v>
      </c>
      <c r="J77" s="205">
        <v>0</v>
      </c>
      <c r="K77" s="205">
        <v>25.3</v>
      </c>
      <c r="L77" s="205">
        <v>0</v>
      </c>
      <c r="M77" s="205">
        <v>0</v>
      </c>
      <c r="N77" s="205">
        <v>28.96</v>
      </c>
      <c r="O77" s="205">
        <v>48.63</v>
      </c>
      <c r="P77" s="205">
        <v>66.64</v>
      </c>
      <c r="Q77" s="205">
        <v>0</v>
      </c>
      <c r="R77" s="205">
        <v>10.4</v>
      </c>
      <c r="S77" s="205">
        <v>6.47</v>
      </c>
      <c r="T77" s="205">
        <v>0</v>
      </c>
      <c r="U77" s="205">
        <v>235.21</v>
      </c>
      <c r="V77" s="205">
        <v>2.25</v>
      </c>
      <c r="W77" s="205">
        <v>7.38</v>
      </c>
      <c r="X77" s="205">
        <v>17.63</v>
      </c>
      <c r="Y77" s="205">
        <v>0</v>
      </c>
      <c r="Z77" s="205">
        <v>68.22</v>
      </c>
      <c r="AA77" s="205">
        <v>21.34</v>
      </c>
      <c r="AB77" s="205">
        <v>0</v>
      </c>
      <c r="AC77" s="205">
        <v>7.08</v>
      </c>
      <c r="AD77" s="205">
        <v>0</v>
      </c>
      <c r="AE77" s="205">
        <v>0</v>
      </c>
      <c r="AF77" s="205">
        <v>0</v>
      </c>
      <c r="AG77" s="205">
        <v>-0.08</v>
      </c>
      <c r="AH77" s="205">
        <v>0</v>
      </c>
      <c r="AI77" s="205">
        <v>0</v>
      </c>
      <c r="AJ77" s="205">
        <v>0</v>
      </c>
      <c r="AK77" s="205">
        <v>55</v>
      </c>
      <c r="AL77" s="205">
        <v>0</v>
      </c>
      <c r="AM77" s="205">
        <v>0</v>
      </c>
      <c r="AN77" s="205">
        <v>0</v>
      </c>
      <c r="AO77" s="205">
        <v>0</v>
      </c>
      <c r="AP77" s="205">
        <v>0</v>
      </c>
      <c r="AQ77" s="205">
        <v>0</v>
      </c>
      <c r="AR77" s="205">
        <v>0</v>
      </c>
      <c r="AS77" s="205">
        <v>0</v>
      </c>
      <c r="AT77" s="205">
        <v>0</v>
      </c>
    </row>
    <row r="78" spans="1:46">
      <c r="A78" t="s">
        <v>120</v>
      </c>
      <c r="B78" s="205">
        <v>0</v>
      </c>
      <c r="C78" s="205">
        <v>0</v>
      </c>
      <c r="D78" s="205">
        <v>0</v>
      </c>
      <c r="E78" s="205">
        <v>0</v>
      </c>
      <c r="F78" s="205">
        <v>0</v>
      </c>
      <c r="G78" s="205">
        <v>0</v>
      </c>
      <c r="H78" s="205">
        <v>0</v>
      </c>
      <c r="I78" s="205">
        <v>0</v>
      </c>
      <c r="J78" s="205">
        <v>0</v>
      </c>
      <c r="K78" s="205">
        <v>25.3</v>
      </c>
      <c r="L78" s="205">
        <v>0</v>
      </c>
      <c r="M78" s="205">
        <v>0</v>
      </c>
      <c r="N78" s="205">
        <v>28.96</v>
      </c>
      <c r="O78" s="205">
        <v>48.63</v>
      </c>
      <c r="P78" s="205">
        <v>66.64</v>
      </c>
      <c r="Q78" s="205">
        <v>0</v>
      </c>
      <c r="R78" s="205">
        <v>10.4</v>
      </c>
      <c r="S78" s="205">
        <v>6.47</v>
      </c>
      <c r="T78" s="205">
        <v>0</v>
      </c>
      <c r="U78" s="205">
        <v>235.21</v>
      </c>
      <c r="V78" s="205">
        <v>2.25</v>
      </c>
      <c r="W78" s="205">
        <v>7.38</v>
      </c>
      <c r="X78" s="205">
        <v>17.63</v>
      </c>
      <c r="Y78" s="205">
        <v>0</v>
      </c>
      <c r="Z78" s="205">
        <v>68.22</v>
      </c>
      <c r="AA78" s="205">
        <v>21.34</v>
      </c>
      <c r="AB78" s="205">
        <v>0</v>
      </c>
      <c r="AC78" s="205">
        <v>7.08</v>
      </c>
      <c r="AD78" s="205">
        <v>0</v>
      </c>
      <c r="AE78" s="205">
        <v>0</v>
      </c>
      <c r="AF78" s="205">
        <v>0</v>
      </c>
      <c r="AG78" s="205">
        <v>-0.08</v>
      </c>
      <c r="AH78" s="205">
        <v>0</v>
      </c>
      <c r="AI78" s="205">
        <v>0</v>
      </c>
      <c r="AJ78" s="205">
        <v>0</v>
      </c>
      <c r="AK78" s="205">
        <v>55</v>
      </c>
      <c r="AL78" s="205">
        <v>0</v>
      </c>
      <c r="AM78" s="205">
        <v>0</v>
      </c>
      <c r="AN78" s="205">
        <v>0</v>
      </c>
      <c r="AO78" s="205">
        <v>0</v>
      </c>
      <c r="AP78" s="205">
        <v>0</v>
      </c>
      <c r="AQ78" s="205">
        <v>0</v>
      </c>
      <c r="AR78" s="205">
        <v>0</v>
      </c>
      <c r="AS78" s="205">
        <v>0</v>
      </c>
      <c r="AT78" s="205">
        <v>0</v>
      </c>
    </row>
    <row r="79" spans="1:46">
      <c r="A79" t="s">
        <v>121</v>
      </c>
      <c r="B79" s="205">
        <v>0</v>
      </c>
      <c r="C79" s="205">
        <v>0</v>
      </c>
      <c r="D79" s="205">
        <v>0</v>
      </c>
      <c r="E79" s="205">
        <v>0</v>
      </c>
      <c r="F79" s="205">
        <v>0</v>
      </c>
      <c r="G79" s="205">
        <v>0</v>
      </c>
      <c r="H79" s="205">
        <v>0</v>
      </c>
      <c r="I79" s="205">
        <v>0</v>
      </c>
      <c r="J79" s="205">
        <v>0</v>
      </c>
      <c r="K79" s="205">
        <v>25.3</v>
      </c>
      <c r="L79" s="205">
        <v>0</v>
      </c>
      <c r="M79" s="205">
        <v>0</v>
      </c>
      <c r="N79" s="205">
        <v>28.96</v>
      </c>
      <c r="O79" s="205">
        <v>48.63</v>
      </c>
      <c r="P79" s="205">
        <v>66.64</v>
      </c>
      <c r="Q79" s="205">
        <v>0</v>
      </c>
      <c r="R79" s="205">
        <v>10.4</v>
      </c>
      <c r="S79" s="205">
        <v>6.47</v>
      </c>
      <c r="T79" s="205">
        <v>0</v>
      </c>
      <c r="U79" s="205">
        <v>235.21</v>
      </c>
      <c r="V79" s="205">
        <v>2.25</v>
      </c>
      <c r="W79" s="205">
        <v>7.38</v>
      </c>
      <c r="X79" s="205">
        <v>17.63</v>
      </c>
      <c r="Y79" s="205">
        <v>0</v>
      </c>
      <c r="Z79" s="205">
        <v>68.22</v>
      </c>
      <c r="AA79" s="205">
        <v>21.34</v>
      </c>
      <c r="AB79" s="205">
        <v>0</v>
      </c>
      <c r="AC79" s="205">
        <v>7.08</v>
      </c>
      <c r="AD79" s="205">
        <v>0</v>
      </c>
      <c r="AE79" s="205">
        <v>0</v>
      </c>
      <c r="AF79" s="205">
        <v>0</v>
      </c>
      <c r="AG79" s="205">
        <v>-0.08</v>
      </c>
      <c r="AH79" s="205">
        <v>0</v>
      </c>
      <c r="AI79" s="205">
        <v>0</v>
      </c>
      <c r="AJ79" s="205">
        <v>0</v>
      </c>
      <c r="AK79" s="205">
        <v>55</v>
      </c>
      <c r="AL79" s="205">
        <v>0</v>
      </c>
      <c r="AM79" s="205">
        <v>0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</row>
    <row r="80" spans="1:46">
      <c r="A80" t="s">
        <v>122</v>
      </c>
      <c r="B80" s="205">
        <v>0</v>
      </c>
      <c r="C80" s="205">
        <v>0</v>
      </c>
      <c r="D80" s="205">
        <v>0</v>
      </c>
      <c r="E80" s="205">
        <v>0</v>
      </c>
      <c r="F80" s="205">
        <v>0</v>
      </c>
      <c r="G80" s="205">
        <v>0</v>
      </c>
      <c r="H80" s="205">
        <v>0</v>
      </c>
      <c r="I80" s="205">
        <v>0</v>
      </c>
      <c r="J80" s="205">
        <v>0</v>
      </c>
      <c r="K80" s="205">
        <v>25.3</v>
      </c>
      <c r="L80" s="205">
        <v>0</v>
      </c>
      <c r="M80" s="205">
        <v>0</v>
      </c>
      <c r="N80" s="205">
        <v>28.96</v>
      </c>
      <c r="O80" s="205">
        <v>48.63</v>
      </c>
      <c r="P80" s="205">
        <v>66.64</v>
      </c>
      <c r="Q80" s="205">
        <v>0</v>
      </c>
      <c r="R80" s="205">
        <v>10.4</v>
      </c>
      <c r="S80" s="205">
        <v>6.47</v>
      </c>
      <c r="T80" s="205">
        <v>0</v>
      </c>
      <c r="U80" s="205">
        <v>235.21</v>
      </c>
      <c r="V80" s="205">
        <v>2.25</v>
      </c>
      <c r="W80" s="205">
        <v>7.38</v>
      </c>
      <c r="X80" s="205">
        <v>17.63</v>
      </c>
      <c r="Y80" s="205">
        <v>0</v>
      </c>
      <c r="Z80" s="205">
        <v>68.22</v>
      </c>
      <c r="AA80" s="205">
        <v>21.34</v>
      </c>
      <c r="AB80" s="205">
        <v>0</v>
      </c>
      <c r="AC80" s="205">
        <v>7.43</v>
      </c>
      <c r="AD80" s="205">
        <v>0</v>
      </c>
      <c r="AE80" s="205">
        <v>0</v>
      </c>
      <c r="AF80" s="205">
        <v>0</v>
      </c>
      <c r="AG80" s="205">
        <v>-0.08</v>
      </c>
      <c r="AH80" s="205">
        <v>0</v>
      </c>
      <c r="AI80" s="205">
        <v>0</v>
      </c>
      <c r="AJ80" s="205">
        <v>0</v>
      </c>
      <c r="AK80" s="205">
        <v>55</v>
      </c>
      <c r="AL80" s="205">
        <v>0</v>
      </c>
      <c r="AM80" s="205">
        <v>0</v>
      </c>
      <c r="AN80" s="205">
        <v>0</v>
      </c>
      <c r="AO80" s="205">
        <v>0</v>
      </c>
      <c r="AP80" s="205">
        <v>0</v>
      </c>
      <c r="AQ80" s="205">
        <v>0</v>
      </c>
      <c r="AR80" s="205">
        <v>0</v>
      </c>
      <c r="AS80" s="205">
        <v>0</v>
      </c>
      <c r="AT80" s="205">
        <v>0</v>
      </c>
    </row>
    <row r="81" spans="1:46">
      <c r="A81" t="s">
        <v>123</v>
      </c>
      <c r="B81" s="205">
        <v>0</v>
      </c>
      <c r="C81" s="205">
        <v>0</v>
      </c>
      <c r="D81" s="205">
        <v>0</v>
      </c>
      <c r="E81" s="205">
        <v>0</v>
      </c>
      <c r="F81" s="205">
        <v>0</v>
      </c>
      <c r="G81" s="205">
        <v>0</v>
      </c>
      <c r="H81" s="205">
        <v>0</v>
      </c>
      <c r="I81" s="205">
        <v>0</v>
      </c>
      <c r="J81" s="205">
        <v>0</v>
      </c>
      <c r="K81" s="205">
        <v>25.3</v>
      </c>
      <c r="L81" s="205">
        <v>0</v>
      </c>
      <c r="M81" s="205">
        <v>0</v>
      </c>
      <c r="N81" s="205">
        <v>28.96</v>
      </c>
      <c r="O81" s="205">
        <v>48.63</v>
      </c>
      <c r="P81" s="205">
        <v>66.64</v>
      </c>
      <c r="Q81" s="205">
        <v>0</v>
      </c>
      <c r="R81" s="205">
        <v>10.4</v>
      </c>
      <c r="S81" s="205">
        <v>6.47</v>
      </c>
      <c r="T81" s="205">
        <v>0</v>
      </c>
      <c r="U81" s="205">
        <v>235.21</v>
      </c>
      <c r="V81" s="205">
        <v>2.25</v>
      </c>
      <c r="W81" s="205">
        <v>7.38</v>
      </c>
      <c r="X81" s="205">
        <v>19.760000000000002</v>
      </c>
      <c r="Y81" s="205">
        <v>0</v>
      </c>
      <c r="Z81" s="205">
        <v>68.22</v>
      </c>
      <c r="AA81" s="205">
        <v>21.34</v>
      </c>
      <c r="AB81" s="205">
        <v>0</v>
      </c>
      <c r="AC81" s="205">
        <v>7.43</v>
      </c>
      <c r="AD81" s="205">
        <v>0</v>
      </c>
      <c r="AE81" s="205">
        <v>0</v>
      </c>
      <c r="AF81" s="205">
        <v>0</v>
      </c>
      <c r="AG81" s="205">
        <v>-0.08</v>
      </c>
      <c r="AH81" s="205">
        <v>0</v>
      </c>
      <c r="AI81" s="205">
        <v>0</v>
      </c>
      <c r="AJ81" s="205">
        <v>0</v>
      </c>
      <c r="AK81" s="205">
        <v>55</v>
      </c>
      <c r="AL81" s="205">
        <v>0</v>
      </c>
      <c r="AM81" s="205">
        <v>0</v>
      </c>
      <c r="AN81" s="205">
        <v>0</v>
      </c>
      <c r="AO81" s="205">
        <v>0</v>
      </c>
      <c r="AP81" s="205">
        <v>0</v>
      </c>
      <c r="AQ81" s="205">
        <v>0</v>
      </c>
      <c r="AR81" s="205">
        <v>0</v>
      </c>
      <c r="AS81" s="205">
        <v>0</v>
      </c>
      <c r="AT81" s="205">
        <v>0</v>
      </c>
    </row>
    <row r="82" spans="1:46">
      <c r="A82" t="s">
        <v>124</v>
      </c>
      <c r="B82" s="205">
        <v>0</v>
      </c>
      <c r="C82" s="205">
        <v>0</v>
      </c>
      <c r="D82" s="205">
        <v>0</v>
      </c>
      <c r="E82" s="205">
        <v>0</v>
      </c>
      <c r="F82" s="205">
        <v>0</v>
      </c>
      <c r="G82" s="205">
        <v>0</v>
      </c>
      <c r="H82" s="205">
        <v>0</v>
      </c>
      <c r="I82" s="205">
        <v>0</v>
      </c>
      <c r="J82" s="205">
        <v>0</v>
      </c>
      <c r="K82" s="205">
        <v>25.3</v>
      </c>
      <c r="L82" s="205">
        <v>0</v>
      </c>
      <c r="M82" s="205">
        <v>0</v>
      </c>
      <c r="N82" s="205">
        <v>28.96</v>
      </c>
      <c r="O82" s="205">
        <v>48.63</v>
      </c>
      <c r="P82" s="205">
        <v>66.64</v>
      </c>
      <c r="Q82" s="205">
        <v>0</v>
      </c>
      <c r="R82" s="205">
        <v>10.4</v>
      </c>
      <c r="S82" s="205">
        <v>6.47</v>
      </c>
      <c r="T82" s="205">
        <v>0</v>
      </c>
      <c r="U82" s="205">
        <v>235.21</v>
      </c>
      <c r="V82" s="205">
        <v>2.2999999999999998</v>
      </c>
      <c r="W82" s="205">
        <v>7.38</v>
      </c>
      <c r="X82" s="205">
        <v>21.34</v>
      </c>
      <c r="Y82" s="205">
        <v>0</v>
      </c>
      <c r="Z82" s="205">
        <v>68.22</v>
      </c>
      <c r="AA82" s="205">
        <v>21.34</v>
      </c>
      <c r="AB82" s="205">
        <v>0</v>
      </c>
      <c r="AC82" s="205">
        <v>7.43</v>
      </c>
      <c r="AD82" s="205">
        <v>0</v>
      </c>
      <c r="AE82" s="205">
        <v>0</v>
      </c>
      <c r="AF82" s="205">
        <v>0</v>
      </c>
      <c r="AG82" s="205">
        <v>-0.08</v>
      </c>
      <c r="AH82" s="205">
        <v>0</v>
      </c>
      <c r="AI82" s="205">
        <v>0</v>
      </c>
      <c r="AJ82" s="205">
        <v>0</v>
      </c>
      <c r="AK82" s="205">
        <v>55</v>
      </c>
      <c r="AL82" s="205">
        <v>0</v>
      </c>
      <c r="AM82" s="205">
        <v>0</v>
      </c>
      <c r="AN82" s="205">
        <v>0</v>
      </c>
      <c r="AO82" s="205">
        <v>0</v>
      </c>
      <c r="AP82" s="205">
        <v>0</v>
      </c>
      <c r="AQ82" s="205">
        <v>0</v>
      </c>
      <c r="AR82" s="205">
        <v>0</v>
      </c>
      <c r="AS82" s="205">
        <v>0</v>
      </c>
      <c r="AT82" s="205">
        <v>0</v>
      </c>
    </row>
    <row r="83" spans="1:46">
      <c r="A83" t="s">
        <v>125</v>
      </c>
      <c r="B83" s="205">
        <v>0</v>
      </c>
      <c r="C83" s="205">
        <v>0</v>
      </c>
      <c r="D83" s="205">
        <v>0</v>
      </c>
      <c r="E83" s="205">
        <v>0</v>
      </c>
      <c r="F83" s="205">
        <v>0</v>
      </c>
      <c r="G83" s="205">
        <v>0</v>
      </c>
      <c r="H83" s="205">
        <v>0</v>
      </c>
      <c r="I83" s="205">
        <v>0</v>
      </c>
      <c r="J83" s="205">
        <v>0</v>
      </c>
      <c r="K83" s="205">
        <v>25.3</v>
      </c>
      <c r="L83" s="205">
        <v>0</v>
      </c>
      <c r="M83" s="205">
        <v>0</v>
      </c>
      <c r="N83" s="205">
        <v>28.96</v>
      </c>
      <c r="O83" s="205">
        <v>48.63</v>
      </c>
      <c r="P83" s="205">
        <v>66.64</v>
      </c>
      <c r="Q83" s="205">
        <v>0</v>
      </c>
      <c r="R83" s="205">
        <v>10.4</v>
      </c>
      <c r="S83" s="205">
        <v>6.47</v>
      </c>
      <c r="T83" s="205">
        <v>0</v>
      </c>
      <c r="U83" s="205">
        <v>235.21</v>
      </c>
      <c r="V83" s="205">
        <v>2.33</v>
      </c>
      <c r="W83" s="205">
        <v>7.48</v>
      </c>
      <c r="X83" s="205">
        <v>23.05</v>
      </c>
      <c r="Y83" s="205">
        <v>0</v>
      </c>
      <c r="Z83" s="205">
        <v>68.22</v>
      </c>
      <c r="AA83" s="205">
        <v>21.34</v>
      </c>
      <c r="AB83" s="205">
        <v>0</v>
      </c>
      <c r="AC83" s="205">
        <v>7.43</v>
      </c>
      <c r="AD83" s="205">
        <v>0</v>
      </c>
      <c r="AE83" s="205">
        <v>0</v>
      </c>
      <c r="AF83" s="205">
        <v>0</v>
      </c>
      <c r="AG83" s="205">
        <v>-0.08</v>
      </c>
      <c r="AH83" s="205">
        <v>0</v>
      </c>
      <c r="AI83" s="205">
        <v>0</v>
      </c>
      <c r="AJ83" s="205">
        <v>0</v>
      </c>
      <c r="AK83" s="205">
        <v>55</v>
      </c>
      <c r="AL83" s="205">
        <v>0</v>
      </c>
      <c r="AM83" s="205">
        <v>0</v>
      </c>
      <c r="AN83" s="205">
        <v>0</v>
      </c>
      <c r="AO83" s="205">
        <v>0</v>
      </c>
      <c r="AP83" s="205">
        <v>0</v>
      </c>
      <c r="AQ83" s="205">
        <v>0</v>
      </c>
      <c r="AR83" s="205">
        <v>0</v>
      </c>
      <c r="AS83" s="205">
        <v>0</v>
      </c>
      <c r="AT83" s="205">
        <v>0</v>
      </c>
    </row>
    <row r="84" spans="1:46">
      <c r="A84" t="s">
        <v>126</v>
      </c>
      <c r="B84" s="205">
        <v>0</v>
      </c>
      <c r="C84" s="205">
        <v>0</v>
      </c>
      <c r="D84" s="205">
        <v>0</v>
      </c>
      <c r="E84" s="205">
        <v>0</v>
      </c>
      <c r="F84" s="205">
        <v>0</v>
      </c>
      <c r="G84" s="205">
        <v>0</v>
      </c>
      <c r="H84" s="205">
        <v>0</v>
      </c>
      <c r="I84" s="205">
        <v>0</v>
      </c>
      <c r="J84" s="205">
        <v>0</v>
      </c>
      <c r="K84" s="205">
        <v>15.14</v>
      </c>
      <c r="L84" s="205">
        <v>0</v>
      </c>
      <c r="M84" s="205">
        <v>0</v>
      </c>
      <c r="N84" s="205">
        <v>28.96</v>
      </c>
      <c r="O84" s="205">
        <v>48.63</v>
      </c>
      <c r="P84" s="205">
        <v>66.64</v>
      </c>
      <c r="Q84" s="205">
        <v>0</v>
      </c>
      <c r="R84" s="205">
        <v>2.72</v>
      </c>
      <c r="S84" s="205">
        <v>1.8</v>
      </c>
      <c r="T84" s="205">
        <v>0</v>
      </c>
      <c r="U84" s="205">
        <v>235.21</v>
      </c>
      <c r="V84" s="205">
        <v>2.33</v>
      </c>
      <c r="W84" s="205">
        <v>7.48</v>
      </c>
      <c r="X84" s="205">
        <v>23.7</v>
      </c>
      <c r="Y84" s="205">
        <v>0</v>
      </c>
      <c r="Z84" s="205">
        <v>68.22</v>
      </c>
      <c r="AA84" s="205">
        <v>21.34</v>
      </c>
      <c r="AB84" s="205">
        <v>0</v>
      </c>
      <c r="AC84" s="205">
        <v>7.43</v>
      </c>
      <c r="AD84" s="205">
        <v>0</v>
      </c>
      <c r="AE84" s="205">
        <v>0</v>
      </c>
      <c r="AF84" s="205">
        <v>0</v>
      </c>
      <c r="AG84" s="205">
        <v>-0.08</v>
      </c>
      <c r="AH84" s="205">
        <v>0</v>
      </c>
      <c r="AI84" s="205">
        <v>0</v>
      </c>
      <c r="AJ84" s="205">
        <v>0</v>
      </c>
      <c r="AK84" s="205">
        <v>48.58</v>
      </c>
      <c r="AL84" s="205">
        <v>0</v>
      </c>
      <c r="AM84" s="205">
        <v>0</v>
      </c>
      <c r="AN84" s="205">
        <v>0</v>
      </c>
      <c r="AO84" s="205">
        <v>0</v>
      </c>
      <c r="AP84" s="205">
        <v>0</v>
      </c>
      <c r="AQ84" s="205">
        <v>0</v>
      </c>
      <c r="AR84" s="205">
        <v>0</v>
      </c>
      <c r="AS84" s="205">
        <v>0</v>
      </c>
      <c r="AT84" s="205">
        <v>0</v>
      </c>
    </row>
    <row r="85" spans="1:46">
      <c r="A85" t="s">
        <v>127</v>
      </c>
      <c r="B85" s="205">
        <v>0</v>
      </c>
      <c r="C85" s="205">
        <v>0</v>
      </c>
      <c r="D85" s="205">
        <v>0</v>
      </c>
      <c r="E85" s="205">
        <v>0</v>
      </c>
      <c r="F85" s="205">
        <v>0</v>
      </c>
      <c r="G85" s="205">
        <v>0</v>
      </c>
      <c r="H85" s="205">
        <v>0</v>
      </c>
      <c r="I85" s="205">
        <v>0</v>
      </c>
      <c r="J85" s="205">
        <v>0</v>
      </c>
      <c r="K85" s="205">
        <v>15.14</v>
      </c>
      <c r="L85" s="205">
        <v>0</v>
      </c>
      <c r="M85" s="205">
        <v>0</v>
      </c>
      <c r="N85" s="205">
        <v>28.96</v>
      </c>
      <c r="O85" s="205">
        <v>48.63</v>
      </c>
      <c r="P85" s="205">
        <v>66.64</v>
      </c>
      <c r="Q85" s="205">
        <v>0</v>
      </c>
      <c r="R85" s="205">
        <v>2.72</v>
      </c>
      <c r="S85" s="205">
        <v>1.8</v>
      </c>
      <c r="T85" s="205">
        <v>0</v>
      </c>
      <c r="U85" s="205">
        <v>235.21</v>
      </c>
      <c r="V85" s="205">
        <v>2.41</v>
      </c>
      <c r="W85" s="205">
        <v>8.7899999999999991</v>
      </c>
      <c r="X85" s="205">
        <v>30.19</v>
      </c>
      <c r="Y85" s="205">
        <v>0</v>
      </c>
      <c r="Z85" s="205">
        <v>68.22</v>
      </c>
      <c r="AA85" s="205">
        <v>21.34</v>
      </c>
      <c r="AB85" s="205">
        <v>0</v>
      </c>
      <c r="AC85" s="205">
        <v>7.43</v>
      </c>
      <c r="AD85" s="205">
        <v>0</v>
      </c>
      <c r="AE85" s="205">
        <v>0</v>
      </c>
      <c r="AF85" s="205">
        <v>0</v>
      </c>
      <c r="AG85" s="205">
        <v>-0.08</v>
      </c>
      <c r="AH85" s="205">
        <v>0</v>
      </c>
      <c r="AI85" s="205">
        <v>0</v>
      </c>
      <c r="AJ85" s="205">
        <v>0</v>
      </c>
      <c r="AK85" s="205">
        <v>48.58</v>
      </c>
      <c r="AL85" s="205">
        <v>0</v>
      </c>
      <c r="AM85" s="205">
        <v>0</v>
      </c>
      <c r="AN85" s="205">
        <v>0</v>
      </c>
      <c r="AO85" s="205">
        <v>0</v>
      </c>
      <c r="AP85" s="205">
        <v>0</v>
      </c>
      <c r="AQ85" s="205">
        <v>0</v>
      </c>
      <c r="AR85" s="205">
        <v>0</v>
      </c>
      <c r="AS85" s="205">
        <v>0</v>
      </c>
      <c r="AT85" s="205">
        <v>0</v>
      </c>
    </row>
    <row r="86" spans="1:46">
      <c r="A86" t="s">
        <v>128</v>
      </c>
      <c r="B86" s="205">
        <v>0</v>
      </c>
      <c r="C86" s="205">
        <v>0</v>
      </c>
      <c r="D86" s="205">
        <v>0</v>
      </c>
      <c r="E86" s="205">
        <v>0</v>
      </c>
      <c r="F86" s="205">
        <v>0</v>
      </c>
      <c r="G86" s="205">
        <v>0</v>
      </c>
      <c r="H86" s="205">
        <v>0</v>
      </c>
      <c r="I86" s="205">
        <v>0</v>
      </c>
      <c r="J86" s="205">
        <v>0</v>
      </c>
      <c r="K86" s="205">
        <v>15.14</v>
      </c>
      <c r="L86" s="205">
        <v>0</v>
      </c>
      <c r="M86" s="205">
        <v>0</v>
      </c>
      <c r="N86" s="205">
        <v>28.96</v>
      </c>
      <c r="O86" s="205">
        <v>48.63</v>
      </c>
      <c r="P86" s="205">
        <v>66.64</v>
      </c>
      <c r="Q86" s="205">
        <v>0</v>
      </c>
      <c r="R86" s="205">
        <v>5.51</v>
      </c>
      <c r="S86" s="205">
        <v>3.42</v>
      </c>
      <c r="T86" s="205">
        <v>0</v>
      </c>
      <c r="U86" s="205">
        <v>235.21</v>
      </c>
      <c r="V86" s="205">
        <v>3.33</v>
      </c>
      <c r="W86" s="205">
        <v>8.7899999999999991</v>
      </c>
      <c r="X86" s="205">
        <v>30.19</v>
      </c>
      <c r="Y86" s="205">
        <v>0</v>
      </c>
      <c r="Z86" s="205">
        <v>68.22</v>
      </c>
      <c r="AA86" s="205">
        <v>21.34</v>
      </c>
      <c r="AB86" s="205">
        <v>0</v>
      </c>
      <c r="AC86" s="205">
        <v>7.43</v>
      </c>
      <c r="AD86" s="205">
        <v>0</v>
      </c>
      <c r="AE86" s="205">
        <v>0</v>
      </c>
      <c r="AF86" s="205">
        <v>0</v>
      </c>
      <c r="AG86" s="205">
        <v>-0.08</v>
      </c>
      <c r="AH86" s="205">
        <v>0</v>
      </c>
      <c r="AI86" s="205">
        <v>0</v>
      </c>
      <c r="AJ86" s="205">
        <v>0</v>
      </c>
      <c r="AK86" s="205">
        <v>48.58</v>
      </c>
      <c r="AL86" s="205">
        <v>0</v>
      </c>
      <c r="AM86" s="205">
        <v>0</v>
      </c>
      <c r="AN86" s="205">
        <v>0</v>
      </c>
      <c r="AO86" s="205">
        <v>0</v>
      </c>
      <c r="AP86" s="205">
        <v>0</v>
      </c>
      <c r="AQ86" s="205">
        <v>0</v>
      </c>
      <c r="AR86" s="205">
        <v>0</v>
      </c>
      <c r="AS86" s="205">
        <v>0</v>
      </c>
      <c r="AT86" s="205">
        <v>0</v>
      </c>
    </row>
    <row r="87" spans="1:46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0</v>
      </c>
      <c r="J87" s="205">
        <v>0</v>
      </c>
      <c r="K87" s="205">
        <v>15.14</v>
      </c>
      <c r="L87" s="205">
        <v>0</v>
      </c>
      <c r="M87" s="205">
        <v>0</v>
      </c>
      <c r="N87" s="205">
        <v>28.96</v>
      </c>
      <c r="O87" s="205">
        <v>48.63</v>
      </c>
      <c r="P87" s="205">
        <v>66.64</v>
      </c>
      <c r="Q87" s="205">
        <v>0</v>
      </c>
      <c r="R87" s="205">
        <v>5.51</v>
      </c>
      <c r="S87" s="205">
        <v>3.42</v>
      </c>
      <c r="T87" s="205">
        <v>0</v>
      </c>
      <c r="U87" s="205">
        <v>235.21</v>
      </c>
      <c r="V87" s="205">
        <v>1.65</v>
      </c>
      <c r="W87" s="205">
        <v>8.7899999999999991</v>
      </c>
      <c r="X87" s="205">
        <v>30.3</v>
      </c>
      <c r="Y87" s="205">
        <v>0</v>
      </c>
      <c r="Z87" s="205">
        <v>68.22</v>
      </c>
      <c r="AA87" s="205">
        <v>21.34</v>
      </c>
      <c r="AB87" s="205">
        <v>0</v>
      </c>
      <c r="AC87" s="205">
        <v>7.43</v>
      </c>
      <c r="AD87" s="205">
        <v>0</v>
      </c>
      <c r="AE87" s="205">
        <v>0</v>
      </c>
      <c r="AF87" s="205">
        <v>0</v>
      </c>
      <c r="AG87" s="205">
        <v>-0.08</v>
      </c>
      <c r="AH87" s="205">
        <v>0</v>
      </c>
      <c r="AI87" s="205">
        <v>0</v>
      </c>
      <c r="AJ87" s="205">
        <v>0</v>
      </c>
      <c r="AK87" s="205">
        <v>48.58</v>
      </c>
      <c r="AL87" s="205">
        <v>0</v>
      </c>
      <c r="AM87" s="205">
        <v>0</v>
      </c>
      <c r="AN87" s="205">
        <v>0</v>
      </c>
      <c r="AO87" s="205">
        <v>0</v>
      </c>
      <c r="AP87" s="205">
        <v>0</v>
      </c>
      <c r="AQ87" s="205">
        <v>0</v>
      </c>
      <c r="AR87" s="205">
        <v>0</v>
      </c>
      <c r="AS87" s="205">
        <v>0</v>
      </c>
      <c r="AT87" s="205">
        <v>0</v>
      </c>
    </row>
    <row r="88" spans="1:46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0</v>
      </c>
      <c r="J88" s="205">
        <v>0</v>
      </c>
      <c r="K88" s="205">
        <v>15.14</v>
      </c>
      <c r="L88" s="205">
        <v>0</v>
      </c>
      <c r="M88" s="205">
        <v>0</v>
      </c>
      <c r="N88" s="205">
        <v>28.96</v>
      </c>
      <c r="O88" s="205">
        <v>48.63</v>
      </c>
      <c r="P88" s="205">
        <v>66.64</v>
      </c>
      <c r="Q88" s="205">
        <v>0</v>
      </c>
      <c r="R88" s="205">
        <v>5.51</v>
      </c>
      <c r="S88" s="205">
        <v>3.42</v>
      </c>
      <c r="T88" s="205">
        <v>0</v>
      </c>
      <c r="U88" s="205">
        <v>235.21</v>
      </c>
      <c r="V88" s="205">
        <v>1.65</v>
      </c>
      <c r="W88" s="205">
        <v>8.7899999999999991</v>
      </c>
      <c r="X88" s="205">
        <v>30.3</v>
      </c>
      <c r="Y88" s="205">
        <v>0</v>
      </c>
      <c r="Z88" s="205">
        <v>68.22</v>
      </c>
      <c r="AA88" s="205">
        <v>21.34</v>
      </c>
      <c r="AB88" s="205">
        <v>0</v>
      </c>
      <c r="AC88" s="205">
        <v>7.43</v>
      </c>
      <c r="AD88" s="205">
        <v>0</v>
      </c>
      <c r="AE88" s="205">
        <v>0</v>
      </c>
      <c r="AF88" s="205">
        <v>0</v>
      </c>
      <c r="AG88" s="205">
        <v>-0.08</v>
      </c>
      <c r="AH88" s="205">
        <v>0</v>
      </c>
      <c r="AI88" s="205">
        <v>0</v>
      </c>
      <c r="AJ88" s="205">
        <v>0</v>
      </c>
      <c r="AK88" s="205">
        <v>48.58</v>
      </c>
      <c r="AL88" s="205">
        <v>0</v>
      </c>
      <c r="AM88" s="205">
        <v>0</v>
      </c>
      <c r="AN88" s="205">
        <v>0</v>
      </c>
      <c r="AO88" s="205">
        <v>0</v>
      </c>
      <c r="AP88" s="205">
        <v>0</v>
      </c>
      <c r="AQ88" s="205">
        <v>0</v>
      </c>
      <c r="AR88" s="205">
        <v>0</v>
      </c>
      <c r="AS88" s="205">
        <v>0</v>
      </c>
      <c r="AT88" s="205">
        <v>0</v>
      </c>
    </row>
    <row r="89" spans="1:46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0</v>
      </c>
      <c r="J89" s="205">
        <v>0</v>
      </c>
      <c r="K89" s="205">
        <v>15.14</v>
      </c>
      <c r="L89" s="205">
        <v>0</v>
      </c>
      <c r="M89" s="205">
        <v>0</v>
      </c>
      <c r="N89" s="205">
        <v>28.96</v>
      </c>
      <c r="O89" s="205">
        <v>48.63</v>
      </c>
      <c r="P89" s="205">
        <v>66.64</v>
      </c>
      <c r="Q89" s="205">
        <v>0</v>
      </c>
      <c r="R89" s="205">
        <v>5.51</v>
      </c>
      <c r="S89" s="205">
        <v>3.42</v>
      </c>
      <c r="T89" s="205">
        <v>0</v>
      </c>
      <c r="U89" s="205">
        <v>235.21</v>
      </c>
      <c r="V89" s="205">
        <v>1.65</v>
      </c>
      <c r="W89" s="205">
        <v>8.7899999999999991</v>
      </c>
      <c r="X89" s="205">
        <v>36.17</v>
      </c>
      <c r="Y89" s="205">
        <v>0</v>
      </c>
      <c r="Z89" s="205">
        <v>68.22</v>
      </c>
      <c r="AA89" s="205">
        <v>21.34</v>
      </c>
      <c r="AB89" s="205">
        <v>0</v>
      </c>
      <c r="AC89" s="205">
        <v>7.78</v>
      </c>
      <c r="AD89" s="205">
        <v>0</v>
      </c>
      <c r="AE89" s="205">
        <v>0</v>
      </c>
      <c r="AF89" s="205">
        <v>0</v>
      </c>
      <c r="AG89" s="205">
        <v>-0.08</v>
      </c>
      <c r="AH89" s="205">
        <v>0</v>
      </c>
      <c r="AI89" s="205">
        <v>0</v>
      </c>
      <c r="AJ89" s="205">
        <v>0</v>
      </c>
      <c r="AK89" s="205">
        <v>48.58</v>
      </c>
      <c r="AL89" s="205">
        <v>0</v>
      </c>
      <c r="AM89" s="205">
        <v>0</v>
      </c>
      <c r="AN89" s="205">
        <v>0</v>
      </c>
      <c r="AO89" s="205">
        <v>0</v>
      </c>
      <c r="AP89" s="205">
        <v>0</v>
      </c>
      <c r="AQ89" s="205">
        <v>0</v>
      </c>
      <c r="AR89" s="205">
        <v>0</v>
      </c>
      <c r="AS89" s="205">
        <v>0</v>
      </c>
      <c r="AT89" s="205">
        <v>0</v>
      </c>
    </row>
    <row r="90" spans="1:46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0</v>
      </c>
      <c r="J90" s="205">
        <v>0</v>
      </c>
      <c r="K90" s="205">
        <v>15.14</v>
      </c>
      <c r="L90" s="205">
        <v>0</v>
      </c>
      <c r="M90" s="205">
        <v>0</v>
      </c>
      <c r="N90" s="205">
        <v>28.96</v>
      </c>
      <c r="O90" s="205">
        <v>48.63</v>
      </c>
      <c r="P90" s="205">
        <v>66.64</v>
      </c>
      <c r="Q90" s="205">
        <v>0</v>
      </c>
      <c r="R90" s="205">
        <v>5.5</v>
      </c>
      <c r="S90" s="205">
        <v>3.41</v>
      </c>
      <c r="T90" s="205">
        <v>0</v>
      </c>
      <c r="U90" s="205">
        <v>235.21</v>
      </c>
      <c r="V90" s="205">
        <v>1.65</v>
      </c>
      <c r="W90" s="205">
        <v>8.7899999999999991</v>
      </c>
      <c r="X90" s="205">
        <v>36.17</v>
      </c>
      <c r="Y90" s="205">
        <v>0</v>
      </c>
      <c r="Z90" s="205">
        <v>68.22</v>
      </c>
      <c r="AA90" s="205">
        <v>21.34</v>
      </c>
      <c r="AB90" s="205">
        <v>0</v>
      </c>
      <c r="AC90" s="205">
        <v>7.78</v>
      </c>
      <c r="AD90" s="205">
        <v>0</v>
      </c>
      <c r="AE90" s="205">
        <v>0</v>
      </c>
      <c r="AF90" s="205">
        <v>0</v>
      </c>
      <c r="AG90" s="205">
        <v>-0.08</v>
      </c>
      <c r="AH90" s="205">
        <v>0</v>
      </c>
      <c r="AI90" s="205">
        <v>0</v>
      </c>
      <c r="AJ90" s="205">
        <v>0</v>
      </c>
      <c r="AK90" s="205">
        <v>48.58</v>
      </c>
      <c r="AL90" s="205">
        <v>0</v>
      </c>
      <c r="AM90" s="205">
        <v>0</v>
      </c>
      <c r="AN90" s="205">
        <v>0</v>
      </c>
      <c r="AO90" s="205">
        <v>0</v>
      </c>
      <c r="AP90" s="205">
        <v>0</v>
      </c>
      <c r="AQ90" s="205">
        <v>0</v>
      </c>
      <c r="AR90" s="205">
        <v>0</v>
      </c>
      <c r="AS90" s="205">
        <v>0</v>
      </c>
      <c r="AT90" s="205">
        <v>0</v>
      </c>
    </row>
    <row r="91" spans="1:46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0</v>
      </c>
      <c r="J91" s="205">
        <v>0</v>
      </c>
      <c r="K91" s="205">
        <v>15.14</v>
      </c>
      <c r="L91" s="205">
        <v>0</v>
      </c>
      <c r="M91" s="205">
        <v>0</v>
      </c>
      <c r="N91" s="205">
        <v>28.96</v>
      </c>
      <c r="O91" s="205">
        <v>48.63</v>
      </c>
      <c r="P91" s="205">
        <v>66.64</v>
      </c>
      <c r="Q91" s="205">
        <v>0</v>
      </c>
      <c r="R91" s="205">
        <v>5.57</v>
      </c>
      <c r="S91" s="205">
        <v>3.38</v>
      </c>
      <c r="T91" s="205">
        <v>0</v>
      </c>
      <c r="U91" s="205">
        <v>235.21</v>
      </c>
      <c r="V91" s="205">
        <v>0</v>
      </c>
      <c r="W91" s="205">
        <v>8.7899999999999991</v>
      </c>
      <c r="X91" s="205">
        <v>36.17</v>
      </c>
      <c r="Y91" s="205">
        <v>0</v>
      </c>
      <c r="Z91" s="205">
        <v>34.130000000000003</v>
      </c>
      <c r="AA91" s="205">
        <v>21.34</v>
      </c>
      <c r="AB91" s="205">
        <v>0</v>
      </c>
      <c r="AC91" s="205">
        <v>7.78</v>
      </c>
      <c r="AD91" s="205">
        <v>0</v>
      </c>
      <c r="AE91" s="205">
        <v>0</v>
      </c>
      <c r="AF91" s="205">
        <v>0</v>
      </c>
      <c r="AG91" s="205">
        <v>-0.08</v>
      </c>
      <c r="AH91" s="205">
        <v>0</v>
      </c>
      <c r="AI91" s="205">
        <v>0</v>
      </c>
      <c r="AJ91" s="205">
        <v>0</v>
      </c>
      <c r="AK91" s="205">
        <v>48.58</v>
      </c>
      <c r="AL91" s="205">
        <v>0</v>
      </c>
      <c r="AM91" s="205">
        <v>0</v>
      </c>
      <c r="AN91" s="205">
        <v>0</v>
      </c>
      <c r="AO91" s="205">
        <v>0</v>
      </c>
      <c r="AP91" s="205">
        <v>0</v>
      </c>
      <c r="AQ91" s="205">
        <v>0</v>
      </c>
      <c r="AR91" s="205">
        <v>0</v>
      </c>
      <c r="AS91" s="205">
        <v>0</v>
      </c>
      <c r="AT91" s="205">
        <v>0</v>
      </c>
    </row>
    <row r="92" spans="1:46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0</v>
      </c>
      <c r="J92" s="205">
        <v>0</v>
      </c>
      <c r="K92" s="205">
        <v>15.14</v>
      </c>
      <c r="L92" s="205">
        <v>0</v>
      </c>
      <c r="M92" s="205">
        <v>0</v>
      </c>
      <c r="N92" s="205">
        <v>28.96</v>
      </c>
      <c r="O92" s="205">
        <v>48.63</v>
      </c>
      <c r="P92" s="205">
        <v>66.64</v>
      </c>
      <c r="Q92" s="205">
        <v>0</v>
      </c>
      <c r="R92" s="205">
        <v>5.57</v>
      </c>
      <c r="S92" s="205">
        <v>3.38</v>
      </c>
      <c r="T92" s="205">
        <v>0</v>
      </c>
      <c r="U92" s="205">
        <v>235.21</v>
      </c>
      <c r="V92" s="205">
        <v>0</v>
      </c>
      <c r="W92" s="205">
        <v>8.7899999999999991</v>
      </c>
      <c r="X92" s="205">
        <v>36.17</v>
      </c>
      <c r="Y92" s="205">
        <v>0</v>
      </c>
      <c r="Z92" s="205">
        <v>34.130000000000003</v>
      </c>
      <c r="AA92" s="205">
        <v>21.34</v>
      </c>
      <c r="AB92" s="205">
        <v>0</v>
      </c>
      <c r="AC92" s="205">
        <v>7.78</v>
      </c>
      <c r="AD92" s="205">
        <v>0</v>
      </c>
      <c r="AE92" s="205">
        <v>0</v>
      </c>
      <c r="AF92" s="205">
        <v>0</v>
      </c>
      <c r="AG92" s="205">
        <v>-0.08</v>
      </c>
      <c r="AH92" s="205">
        <v>0</v>
      </c>
      <c r="AI92" s="205">
        <v>0</v>
      </c>
      <c r="AJ92" s="205">
        <v>0</v>
      </c>
      <c r="AK92" s="205">
        <v>48.58</v>
      </c>
      <c r="AL92" s="205">
        <v>0</v>
      </c>
      <c r="AM92" s="205">
        <v>0</v>
      </c>
      <c r="AN92" s="205">
        <v>0</v>
      </c>
      <c r="AO92" s="205">
        <v>0</v>
      </c>
      <c r="AP92" s="205">
        <v>0</v>
      </c>
      <c r="AQ92" s="205">
        <v>0</v>
      </c>
      <c r="AR92" s="205">
        <v>0</v>
      </c>
      <c r="AS92" s="205">
        <v>0</v>
      </c>
      <c r="AT92" s="205">
        <v>0</v>
      </c>
    </row>
    <row r="93" spans="1:46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0</v>
      </c>
      <c r="J93" s="205">
        <v>0</v>
      </c>
      <c r="K93" s="205">
        <v>15.14</v>
      </c>
      <c r="L93" s="205">
        <v>0</v>
      </c>
      <c r="M93" s="205">
        <v>0</v>
      </c>
      <c r="N93" s="205">
        <v>28.96</v>
      </c>
      <c r="O93" s="205">
        <v>48.63</v>
      </c>
      <c r="P93" s="205">
        <v>66.64</v>
      </c>
      <c r="Q93" s="205">
        <v>0</v>
      </c>
      <c r="R93" s="205">
        <v>5.57</v>
      </c>
      <c r="S93" s="205">
        <v>3.38</v>
      </c>
      <c r="T93" s="205">
        <v>0</v>
      </c>
      <c r="U93" s="205">
        <v>235.21</v>
      </c>
      <c r="V93" s="205">
        <v>0</v>
      </c>
      <c r="W93" s="205">
        <v>8.7899999999999991</v>
      </c>
      <c r="X93" s="205">
        <v>36.17</v>
      </c>
      <c r="Y93" s="205">
        <v>0</v>
      </c>
      <c r="Z93" s="205">
        <v>34.130000000000003</v>
      </c>
      <c r="AA93" s="205">
        <v>21.34</v>
      </c>
      <c r="AB93" s="205">
        <v>0</v>
      </c>
      <c r="AC93" s="205">
        <v>7.43</v>
      </c>
      <c r="AD93" s="205">
        <v>0</v>
      </c>
      <c r="AE93" s="205">
        <v>0</v>
      </c>
      <c r="AF93" s="205">
        <v>0</v>
      </c>
      <c r="AG93" s="205">
        <v>-0.08</v>
      </c>
      <c r="AH93" s="205">
        <v>0</v>
      </c>
      <c r="AI93" s="205">
        <v>0</v>
      </c>
      <c r="AJ93" s="205">
        <v>0</v>
      </c>
      <c r="AK93" s="205">
        <v>48.58</v>
      </c>
      <c r="AL93" s="205">
        <v>0</v>
      </c>
      <c r="AM93" s="205">
        <v>0</v>
      </c>
      <c r="AN93" s="205">
        <v>0</v>
      </c>
      <c r="AO93" s="205">
        <v>0</v>
      </c>
      <c r="AP93" s="205">
        <v>0</v>
      </c>
      <c r="AQ93" s="205">
        <v>0</v>
      </c>
      <c r="AR93" s="205">
        <v>0</v>
      </c>
      <c r="AS93" s="205">
        <v>0</v>
      </c>
      <c r="AT93" s="205">
        <v>0</v>
      </c>
    </row>
    <row r="94" spans="1:46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0</v>
      </c>
      <c r="J94" s="205">
        <v>0</v>
      </c>
      <c r="K94" s="205">
        <v>15.14</v>
      </c>
      <c r="L94" s="205">
        <v>0</v>
      </c>
      <c r="M94" s="205">
        <v>0</v>
      </c>
      <c r="N94" s="205">
        <v>28.96</v>
      </c>
      <c r="O94" s="205">
        <v>48.63</v>
      </c>
      <c r="P94" s="205">
        <v>66.64</v>
      </c>
      <c r="Q94" s="205">
        <v>0</v>
      </c>
      <c r="R94" s="205">
        <v>5.57</v>
      </c>
      <c r="S94" s="205">
        <v>3.38</v>
      </c>
      <c r="T94" s="205">
        <v>0</v>
      </c>
      <c r="U94" s="205">
        <v>235.21</v>
      </c>
      <c r="V94" s="205">
        <v>0</v>
      </c>
      <c r="W94" s="205">
        <v>8.7899999999999991</v>
      </c>
      <c r="X94" s="205">
        <v>36.17</v>
      </c>
      <c r="Y94" s="205">
        <v>0</v>
      </c>
      <c r="Z94" s="205">
        <v>34.130000000000003</v>
      </c>
      <c r="AA94" s="205">
        <v>21.34</v>
      </c>
      <c r="AB94" s="205">
        <v>0</v>
      </c>
      <c r="AC94" s="205">
        <v>7.43</v>
      </c>
      <c r="AD94" s="205">
        <v>0</v>
      </c>
      <c r="AE94" s="205">
        <v>0</v>
      </c>
      <c r="AF94" s="205">
        <v>0</v>
      </c>
      <c r="AG94" s="205">
        <v>-0.08</v>
      </c>
      <c r="AH94" s="205">
        <v>0</v>
      </c>
      <c r="AI94" s="205">
        <v>0</v>
      </c>
      <c r="AJ94" s="205">
        <v>0</v>
      </c>
      <c r="AK94" s="205">
        <v>48.58</v>
      </c>
      <c r="AL94" s="205">
        <v>0</v>
      </c>
      <c r="AM94" s="205">
        <v>0</v>
      </c>
      <c r="AN94" s="205">
        <v>0</v>
      </c>
      <c r="AO94" s="205">
        <v>0</v>
      </c>
      <c r="AP94" s="205">
        <v>0</v>
      </c>
      <c r="AQ94" s="205">
        <v>0</v>
      </c>
      <c r="AR94" s="205">
        <v>0</v>
      </c>
      <c r="AS94" s="205">
        <v>0</v>
      </c>
      <c r="AT94" s="205">
        <v>0</v>
      </c>
    </row>
    <row r="95" spans="1:46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0</v>
      </c>
      <c r="J95" s="205">
        <v>0</v>
      </c>
      <c r="K95" s="205">
        <v>15.14</v>
      </c>
      <c r="L95" s="205">
        <v>0</v>
      </c>
      <c r="M95" s="205">
        <v>0</v>
      </c>
      <c r="N95" s="205">
        <v>28.96</v>
      </c>
      <c r="O95" s="205">
        <v>48.63</v>
      </c>
      <c r="P95" s="205">
        <v>66.64</v>
      </c>
      <c r="Q95" s="205">
        <v>0</v>
      </c>
      <c r="R95" s="205">
        <v>5.57</v>
      </c>
      <c r="S95" s="205">
        <v>3.38</v>
      </c>
      <c r="T95" s="205">
        <v>0</v>
      </c>
      <c r="U95" s="205">
        <v>235.21</v>
      </c>
      <c r="V95" s="205">
        <v>0</v>
      </c>
      <c r="W95" s="205">
        <v>8.7899999999999991</v>
      </c>
      <c r="X95" s="205">
        <v>36.17</v>
      </c>
      <c r="Y95" s="205">
        <v>0</v>
      </c>
      <c r="Z95" s="205">
        <v>34.130000000000003</v>
      </c>
      <c r="AA95" s="205">
        <v>21.34</v>
      </c>
      <c r="AB95" s="205">
        <v>0</v>
      </c>
      <c r="AC95" s="205">
        <v>7.43</v>
      </c>
      <c r="AD95" s="205">
        <v>0</v>
      </c>
      <c r="AE95" s="205">
        <v>0</v>
      </c>
      <c r="AF95" s="205">
        <v>0</v>
      </c>
      <c r="AG95" s="205">
        <v>-0.08</v>
      </c>
      <c r="AH95" s="205">
        <v>0</v>
      </c>
      <c r="AI95" s="205">
        <v>0</v>
      </c>
      <c r="AJ95" s="205">
        <v>0</v>
      </c>
      <c r="AK95" s="205">
        <v>48.58</v>
      </c>
      <c r="AL95" s="205">
        <v>0</v>
      </c>
      <c r="AM95" s="205">
        <v>0</v>
      </c>
      <c r="AN95" s="205">
        <v>0</v>
      </c>
      <c r="AO95" s="205">
        <v>0</v>
      </c>
      <c r="AP95" s="205">
        <v>0</v>
      </c>
      <c r="AQ95" s="205">
        <v>0</v>
      </c>
      <c r="AR95" s="205">
        <v>0</v>
      </c>
      <c r="AS95" s="205">
        <v>0</v>
      </c>
      <c r="AT95" s="205">
        <v>0</v>
      </c>
    </row>
    <row r="96" spans="1:46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0</v>
      </c>
      <c r="J96" s="205">
        <v>0</v>
      </c>
      <c r="K96" s="205">
        <v>15.14</v>
      </c>
      <c r="L96" s="205">
        <v>0</v>
      </c>
      <c r="M96" s="205">
        <v>0</v>
      </c>
      <c r="N96" s="205">
        <v>28.96</v>
      </c>
      <c r="O96" s="205">
        <v>48.63</v>
      </c>
      <c r="P96" s="205">
        <v>66.64</v>
      </c>
      <c r="Q96" s="205">
        <v>0</v>
      </c>
      <c r="R96" s="205">
        <v>5.57</v>
      </c>
      <c r="S96" s="205">
        <v>3.38</v>
      </c>
      <c r="T96" s="205">
        <v>0</v>
      </c>
      <c r="U96" s="205">
        <v>235.21</v>
      </c>
      <c r="V96" s="205">
        <v>0</v>
      </c>
      <c r="W96" s="205">
        <v>8.7899999999999991</v>
      </c>
      <c r="X96" s="205">
        <v>36.17</v>
      </c>
      <c r="Y96" s="205">
        <v>0</v>
      </c>
      <c r="Z96" s="205">
        <v>34.130000000000003</v>
      </c>
      <c r="AA96" s="205">
        <v>21.34</v>
      </c>
      <c r="AB96" s="205">
        <v>0</v>
      </c>
      <c r="AC96" s="205">
        <v>7.43</v>
      </c>
      <c r="AD96" s="205">
        <v>0</v>
      </c>
      <c r="AE96" s="205">
        <v>0</v>
      </c>
      <c r="AF96" s="205">
        <v>0</v>
      </c>
      <c r="AG96" s="205">
        <v>-0.08</v>
      </c>
      <c r="AH96" s="205">
        <v>0</v>
      </c>
      <c r="AI96" s="205">
        <v>0</v>
      </c>
      <c r="AJ96" s="205">
        <v>0</v>
      </c>
      <c r="AK96" s="205">
        <v>48.58</v>
      </c>
      <c r="AL96" s="205">
        <v>0</v>
      </c>
      <c r="AM96" s="205">
        <v>0</v>
      </c>
      <c r="AN96" s="205">
        <v>0</v>
      </c>
      <c r="AO96" s="205">
        <v>0</v>
      </c>
      <c r="AP96" s="205">
        <v>0</v>
      </c>
      <c r="AQ96" s="205">
        <v>0</v>
      </c>
      <c r="AR96" s="205">
        <v>0</v>
      </c>
      <c r="AS96" s="205">
        <v>0</v>
      </c>
      <c r="AT96" s="205">
        <v>0</v>
      </c>
    </row>
    <row r="97" spans="1:46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0</v>
      </c>
      <c r="J97" s="205">
        <v>0</v>
      </c>
      <c r="K97" s="205">
        <v>15.14</v>
      </c>
      <c r="L97" s="205">
        <v>0</v>
      </c>
      <c r="M97" s="205">
        <v>0</v>
      </c>
      <c r="N97" s="205">
        <v>28.96</v>
      </c>
      <c r="O97" s="205">
        <v>48.63</v>
      </c>
      <c r="P97" s="205">
        <v>66.64</v>
      </c>
      <c r="Q97" s="205">
        <v>0</v>
      </c>
      <c r="R97" s="205">
        <v>5.57</v>
      </c>
      <c r="S97" s="205">
        <v>3.38</v>
      </c>
      <c r="T97" s="205">
        <v>0</v>
      </c>
      <c r="U97" s="205">
        <v>235.21</v>
      </c>
      <c r="V97" s="205">
        <v>0</v>
      </c>
      <c r="W97" s="205">
        <v>8.7899999999999991</v>
      </c>
      <c r="X97" s="205">
        <v>36.17</v>
      </c>
      <c r="Y97" s="205">
        <v>0</v>
      </c>
      <c r="Z97" s="205">
        <v>34.130000000000003</v>
      </c>
      <c r="AA97" s="205">
        <v>21.34</v>
      </c>
      <c r="AB97" s="205">
        <v>0</v>
      </c>
      <c r="AC97" s="205">
        <v>7.43</v>
      </c>
      <c r="AD97" s="205">
        <v>0</v>
      </c>
      <c r="AE97" s="205">
        <v>0</v>
      </c>
      <c r="AF97" s="205">
        <v>0</v>
      </c>
      <c r="AG97" s="205">
        <v>-0.08</v>
      </c>
      <c r="AH97" s="205">
        <v>0</v>
      </c>
      <c r="AI97" s="205">
        <v>0</v>
      </c>
      <c r="AJ97" s="205">
        <v>0</v>
      </c>
      <c r="AK97" s="205">
        <v>48.58</v>
      </c>
      <c r="AL97" s="205">
        <v>0</v>
      </c>
      <c r="AM97" s="205">
        <v>0</v>
      </c>
      <c r="AN97" s="205">
        <v>0</v>
      </c>
      <c r="AO97" s="205">
        <v>0</v>
      </c>
      <c r="AP97" s="205">
        <v>0</v>
      </c>
      <c r="AQ97" s="205">
        <v>0</v>
      </c>
      <c r="AR97" s="205">
        <v>0</v>
      </c>
      <c r="AS97" s="205">
        <v>0</v>
      </c>
      <c r="AT97" s="205">
        <v>0</v>
      </c>
    </row>
    <row r="98" spans="1:46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0</v>
      </c>
      <c r="J98" s="205">
        <v>0</v>
      </c>
      <c r="K98" s="205">
        <v>15.14</v>
      </c>
      <c r="L98" s="205">
        <v>0</v>
      </c>
      <c r="M98" s="205">
        <v>0</v>
      </c>
      <c r="N98" s="205">
        <v>28.96</v>
      </c>
      <c r="O98" s="205">
        <v>48.63</v>
      </c>
      <c r="P98" s="205">
        <v>66.64</v>
      </c>
      <c r="Q98" s="205">
        <v>0</v>
      </c>
      <c r="R98" s="205">
        <v>5.57</v>
      </c>
      <c r="S98" s="205">
        <v>3.38</v>
      </c>
      <c r="T98" s="205">
        <v>0</v>
      </c>
      <c r="U98" s="205">
        <v>235.21</v>
      </c>
      <c r="V98" s="205">
        <v>0</v>
      </c>
      <c r="W98" s="205">
        <v>8.7899999999999991</v>
      </c>
      <c r="X98" s="205">
        <v>36.17</v>
      </c>
      <c r="Y98" s="205">
        <v>0</v>
      </c>
      <c r="Z98" s="205">
        <v>34.130000000000003</v>
      </c>
      <c r="AA98" s="205">
        <v>21.34</v>
      </c>
      <c r="AB98" s="205">
        <v>0</v>
      </c>
      <c r="AC98" s="205">
        <v>7.43</v>
      </c>
      <c r="AD98" s="205">
        <v>0</v>
      </c>
      <c r="AE98" s="205">
        <v>0</v>
      </c>
      <c r="AF98" s="205">
        <v>0</v>
      </c>
      <c r="AG98" s="205">
        <v>-0.08</v>
      </c>
      <c r="AH98" s="205">
        <v>0</v>
      </c>
      <c r="AI98" s="205">
        <v>0</v>
      </c>
      <c r="AJ98" s="205">
        <v>0</v>
      </c>
      <c r="AK98" s="205">
        <v>48.58</v>
      </c>
      <c r="AL98" s="205">
        <v>0</v>
      </c>
      <c r="AM98" s="205">
        <v>0</v>
      </c>
      <c r="AN98" s="205">
        <v>0</v>
      </c>
      <c r="AO98" s="205">
        <v>0</v>
      </c>
      <c r="AP98" s="205">
        <v>0</v>
      </c>
      <c r="AQ98" s="205">
        <v>0</v>
      </c>
      <c r="AR98" s="205">
        <v>0</v>
      </c>
      <c r="AS98" s="205">
        <v>0</v>
      </c>
      <c r="AT98" s="205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0.41792500000000005</v>
      </c>
      <c r="L99">
        <f t="shared" si="0"/>
        <v>0</v>
      </c>
      <c r="M99">
        <f t="shared" si="0"/>
        <v>0</v>
      </c>
      <c r="N99">
        <f t="shared" si="0"/>
        <v>0.69504000000000066</v>
      </c>
      <c r="O99">
        <f t="shared" si="0"/>
        <v>1.1671200000000019</v>
      </c>
      <c r="P99">
        <f t="shared" si="0"/>
        <v>1.5382875000000018</v>
      </c>
      <c r="Q99">
        <f t="shared" si="0"/>
        <v>0</v>
      </c>
      <c r="R99">
        <f t="shared" si="0"/>
        <v>0.11903999999999995</v>
      </c>
      <c r="S99">
        <f t="shared" si="0"/>
        <v>7.4897500000000033E-2</v>
      </c>
      <c r="T99">
        <f t="shared" si="0"/>
        <v>0</v>
      </c>
      <c r="U99">
        <f t="shared" si="0"/>
        <v>5.6450399999999874</v>
      </c>
      <c r="V99">
        <f t="shared" si="0"/>
        <v>4.8150000000000012E-2</v>
      </c>
      <c r="W99">
        <f t="shared" si="0"/>
        <v>0.21133999999999989</v>
      </c>
      <c r="X99">
        <f t="shared" si="0"/>
        <v>0.73327000000000053</v>
      </c>
      <c r="Y99">
        <f t="shared" si="0"/>
        <v>0</v>
      </c>
      <c r="Z99">
        <f t="shared" si="0"/>
        <v>1.3759100000000006</v>
      </c>
      <c r="AA99">
        <f t="shared" si="0"/>
        <v>0.39870999999999951</v>
      </c>
      <c r="AB99">
        <f t="shared" si="0"/>
        <v>0</v>
      </c>
      <c r="AC99">
        <f t="shared" si="0"/>
        <v>0.19718999999999981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-1.9200000000000013E-3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1.1940249999999997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0.20258750000000017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9"/>
    </row>
    <row r="3" spans="1:46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</v>
      </c>
      <c r="H3" s="205">
        <v>0</v>
      </c>
      <c r="I3" s="205">
        <v>0</v>
      </c>
      <c r="J3" s="205">
        <v>0</v>
      </c>
      <c r="K3" s="205">
        <v>0</v>
      </c>
      <c r="L3" s="205">
        <v>0</v>
      </c>
      <c r="M3" s="205">
        <v>27.24</v>
      </c>
      <c r="N3" s="205">
        <v>34.99</v>
      </c>
      <c r="O3" s="205">
        <v>0</v>
      </c>
      <c r="P3" s="205">
        <v>31.25</v>
      </c>
      <c r="Q3" s="205">
        <v>0</v>
      </c>
      <c r="R3" s="205">
        <v>4.9400000000000004</v>
      </c>
      <c r="S3" s="205">
        <v>2.9</v>
      </c>
      <c r="T3" s="205">
        <v>0</v>
      </c>
      <c r="U3" s="205">
        <v>51.67</v>
      </c>
      <c r="V3" s="205">
        <v>1.97</v>
      </c>
      <c r="W3" s="205">
        <v>13.75</v>
      </c>
      <c r="X3" s="205">
        <v>43.69</v>
      </c>
      <c r="Y3" s="205">
        <v>0</v>
      </c>
      <c r="Z3" s="205">
        <v>53.09</v>
      </c>
      <c r="AA3" s="205">
        <v>7.72</v>
      </c>
      <c r="AB3" s="205">
        <v>0</v>
      </c>
      <c r="AC3" s="205">
        <v>12</v>
      </c>
      <c r="AD3" s="205">
        <v>0</v>
      </c>
      <c r="AE3" s="205">
        <v>0</v>
      </c>
      <c r="AF3" s="205">
        <v>0</v>
      </c>
      <c r="AG3" s="205">
        <v>-0.1</v>
      </c>
      <c r="AH3" s="205">
        <v>0</v>
      </c>
      <c r="AI3" s="205">
        <v>0</v>
      </c>
      <c r="AJ3" s="205">
        <v>0</v>
      </c>
      <c r="AK3" s="205">
        <v>58.71</v>
      </c>
      <c r="AL3" s="205">
        <v>0</v>
      </c>
      <c r="AM3" s="205">
        <v>0</v>
      </c>
      <c r="AN3" s="205">
        <v>0</v>
      </c>
      <c r="AO3" s="205">
        <v>0</v>
      </c>
      <c r="AP3" s="205">
        <v>0</v>
      </c>
      <c r="AQ3" s="205">
        <v>0</v>
      </c>
      <c r="AR3" s="205">
        <v>0</v>
      </c>
      <c r="AS3" s="205">
        <v>0</v>
      </c>
      <c r="AT3" s="205">
        <v>0</v>
      </c>
    </row>
    <row r="4" spans="1:46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</v>
      </c>
      <c r="H4" s="205">
        <v>0</v>
      </c>
      <c r="I4" s="205">
        <v>0</v>
      </c>
      <c r="J4" s="205">
        <v>0</v>
      </c>
      <c r="K4" s="205">
        <v>0</v>
      </c>
      <c r="L4" s="205">
        <v>0</v>
      </c>
      <c r="M4" s="205">
        <v>27.24</v>
      </c>
      <c r="N4" s="205">
        <v>34.99</v>
      </c>
      <c r="O4" s="205">
        <v>0</v>
      </c>
      <c r="P4" s="205">
        <v>31.25</v>
      </c>
      <c r="Q4" s="205">
        <v>0</v>
      </c>
      <c r="R4" s="205">
        <v>4.82</v>
      </c>
      <c r="S4" s="205">
        <v>2.9</v>
      </c>
      <c r="T4" s="205">
        <v>0</v>
      </c>
      <c r="U4" s="205">
        <v>51.67</v>
      </c>
      <c r="V4" s="205">
        <v>1.97</v>
      </c>
      <c r="W4" s="205">
        <v>13.75</v>
      </c>
      <c r="X4" s="205">
        <v>43.69</v>
      </c>
      <c r="Y4" s="205">
        <v>0</v>
      </c>
      <c r="Z4" s="205">
        <v>53.09</v>
      </c>
      <c r="AA4" s="205">
        <v>7.72</v>
      </c>
      <c r="AB4" s="205">
        <v>0</v>
      </c>
      <c r="AC4" s="205">
        <v>12</v>
      </c>
      <c r="AD4" s="205">
        <v>0</v>
      </c>
      <c r="AE4" s="205">
        <v>0</v>
      </c>
      <c r="AF4" s="205">
        <v>0</v>
      </c>
      <c r="AG4" s="205">
        <v>-0.1</v>
      </c>
      <c r="AH4" s="205">
        <v>0</v>
      </c>
      <c r="AI4" s="205">
        <v>0</v>
      </c>
      <c r="AJ4" s="205">
        <v>0</v>
      </c>
      <c r="AK4" s="205">
        <v>58.71</v>
      </c>
      <c r="AL4" s="205">
        <v>0</v>
      </c>
      <c r="AM4" s="205">
        <v>0</v>
      </c>
      <c r="AN4" s="205">
        <v>0</v>
      </c>
      <c r="AO4" s="205">
        <v>0</v>
      </c>
      <c r="AP4" s="205">
        <v>0</v>
      </c>
      <c r="AQ4" s="205">
        <v>0</v>
      </c>
      <c r="AR4" s="205">
        <v>0</v>
      </c>
      <c r="AS4" s="205">
        <v>0</v>
      </c>
      <c r="AT4" s="205">
        <v>0</v>
      </c>
    </row>
    <row r="5" spans="1:46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</v>
      </c>
      <c r="H5" s="205">
        <v>0</v>
      </c>
      <c r="I5" s="205">
        <v>0</v>
      </c>
      <c r="J5" s="205">
        <v>0</v>
      </c>
      <c r="K5" s="205">
        <v>0</v>
      </c>
      <c r="L5" s="205">
        <v>0</v>
      </c>
      <c r="M5" s="205">
        <v>27.24</v>
      </c>
      <c r="N5" s="205">
        <v>34.99</v>
      </c>
      <c r="O5" s="205">
        <v>0</v>
      </c>
      <c r="P5" s="205">
        <v>31.25</v>
      </c>
      <c r="Q5" s="205">
        <v>0</v>
      </c>
      <c r="R5" s="205">
        <v>4.82</v>
      </c>
      <c r="S5" s="205">
        <v>2.9</v>
      </c>
      <c r="T5" s="205">
        <v>0</v>
      </c>
      <c r="U5" s="205">
        <v>51.67</v>
      </c>
      <c r="V5" s="205">
        <v>1.97</v>
      </c>
      <c r="W5" s="205">
        <v>13.75</v>
      </c>
      <c r="X5" s="205">
        <v>43.69</v>
      </c>
      <c r="Y5" s="205">
        <v>0</v>
      </c>
      <c r="Z5" s="205">
        <v>53.09</v>
      </c>
      <c r="AA5" s="205">
        <v>7.72</v>
      </c>
      <c r="AB5" s="205">
        <v>0</v>
      </c>
      <c r="AC5" s="205">
        <v>12</v>
      </c>
      <c r="AD5" s="205">
        <v>0</v>
      </c>
      <c r="AE5" s="205">
        <v>0</v>
      </c>
      <c r="AF5" s="205">
        <v>0</v>
      </c>
      <c r="AG5" s="205">
        <v>-0.1</v>
      </c>
      <c r="AH5" s="205">
        <v>0</v>
      </c>
      <c r="AI5" s="205">
        <v>0</v>
      </c>
      <c r="AJ5" s="205">
        <v>0</v>
      </c>
      <c r="AK5" s="205">
        <v>58.71</v>
      </c>
      <c r="AL5" s="205">
        <v>0</v>
      </c>
      <c r="AM5" s="205">
        <v>0</v>
      </c>
      <c r="AN5" s="205">
        <v>0</v>
      </c>
      <c r="AO5" s="205">
        <v>0</v>
      </c>
      <c r="AP5" s="205">
        <v>0</v>
      </c>
      <c r="AQ5" s="205">
        <v>0</v>
      </c>
      <c r="AR5" s="205">
        <v>0</v>
      </c>
      <c r="AS5" s="205">
        <v>0</v>
      </c>
      <c r="AT5" s="205">
        <v>0</v>
      </c>
    </row>
    <row r="6" spans="1:46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</v>
      </c>
      <c r="H6" s="205">
        <v>0</v>
      </c>
      <c r="I6" s="205">
        <v>0</v>
      </c>
      <c r="J6" s="205">
        <v>0</v>
      </c>
      <c r="K6" s="205">
        <v>0</v>
      </c>
      <c r="L6" s="205">
        <v>0</v>
      </c>
      <c r="M6" s="205">
        <v>27.24</v>
      </c>
      <c r="N6" s="205">
        <v>34.99</v>
      </c>
      <c r="O6" s="205">
        <v>0</v>
      </c>
      <c r="P6" s="205">
        <v>31.25</v>
      </c>
      <c r="Q6" s="205">
        <v>0</v>
      </c>
      <c r="R6" s="205">
        <v>4.82</v>
      </c>
      <c r="S6" s="205">
        <v>2.9</v>
      </c>
      <c r="T6" s="205">
        <v>0</v>
      </c>
      <c r="U6" s="205">
        <v>51.67</v>
      </c>
      <c r="V6" s="205">
        <v>1.97</v>
      </c>
      <c r="W6" s="205">
        <v>13.75</v>
      </c>
      <c r="X6" s="205">
        <v>43.69</v>
      </c>
      <c r="Y6" s="205">
        <v>0</v>
      </c>
      <c r="Z6" s="205">
        <v>53.09</v>
      </c>
      <c r="AA6" s="205">
        <v>7.72</v>
      </c>
      <c r="AB6" s="205">
        <v>0</v>
      </c>
      <c r="AC6" s="205">
        <v>12</v>
      </c>
      <c r="AD6" s="205">
        <v>0</v>
      </c>
      <c r="AE6" s="205">
        <v>0</v>
      </c>
      <c r="AF6" s="205">
        <v>0</v>
      </c>
      <c r="AG6" s="205">
        <v>-0.1</v>
      </c>
      <c r="AH6" s="205">
        <v>0</v>
      </c>
      <c r="AI6" s="205">
        <v>0</v>
      </c>
      <c r="AJ6" s="205">
        <v>0</v>
      </c>
      <c r="AK6" s="205">
        <v>58.71</v>
      </c>
      <c r="AL6" s="205">
        <v>0</v>
      </c>
      <c r="AM6" s="205">
        <v>0</v>
      </c>
      <c r="AN6" s="205">
        <v>0</v>
      </c>
      <c r="AO6" s="205">
        <v>0</v>
      </c>
      <c r="AP6" s="205">
        <v>0</v>
      </c>
      <c r="AQ6" s="205">
        <v>0</v>
      </c>
      <c r="AR6" s="205">
        <v>0</v>
      </c>
      <c r="AS6" s="205">
        <v>0</v>
      </c>
      <c r="AT6" s="205">
        <v>0</v>
      </c>
    </row>
    <row r="7" spans="1:46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</v>
      </c>
      <c r="H7" s="205">
        <v>0</v>
      </c>
      <c r="I7" s="205">
        <v>0</v>
      </c>
      <c r="J7" s="205">
        <v>0</v>
      </c>
      <c r="K7" s="205">
        <v>0</v>
      </c>
      <c r="L7" s="205">
        <v>0</v>
      </c>
      <c r="M7" s="205">
        <v>27.24</v>
      </c>
      <c r="N7" s="205">
        <v>34.99</v>
      </c>
      <c r="O7" s="205">
        <v>0</v>
      </c>
      <c r="P7" s="205">
        <v>31.25</v>
      </c>
      <c r="Q7" s="205">
        <v>0</v>
      </c>
      <c r="R7" s="205">
        <v>4.82</v>
      </c>
      <c r="S7" s="205">
        <v>2.9</v>
      </c>
      <c r="T7" s="205">
        <v>0</v>
      </c>
      <c r="U7" s="205">
        <v>51.67</v>
      </c>
      <c r="V7" s="205">
        <v>1.97</v>
      </c>
      <c r="W7" s="205">
        <v>13.75</v>
      </c>
      <c r="X7" s="205">
        <v>43.69</v>
      </c>
      <c r="Y7" s="205">
        <v>0</v>
      </c>
      <c r="Z7" s="205">
        <v>38.61</v>
      </c>
      <c r="AA7" s="205">
        <v>7.72</v>
      </c>
      <c r="AB7" s="205">
        <v>0</v>
      </c>
      <c r="AC7" s="205">
        <v>12</v>
      </c>
      <c r="AD7" s="205">
        <v>0</v>
      </c>
      <c r="AE7" s="205">
        <v>0</v>
      </c>
      <c r="AF7" s="205">
        <v>0</v>
      </c>
      <c r="AG7" s="205">
        <v>-0.1</v>
      </c>
      <c r="AH7" s="205">
        <v>0</v>
      </c>
      <c r="AI7" s="205">
        <v>0</v>
      </c>
      <c r="AJ7" s="205">
        <v>0</v>
      </c>
      <c r="AK7" s="205">
        <v>58.71</v>
      </c>
      <c r="AL7" s="205">
        <v>0</v>
      </c>
      <c r="AM7" s="205">
        <v>0</v>
      </c>
      <c r="AN7" s="205">
        <v>0</v>
      </c>
      <c r="AO7" s="205">
        <v>0</v>
      </c>
      <c r="AP7" s="205">
        <v>0</v>
      </c>
      <c r="AQ7" s="205">
        <v>0</v>
      </c>
      <c r="AR7" s="205">
        <v>0</v>
      </c>
      <c r="AS7" s="205">
        <v>0</v>
      </c>
      <c r="AT7" s="205">
        <v>0</v>
      </c>
    </row>
    <row r="8" spans="1:46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</v>
      </c>
      <c r="H8" s="205">
        <v>0</v>
      </c>
      <c r="I8" s="205">
        <v>0</v>
      </c>
      <c r="J8" s="205">
        <v>0</v>
      </c>
      <c r="K8" s="205">
        <v>0</v>
      </c>
      <c r="L8" s="205">
        <v>0</v>
      </c>
      <c r="M8" s="205">
        <v>27.24</v>
      </c>
      <c r="N8" s="205">
        <v>34.99</v>
      </c>
      <c r="O8" s="205">
        <v>0</v>
      </c>
      <c r="P8" s="205">
        <v>31.25</v>
      </c>
      <c r="Q8" s="205">
        <v>0</v>
      </c>
      <c r="R8" s="205">
        <v>4.82</v>
      </c>
      <c r="S8" s="205">
        <v>2.9</v>
      </c>
      <c r="T8" s="205">
        <v>0</v>
      </c>
      <c r="U8" s="205">
        <v>51.67</v>
      </c>
      <c r="V8" s="205">
        <v>1.97</v>
      </c>
      <c r="W8" s="205">
        <v>13.75</v>
      </c>
      <c r="X8" s="205">
        <v>43.69</v>
      </c>
      <c r="Y8" s="205">
        <v>0</v>
      </c>
      <c r="Z8" s="205">
        <v>38.61</v>
      </c>
      <c r="AA8" s="205">
        <v>7.72</v>
      </c>
      <c r="AB8" s="205">
        <v>0</v>
      </c>
      <c r="AC8" s="205">
        <v>12</v>
      </c>
      <c r="AD8" s="205">
        <v>0</v>
      </c>
      <c r="AE8" s="205">
        <v>0</v>
      </c>
      <c r="AF8" s="205">
        <v>0</v>
      </c>
      <c r="AG8" s="205">
        <v>-0.1</v>
      </c>
      <c r="AH8" s="205">
        <v>0</v>
      </c>
      <c r="AI8" s="205">
        <v>0</v>
      </c>
      <c r="AJ8" s="205">
        <v>0</v>
      </c>
      <c r="AK8" s="205">
        <v>58.71</v>
      </c>
      <c r="AL8" s="205">
        <v>0</v>
      </c>
      <c r="AM8" s="205">
        <v>0</v>
      </c>
      <c r="AN8" s="205">
        <v>0</v>
      </c>
      <c r="AO8" s="205">
        <v>0</v>
      </c>
      <c r="AP8" s="205">
        <v>0</v>
      </c>
      <c r="AQ8" s="205">
        <v>0</v>
      </c>
      <c r="AR8" s="205">
        <v>0</v>
      </c>
      <c r="AS8" s="205">
        <v>0</v>
      </c>
      <c r="AT8" s="205">
        <v>0</v>
      </c>
    </row>
    <row r="9" spans="1:46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</v>
      </c>
      <c r="H9" s="205">
        <v>0</v>
      </c>
      <c r="I9" s="205">
        <v>0</v>
      </c>
      <c r="J9" s="205">
        <v>0</v>
      </c>
      <c r="K9" s="205">
        <v>0</v>
      </c>
      <c r="L9" s="205">
        <v>0</v>
      </c>
      <c r="M9" s="205">
        <v>27.24</v>
      </c>
      <c r="N9" s="205">
        <v>34.99</v>
      </c>
      <c r="O9" s="205">
        <v>0</v>
      </c>
      <c r="P9" s="205">
        <v>31.25</v>
      </c>
      <c r="Q9" s="205">
        <v>0</v>
      </c>
      <c r="R9" s="205">
        <v>4.82</v>
      </c>
      <c r="S9" s="205">
        <v>2.9</v>
      </c>
      <c r="T9" s="205">
        <v>0</v>
      </c>
      <c r="U9" s="205">
        <v>51.67</v>
      </c>
      <c r="V9" s="205">
        <v>2.25</v>
      </c>
      <c r="W9" s="205">
        <v>13.75</v>
      </c>
      <c r="X9" s="205">
        <v>43.69</v>
      </c>
      <c r="Y9" s="205">
        <v>0</v>
      </c>
      <c r="Z9" s="205">
        <v>38.61</v>
      </c>
      <c r="AA9" s="205">
        <v>7.72</v>
      </c>
      <c r="AB9" s="205">
        <v>0</v>
      </c>
      <c r="AC9" s="205">
        <v>12</v>
      </c>
      <c r="AD9" s="205">
        <v>0</v>
      </c>
      <c r="AE9" s="205">
        <v>0</v>
      </c>
      <c r="AF9" s="205">
        <v>0</v>
      </c>
      <c r="AG9" s="205">
        <v>-0.1</v>
      </c>
      <c r="AH9" s="205">
        <v>0</v>
      </c>
      <c r="AI9" s="205">
        <v>0</v>
      </c>
      <c r="AJ9" s="205">
        <v>0</v>
      </c>
      <c r="AK9" s="205">
        <v>58.71</v>
      </c>
      <c r="AL9" s="205">
        <v>0</v>
      </c>
      <c r="AM9" s="205">
        <v>0</v>
      </c>
      <c r="AN9" s="205">
        <v>0</v>
      </c>
      <c r="AO9" s="205">
        <v>0</v>
      </c>
      <c r="AP9" s="205">
        <v>0</v>
      </c>
      <c r="AQ9" s="205">
        <v>0</v>
      </c>
      <c r="AR9" s="205">
        <v>0</v>
      </c>
      <c r="AS9" s="205">
        <v>0</v>
      </c>
      <c r="AT9" s="205">
        <v>0</v>
      </c>
    </row>
    <row r="10" spans="1:46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</v>
      </c>
      <c r="H10" s="205">
        <v>0</v>
      </c>
      <c r="I10" s="205">
        <v>0</v>
      </c>
      <c r="J10" s="205">
        <v>0</v>
      </c>
      <c r="K10" s="205">
        <v>0</v>
      </c>
      <c r="L10" s="205">
        <v>0</v>
      </c>
      <c r="M10" s="205">
        <v>27.24</v>
      </c>
      <c r="N10" s="205">
        <v>34.99</v>
      </c>
      <c r="O10" s="205">
        <v>0</v>
      </c>
      <c r="P10" s="205">
        <v>31.25</v>
      </c>
      <c r="Q10" s="205">
        <v>0</v>
      </c>
      <c r="R10" s="205">
        <v>4.82</v>
      </c>
      <c r="S10" s="205">
        <v>2.9</v>
      </c>
      <c r="T10" s="205">
        <v>0</v>
      </c>
      <c r="U10" s="205">
        <v>51.67</v>
      </c>
      <c r="V10" s="205">
        <v>2.25</v>
      </c>
      <c r="W10" s="205">
        <v>4.83</v>
      </c>
      <c r="X10" s="205">
        <v>43.69</v>
      </c>
      <c r="Y10" s="205">
        <v>0</v>
      </c>
      <c r="Z10" s="205">
        <v>38.61</v>
      </c>
      <c r="AA10" s="205">
        <v>7.72</v>
      </c>
      <c r="AB10" s="205">
        <v>0</v>
      </c>
      <c r="AC10" s="205">
        <v>12</v>
      </c>
      <c r="AD10" s="205">
        <v>0</v>
      </c>
      <c r="AE10" s="205">
        <v>0</v>
      </c>
      <c r="AF10" s="205">
        <v>0</v>
      </c>
      <c r="AG10" s="205">
        <v>-0.1</v>
      </c>
      <c r="AH10" s="205">
        <v>0</v>
      </c>
      <c r="AI10" s="205">
        <v>0</v>
      </c>
      <c r="AJ10" s="205">
        <v>0</v>
      </c>
      <c r="AK10" s="205">
        <v>58.71</v>
      </c>
      <c r="AL10" s="205">
        <v>0</v>
      </c>
      <c r="AM10" s="205">
        <v>0</v>
      </c>
      <c r="AN10" s="205">
        <v>0</v>
      </c>
      <c r="AO10" s="205">
        <v>0</v>
      </c>
      <c r="AP10" s="205">
        <v>0</v>
      </c>
      <c r="AQ10" s="205">
        <v>0</v>
      </c>
      <c r="AR10" s="205">
        <v>0</v>
      </c>
      <c r="AS10" s="205">
        <v>0</v>
      </c>
      <c r="AT10" s="205">
        <v>0</v>
      </c>
    </row>
    <row r="11" spans="1:46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</v>
      </c>
      <c r="H11" s="205">
        <v>0</v>
      </c>
      <c r="I11" s="205">
        <v>0</v>
      </c>
      <c r="J11" s="205">
        <v>0</v>
      </c>
      <c r="K11" s="205">
        <v>0</v>
      </c>
      <c r="L11" s="205">
        <v>0</v>
      </c>
      <c r="M11" s="205">
        <v>27.24</v>
      </c>
      <c r="N11" s="205">
        <v>34.99</v>
      </c>
      <c r="O11" s="205">
        <v>0</v>
      </c>
      <c r="P11" s="205">
        <v>31.25</v>
      </c>
      <c r="Q11" s="205">
        <v>0</v>
      </c>
      <c r="R11" s="205">
        <v>4.82</v>
      </c>
      <c r="S11" s="205">
        <v>2.9</v>
      </c>
      <c r="T11" s="205">
        <v>0</v>
      </c>
      <c r="U11" s="205">
        <v>51.67</v>
      </c>
      <c r="V11" s="205">
        <v>2.25</v>
      </c>
      <c r="W11" s="205">
        <v>4.83</v>
      </c>
      <c r="X11" s="205">
        <v>43.69</v>
      </c>
      <c r="Y11" s="205">
        <v>0</v>
      </c>
      <c r="Z11" s="205">
        <v>38.61</v>
      </c>
      <c r="AA11" s="205">
        <v>7.72</v>
      </c>
      <c r="AB11" s="205">
        <v>0</v>
      </c>
      <c r="AC11" s="205">
        <v>12</v>
      </c>
      <c r="AD11" s="205">
        <v>0</v>
      </c>
      <c r="AE11" s="205">
        <v>0</v>
      </c>
      <c r="AF11" s="205">
        <v>0</v>
      </c>
      <c r="AG11" s="205">
        <v>-0.1</v>
      </c>
      <c r="AH11" s="205">
        <v>0</v>
      </c>
      <c r="AI11" s="205">
        <v>0</v>
      </c>
      <c r="AJ11" s="205">
        <v>0</v>
      </c>
      <c r="AK11" s="205">
        <v>58.71</v>
      </c>
      <c r="AL11" s="205">
        <v>0</v>
      </c>
      <c r="AM11" s="205">
        <v>0</v>
      </c>
      <c r="AN11" s="205">
        <v>0</v>
      </c>
      <c r="AO11" s="205">
        <v>0</v>
      </c>
      <c r="AP11" s="205">
        <v>0</v>
      </c>
      <c r="AQ11" s="205">
        <v>0</v>
      </c>
      <c r="AR11" s="205">
        <v>0</v>
      </c>
      <c r="AS11" s="205">
        <v>0</v>
      </c>
      <c r="AT11" s="205">
        <v>0</v>
      </c>
    </row>
    <row r="12" spans="1:46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</v>
      </c>
      <c r="H12" s="205">
        <v>0</v>
      </c>
      <c r="I12" s="205">
        <v>0</v>
      </c>
      <c r="J12" s="205">
        <v>0</v>
      </c>
      <c r="K12" s="205">
        <v>0</v>
      </c>
      <c r="L12" s="205">
        <v>0</v>
      </c>
      <c r="M12" s="205">
        <v>27.24</v>
      </c>
      <c r="N12" s="205">
        <v>34.99</v>
      </c>
      <c r="O12" s="205">
        <v>0</v>
      </c>
      <c r="P12" s="205">
        <v>31.25</v>
      </c>
      <c r="Q12" s="205">
        <v>0</v>
      </c>
      <c r="R12" s="205">
        <v>4.82</v>
      </c>
      <c r="S12" s="205">
        <v>2.9</v>
      </c>
      <c r="T12" s="205">
        <v>0</v>
      </c>
      <c r="U12" s="205">
        <v>51.67</v>
      </c>
      <c r="V12" s="205">
        <v>2.25</v>
      </c>
      <c r="W12" s="205">
        <v>4.83</v>
      </c>
      <c r="X12" s="205">
        <v>28.96</v>
      </c>
      <c r="Y12" s="205">
        <v>0</v>
      </c>
      <c r="Z12" s="205">
        <v>38.61</v>
      </c>
      <c r="AA12" s="205">
        <v>7.72</v>
      </c>
      <c r="AB12" s="205">
        <v>0</v>
      </c>
      <c r="AC12" s="205">
        <v>12</v>
      </c>
      <c r="AD12" s="205">
        <v>0</v>
      </c>
      <c r="AE12" s="205">
        <v>0</v>
      </c>
      <c r="AF12" s="205">
        <v>0</v>
      </c>
      <c r="AG12" s="205">
        <v>-0.1</v>
      </c>
      <c r="AH12" s="205">
        <v>0</v>
      </c>
      <c r="AI12" s="205">
        <v>0</v>
      </c>
      <c r="AJ12" s="205">
        <v>0</v>
      </c>
      <c r="AK12" s="205">
        <v>58.71</v>
      </c>
      <c r="AL12" s="205">
        <v>0</v>
      </c>
      <c r="AM12" s="205">
        <v>0</v>
      </c>
      <c r="AN12" s="205">
        <v>0</v>
      </c>
      <c r="AO12" s="205">
        <v>0</v>
      </c>
      <c r="AP12" s="205">
        <v>0</v>
      </c>
      <c r="AQ12" s="205">
        <v>0</v>
      </c>
      <c r="AR12" s="205">
        <v>0</v>
      </c>
      <c r="AS12" s="205">
        <v>0</v>
      </c>
      <c r="AT12" s="205">
        <v>0</v>
      </c>
    </row>
    <row r="13" spans="1:46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</v>
      </c>
      <c r="H13" s="205">
        <v>0</v>
      </c>
      <c r="I13" s="205">
        <v>0</v>
      </c>
      <c r="J13" s="205">
        <v>0</v>
      </c>
      <c r="K13" s="205">
        <v>0</v>
      </c>
      <c r="L13" s="205">
        <v>0</v>
      </c>
      <c r="M13" s="205">
        <v>27.24</v>
      </c>
      <c r="N13" s="205">
        <v>34.99</v>
      </c>
      <c r="O13" s="205">
        <v>0</v>
      </c>
      <c r="P13" s="205">
        <v>35.97</v>
      </c>
      <c r="Q13" s="205">
        <v>0</v>
      </c>
      <c r="R13" s="205">
        <v>6.36</v>
      </c>
      <c r="S13" s="205">
        <v>3.88</v>
      </c>
      <c r="T13" s="205">
        <v>0</v>
      </c>
      <c r="U13" s="205">
        <v>51.67</v>
      </c>
      <c r="V13" s="205">
        <v>1.93</v>
      </c>
      <c r="W13" s="205">
        <v>4.82</v>
      </c>
      <c r="X13" s="205">
        <v>29.51</v>
      </c>
      <c r="Y13" s="205">
        <v>0</v>
      </c>
      <c r="Z13" s="205">
        <v>38.61</v>
      </c>
      <c r="AA13" s="205">
        <v>7.72</v>
      </c>
      <c r="AB13" s="205">
        <v>0</v>
      </c>
      <c r="AC13" s="205">
        <v>12</v>
      </c>
      <c r="AD13" s="205">
        <v>0</v>
      </c>
      <c r="AE13" s="205">
        <v>0</v>
      </c>
      <c r="AF13" s="205">
        <v>0</v>
      </c>
      <c r="AG13" s="205">
        <v>-0.1</v>
      </c>
      <c r="AH13" s="205">
        <v>0</v>
      </c>
      <c r="AI13" s="205">
        <v>0</v>
      </c>
      <c r="AJ13" s="205">
        <v>0</v>
      </c>
      <c r="AK13" s="205">
        <v>58.71</v>
      </c>
      <c r="AL13" s="205">
        <v>0</v>
      </c>
      <c r="AM13" s="205">
        <v>0</v>
      </c>
      <c r="AN13" s="205">
        <v>0</v>
      </c>
      <c r="AO13" s="205">
        <v>0</v>
      </c>
      <c r="AP13" s="205">
        <v>0</v>
      </c>
      <c r="AQ13" s="205">
        <v>0</v>
      </c>
      <c r="AR13" s="205">
        <v>0</v>
      </c>
      <c r="AS13" s="205">
        <v>0</v>
      </c>
      <c r="AT13" s="205">
        <v>0</v>
      </c>
    </row>
    <row r="14" spans="1:46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</v>
      </c>
      <c r="H14" s="205">
        <v>0</v>
      </c>
      <c r="I14" s="205">
        <v>0</v>
      </c>
      <c r="J14" s="205">
        <v>0</v>
      </c>
      <c r="K14" s="205">
        <v>0</v>
      </c>
      <c r="L14" s="205">
        <v>0</v>
      </c>
      <c r="M14" s="205">
        <v>27.24</v>
      </c>
      <c r="N14" s="205">
        <v>34.99</v>
      </c>
      <c r="O14" s="205">
        <v>0</v>
      </c>
      <c r="P14" s="205">
        <v>36.64</v>
      </c>
      <c r="Q14" s="205">
        <v>0</v>
      </c>
      <c r="R14" s="205">
        <v>6.36</v>
      </c>
      <c r="S14" s="205">
        <v>3.88</v>
      </c>
      <c r="T14" s="205">
        <v>0</v>
      </c>
      <c r="U14" s="205">
        <v>51.67</v>
      </c>
      <c r="V14" s="205">
        <v>1.93</v>
      </c>
      <c r="W14" s="205">
        <v>4.82</v>
      </c>
      <c r="X14" s="205">
        <v>19.3</v>
      </c>
      <c r="Y14" s="205">
        <v>0</v>
      </c>
      <c r="Z14" s="205">
        <v>38.61</v>
      </c>
      <c r="AA14" s="205">
        <v>7.72</v>
      </c>
      <c r="AB14" s="205">
        <v>0</v>
      </c>
      <c r="AC14" s="205">
        <v>12</v>
      </c>
      <c r="AD14" s="205">
        <v>0</v>
      </c>
      <c r="AE14" s="205">
        <v>0</v>
      </c>
      <c r="AF14" s="205">
        <v>0</v>
      </c>
      <c r="AG14" s="205">
        <v>-0.1</v>
      </c>
      <c r="AH14" s="205">
        <v>0</v>
      </c>
      <c r="AI14" s="205">
        <v>0</v>
      </c>
      <c r="AJ14" s="205">
        <v>0</v>
      </c>
      <c r="AK14" s="205">
        <v>58.71</v>
      </c>
      <c r="AL14" s="205">
        <v>0</v>
      </c>
      <c r="AM14" s="205">
        <v>0</v>
      </c>
      <c r="AN14" s="205">
        <v>0</v>
      </c>
      <c r="AO14" s="205">
        <v>0</v>
      </c>
      <c r="AP14" s="205">
        <v>0</v>
      </c>
      <c r="AQ14" s="205">
        <v>0</v>
      </c>
      <c r="AR14" s="205">
        <v>0</v>
      </c>
      <c r="AS14" s="205">
        <v>0</v>
      </c>
      <c r="AT14" s="205">
        <v>0</v>
      </c>
    </row>
    <row r="15" spans="1:46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</v>
      </c>
      <c r="H15" s="205">
        <v>0</v>
      </c>
      <c r="I15" s="205">
        <v>0</v>
      </c>
      <c r="J15" s="205">
        <v>0</v>
      </c>
      <c r="K15" s="205">
        <v>0</v>
      </c>
      <c r="L15" s="205">
        <v>0</v>
      </c>
      <c r="M15" s="205">
        <v>27.24</v>
      </c>
      <c r="N15" s="205">
        <v>34.99</v>
      </c>
      <c r="O15" s="205">
        <v>0</v>
      </c>
      <c r="P15" s="205">
        <v>37.31</v>
      </c>
      <c r="Q15" s="205">
        <v>0</v>
      </c>
      <c r="R15" s="205">
        <v>6.31</v>
      </c>
      <c r="S15" s="205">
        <v>3.88</v>
      </c>
      <c r="T15" s="205">
        <v>0</v>
      </c>
      <c r="U15" s="205">
        <v>51.67</v>
      </c>
      <c r="V15" s="205">
        <v>1.93</v>
      </c>
      <c r="W15" s="205">
        <v>4.82</v>
      </c>
      <c r="X15" s="205">
        <v>19.3</v>
      </c>
      <c r="Y15" s="205">
        <v>0</v>
      </c>
      <c r="Z15" s="205">
        <v>38.61</v>
      </c>
      <c r="AA15" s="205">
        <v>7.72</v>
      </c>
      <c r="AB15" s="205">
        <v>0</v>
      </c>
      <c r="AC15" s="205">
        <v>10.6</v>
      </c>
      <c r="AD15" s="205">
        <v>0</v>
      </c>
      <c r="AE15" s="205">
        <v>0</v>
      </c>
      <c r="AF15" s="205">
        <v>0</v>
      </c>
      <c r="AG15" s="205">
        <v>-0.1</v>
      </c>
      <c r="AH15" s="205">
        <v>0</v>
      </c>
      <c r="AI15" s="205">
        <v>0</v>
      </c>
      <c r="AJ15" s="205">
        <v>0</v>
      </c>
      <c r="AK15" s="205">
        <v>58.71</v>
      </c>
      <c r="AL15" s="205">
        <v>0</v>
      </c>
      <c r="AM15" s="205">
        <v>0</v>
      </c>
      <c r="AN15" s="205">
        <v>0</v>
      </c>
      <c r="AO15" s="205">
        <v>0</v>
      </c>
      <c r="AP15" s="205">
        <v>0</v>
      </c>
      <c r="AQ15" s="205">
        <v>0</v>
      </c>
      <c r="AR15" s="205">
        <v>0</v>
      </c>
      <c r="AS15" s="205">
        <v>0</v>
      </c>
      <c r="AT15" s="205">
        <v>0</v>
      </c>
    </row>
    <row r="16" spans="1:46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</v>
      </c>
      <c r="H16" s="205">
        <v>0</v>
      </c>
      <c r="I16" s="205">
        <v>0</v>
      </c>
      <c r="J16" s="205">
        <v>0</v>
      </c>
      <c r="K16" s="205">
        <v>0</v>
      </c>
      <c r="L16" s="205">
        <v>0</v>
      </c>
      <c r="M16" s="205">
        <v>27.24</v>
      </c>
      <c r="N16" s="205">
        <v>34.99</v>
      </c>
      <c r="O16" s="205">
        <v>0</v>
      </c>
      <c r="P16" s="205">
        <v>37.75</v>
      </c>
      <c r="Q16" s="205">
        <v>0</v>
      </c>
      <c r="R16" s="205">
        <v>6.31</v>
      </c>
      <c r="S16" s="205">
        <v>3.88</v>
      </c>
      <c r="T16" s="205">
        <v>0</v>
      </c>
      <c r="U16" s="205">
        <v>51.67</v>
      </c>
      <c r="V16" s="205">
        <v>1.93</v>
      </c>
      <c r="W16" s="205">
        <v>4.82</v>
      </c>
      <c r="X16" s="205">
        <v>19.3</v>
      </c>
      <c r="Y16" s="205">
        <v>0</v>
      </c>
      <c r="Z16" s="205">
        <v>38.61</v>
      </c>
      <c r="AA16" s="205">
        <v>7.72</v>
      </c>
      <c r="AB16" s="205">
        <v>0</v>
      </c>
      <c r="AC16" s="205">
        <v>12</v>
      </c>
      <c r="AD16" s="205">
        <v>0</v>
      </c>
      <c r="AE16" s="205">
        <v>0</v>
      </c>
      <c r="AF16" s="205">
        <v>0</v>
      </c>
      <c r="AG16" s="205">
        <v>-0.1</v>
      </c>
      <c r="AH16" s="205">
        <v>0</v>
      </c>
      <c r="AI16" s="205">
        <v>0</v>
      </c>
      <c r="AJ16" s="205">
        <v>0</v>
      </c>
      <c r="AK16" s="205">
        <v>58.71</v>
      </c>
      <c r="AL16" s="205">
        <v>0</v>
      </c>
      <c r="AM16" s="205">
        <v>0</v>
      </c>
      <c r="AN16" s="205">
        <v>0</v>
      </c>
      <c r="AO16" s="205">
        <v>0</v>
      </c>
      <c r="AP16" s="205">
        <v>0</v>
      </c>
      <c r="AQ16" s="205">
        <v>0</v>
      </c>
      <c r="AR16" s="205">
        <v>0</v>
      </c>
      <c r="AS16" s="205">
        <v>0</v>
      </c>
      <c r="AT16" s="205">
        <v>0</v>
      </c>
    </row>
    <row r="17" spans="1:46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</v>
      </c>
      <c r="H17" s="205">
        <v>0</v>
      </c>
      <c r="I17" s="205">
        <v>0</v>
      </c>
      <c r="J17" s="205">
        <v>0</v>
      </c>
      <c r="K17" s="205">
        <v>0</v>
      </c>
      <c r="L17" s="205">
        <v>0</v>
      </c>
      <c r="M17" s="205">
        <v>27.24</v>
      </c>
      <c r="N17" s="205">
        <v>34.99</v>
      </c>
      <c r="O17" s="205">
        <v>0</v>
      </c>
      <c r="P17" s="205">
        <v>38.42</v>
      </c>
      <c r="Q17" s="205">
        <v>0</v>
      </c>
      <c r="R17" s="205">
        <v>6.31</v>
      </c>
      <c r="S17" s="205">
        <v>3.88</v>
      </c>
      <c r="T17" s="205">
        <v>0</v>
      </c>
      <c r="U17" s="205">
        <v>51.67</v>
      </c>
      <c r="V17" s="205">
        <v>1.93</v>
      </c>
      <c r="W17" s="205">
        <v>4.82</v>
      </c>
      <c r="X17" s="205">
        <v>19.3</v>
      </c>
      <c r="Y17" s="205">
        <v>0</v>
      </c>
      <c r="Z17" s="205">
        <v>38.61</v>
      </c>
      <c r="AA17" s="205">
        <v>7.72</v>
      </c>
      <c r="AB17" s="205">
        <v>0</v>
      </c>
      <c r="AC17" s="205">
        <v>12</v>
      </c>
      <c r="AD17" s="205">
        <v>0</v>
      </c>
      <c r="AE17" s="205">
        <v>0</v>
      </c>
      <c r="AF17" s="205">
        <v>0</v>
      </c>
      <c r="AG17" s="205">
        <v>-0.1</v>
      </c>
      <c r="AH17" s="205">
        <v>0</v>
      </c>
      <c r="AI17" s="205">
        <v>0</v>
      </c>
      <c r="AJ17" s="205">
        <v>0</v>
      </c>
      <c r="AK17" s="205">
        <v>58.71</v>
      </c>
      <c r="AL17" s="205">
        <v>0</v>
      </c>
      <c r="AM17" s="205">
        <v>0</v>
      </c>
      <c r="AN17" s="205">
        <v>0</v>
      </c>
      <c r="AO17" s="205">
        <v>0</v>
      </c>
      <c r="AP17" s="205">
        <v>0</v>
      </c>
      <c r="AQ17" s="205">
        <v>0</v>
      </c>
      <c r="AR17" s="205">
        <v>0</v>
      </c>
      <c r="AS17" s="205">
        <v>0</v>
      </c>
      <c r="AT17" s="205">
        <v>0</v>
      </c>
    </row>
    <row r="18" spans="1:46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</v>
      </c>
      <c r="H18" s="205">
        <v>0</v>
      </c>
      <c r="I18" s="205">
        <v>0</v>
      </c>
      <c r="J18" s="205">
        <v>0</v>
      </c>
      <c r="K18" s="205">
        <v>0</v>
      </c>
      <c r="L18" s="205">
        <v>0</v>
      </c>
      <c r="M18" s="205">
        <v>27.24</v>
      </c>
      <c r="N18" s="205">
        <v>34.99</v>
      </c>
      <c r="O18" s="205">
        <v>0</v>
      </c>
      <c r="P18" s="205">
        <v>38.869999999999997</v>
      </c>
      <c r="Q18" s="205">
        <v>0</v>
      </c>
      <c r="R18" s="205">
        <v>6.31</v>
      </c>
      <c r="S18" s="205">
        <v>3.88</v>
      </c>
      <c r="T18" s="205">
        <v>0</v>
      </c>
      <c r="U18" s="205">
        <v>51.67</v>
      </c>
      <c r="V18" s="205">
        <v>1.93</v>
      </c>
      <c r="W18" s="205">
        <v>4.82</v>
      </c>
      <c r="X18" s="205">
        <v>14.48</v>
      </c>
      <c r="Y18" s="205">
        <v>0</v>
      </c>
      <c r="Z18" s="205">
        <v>38.61</v>
      </c>
      <c r="AA18" s="205">
        <v>7.72</v>
      </c>
      <c r="AB18" s="205">
        <v>0</v>
      </c>
      <c r="AC18" s="205">
        <v>12</v>
      </c>
      <c r="AD18" s="205">
        <v>0</v>
      </c>
      <c r="AE18" s="205">
        <v>0</v>
      </c>
      <c r="AF18" s="205">
        <v>0</v>
      </c>
      <c r="AG18" s="205">
        <v>-0.1</v>
      </c>
      <c r="AH18" s="205">
        <v>0</v>
      </c>
      <c r="AI18" s="205">
        <v>0</v>
      </c>
      <c r="AJ18" s="205">
        <v>0</v>
      </c>
      <c r="AK18" s="205">
        <v>58.71</v>
      </c>
      <c r="AL18" s="205">
        <v>0</v>
      </c>
      <c r="AM18" s="205">
        <v>0</v>
      </c>
      <c r="AN18" s="205">
        <v>0</v>
      </c>
      <c r="AO18" s="205">
        <v>0</v>
      </c>
      <c r="AP18" s="205">
        <v>0</v>
      </c>
      <c r="AQ18" s="205">
        <v>0</v>
      </c>
      <c r="AR18" s="205">
        <v>0</v>
      </c>
      <c r="AS18" s="205">
        <v>0</v>
      </c>
      <c r="AT18" s="205">
        <v>0</v>
      </c>
    </row>
    <row r="19" spans="1:46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</v>
      </c>
      <c r="H19" s="205">
        <v>0</v>
      </c>
      <c r="I19" s="205">
        <v>0</v>
      </c>
      <c r="J19" s="205">
        <v>0</v>
      </c>
      <c r="K19" s="205">
        <v>0</v>
      </c>
      <c r="L19" s="205">
        <v>0</v>
      </c>
      <c r="M19" s="205">
        <v>27.24</v>
      </c>
      <c r="N19" s="205">
        <v>34.99</v>
      </c>
      <c r="O19" s="205">
        <v>0</v>
      </c>
      <c r="P19" s="205">
        <v>38.86</v>
      </c>
      <c r="Q19" s="205">
        <v>0</v>
      </c>
      <c r="R19" s="205">
        <v>6.31</v>
      </c>
      <c r="S19" s="205">
        <v>3.88</v>
      </c>
      <c r="T19" s="205">
        <v>0</v>
      </c>
      <c r="U19" s="205">
        <v>51.67</v>
      </c>
      <c r="V19" s="205">
        <v>1.93</v>
      </c>
      <c r="W19" s="205">
        <v>4.83</v>
      </c>
      <c r="X19" s="205">
        <v>14.2</v>
      </c>
      <c r="Y19" s="205">
        <v>0</v>
      </c>
      <c r="Z19" s="205">
        <v>38.61</v>
      </c>
      <c r="AA19" s="205">
        <v>7.72</v>
      </c>
      <c r="AB19" s="205">
        <v>0</v>
      </c>
      <c r="AC19" s="205">
        <v>12</v>
      </c>
      <c r="AD19" s="205">
        <v>0</v>
      </c>
      <c r="AE19" s="205">
        <v>0</v>
      </c>
      <c r="AF19" s="205">
        <v>0</v>
      </c>
      <c r="AG19" s="205">
        <v>-0.1</v>
      </c>
      <c r="AH19" s="205">
        <v>0</v>
      </c>
      <c r="AI19" s="205">
        <v>0</v>
      </c>
      <c r="AJ19" s="205">
        <v>0</v>
      </c>
      <c r="AK19" s="205">
        <v>58.71</v>
      </c>
      <c r="AL19" s="205">
        <v>0</v>
      </c>
      <c r="AM19" s="205">
        <v>0</v>
      </c>
      <c r="AN19" s="205">
        <v>0</v>
      </c>
      <c r="AO19" s="205">
        <v>0</v>
      </c>
      <c r="AP19" s="205">
        <v>0</v>
      </c>
      <c r="AQ19" s="205">
        <v>0</v>
      </c>
      <c r="AR19" s="205">
        <v>0</v>
      </c>
      <c r="AS19" s="205">
        <v>0</v>
      </c>
      <c r="AT19" s="205">
        <v>0</v>
      </c>
    </row>
    <row r="20" spans="1:46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</v>
      </c>
      <c r="H20" s="205">
        <v>0</v>
      </c>
      <c r="I20" s="205">
        <v>0</v>
      </c>
      <c r="J20" s="205">
        <v>0</v>
      </c>
      <c r="K20" s="205">
        <v>0</v>
      </c>
      <c r="L20" s="205">
        <v>0</v>
      </c>
      <c r="M20" s="205">
        <v>27.24</v>
      </c>
      <c r="N20" s="205">
        <v>34.99</v>
      </c>
      <c r="O20" s="205">
        <v>0</v>
      </c>
      <c r="P20" s="205">
        <v>38.86</v>
      </c>
      <c r="Q20" s="205">
        <v>0</v>
      </c>
      <c r="R20" s="205">
        <v>6.31</v>
      </c>
      <c r="S20" s="205">
        <v>3.88</v>
      </c>
      <c r="T20" s="205">
        <v>0</v>
      </c>
      <c r="U20" s="205">
        <v>51.67</v>
      </c>
      <c r="V20" s="205">
        <v>1.93</v>
      </c>
      <c r="W20" s="205">
        <v>4.83</v>
      </c>
      <c r="X20" s="205">
        <v>14.48</v>
      </c>
      <c r="Y20" s="205">
        <v>0</v>
      </c>
      <c r="Z20" s="205">
        <v>38.61</v>
      </c>
      <c r="AA20" s="205">
        <v>7.72</v>
      </c>
      <c r="AB20" s="205">
        <v>0</v>
      </c>
      <c r="AC20" s="205">
        <v>12</v>
      </c>
      <c r="AD20" s="205">
        <v>0</v>
      </c>
      <c r="AE20" s="205">
        <v>0</v>
      </c>
      <c r="AF20" s="205">
        <v>0</v>
      </c>
      <c r="AG20" s="205">
        <v>-0.1</v>
      </c>
      <c r="AH20" s="205">
        <v>0</v>
      </c>
      <c r="AI20" s="205">
        <v>0</v>
      </c>
      <c r="AJ20" s="205">
        <v>0</v>
      </c>
      <c r="AK20" s="205">
        <v>58.71</v>
      </c>
      <c r="AL20" s="205">
        <v>0</v>
      </c>
      <c r="AM20" s="205">
        <v>0</v>
      </c>
      <c r="AN20" s="205">
        <v>0</v>
      </c>
      <c r="AO20" s="205">
        <v>0</v>
      </c>
      <c r="AP20" s="205">
        <v>0</v>
      </c>
      <c r="AQ20" s="205">
        <v>0</v>
      </c>
      <c r="AR20" s="205">
        <v>0</v>
      </c>
      <c r="AS20" s="205">
        <v>0</v>
      </c>
      <c r="AT20" s="205">
        <v>0</v>
      </c>
    </row>
    <row r="21" spans="1:46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</v>
      </c>
      <c r="H21" s="205">
        <v>0</v>
      </c>
      <c r="I21" s="205">
        <v>0</v>
      </c>
      <c r="J21" s="205">
        <v>0</v>
      </c>
      <c r="K21" s="205">
        <v>0</v>
      </c>
      <c r="L21" s="205">
        <v>0</v>
      </c>
      <c r="M21" s="205">
        <v>27.24</v>
      </c>
      <c r="N21" s="205">
        <v>34.99</v>
      </c>
      <c r="O21" s="205">
        <v>0</v>
      </c>
      <c r="P21" s="205">
        <v>38.86</v>
      </c>
      <c r="Q21" s="205">
        <v>0</v>
      </c>
      <c r="R21" s="205">
        <v>6.31</v>
      </c>
      <c r="S21" s="205">
        <v>3.88</v>
      </c>
      <c r="T21" s="205">
        <v>0</v>
      </c>
      <c r="U21" s="205">
        <v>51.67</v>
      </c>
      <c r="V21" s="205">
        <v>1.93</v>
      </c>
      <c r="W21" s="205">
        <v>4.83</v>
      </c>
      <c r="X21" s="205">
        <v>14.48</v>
      </c>
      <c r="Y21" s="205">
        <v>0</v>
      </c>
      <c r="Z21" s="205">
        <v>38.61</v>
      </c>
      <c r="AA21" s="205">
        <v>7.72</v>
      </c>
      <c r="AB21" s="205">
        <v>0</v>
      </c>
      <c r="AC21" s="205">
        <v>12</v>
      </c>
      <c r="AD21" s="205">
        <v>0</v>
      </c>
      <c r="AE21" s="205">
        <v>0</v>
      </c>
      <c r="AF21" s="205">
        <v>0</v>
      </c>
      <c r="AG21" s="205">
        <v>-0.1</v>
      </c>
      <c r="AH21" s="205">
        <v>0</v>
      </c>
      <c r="AI21" s="205">
        <v>0</v>
      </c>
      <c r="AJ21" s="205">
        <v>0</v>
      </c>
      <c r="AK21" s="205">
        <v>58.71</v>
      </c>
      <c r="AL21" s="205">
        <v>0</v>
      </c>
      <c r="AM21" s="205">
        <v>0</v>
      </c>
      <c r="AN21" s="205">
        <v>0</v>
      </c>
      <c r="AO21" s="205">
        <v>0</v>
      </c>
      <c r="AP21" s="205">
        <v>0</v>
      </c>
      <c r="AQ21" s="205">
        <v>0</v>
      </c>
      <c r="AR21" s="205">
        <v>0</v>
      </c>
      <c r="AS21" s="205">
        <v>0</v>
      </c>
      <c r="AT21" s="205">
        <v>0</v>
      </c>
    </row>
    <row r="22" spans="1:46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</v>
      </c>
      <c r="H22" s="205">
        <v>0</v>
      </c>
      <c r="I22" s="205">
        <v>0</v>
      </c>
      <c r="J22" s="205">
        <v>0</v>
      </c>
      <c r="K22" s="205">
        <v>0</v>
      </c>
      <c r="L22" s="205">
        <v>0</v>
      </c>
      <c r="M22" s="205">
        <v>27.24</v>
      </c>
      <c r="N22" s="205">
        <v>34.99</v>
      </c>
      <c r="O22" s="205">
        <v>0</v>
      </c>
      <c r="P22" s="205">
        <v>38.86</v>
      </c>
      <c r="Q22" s="205">
        <v>0</v>
      </c>
      <c r="R22" s="205">
        <v>6.31</v>
      </c>
      <c r="S22" s="205">
        <v>3.88</v>
      </c>
      <c r="T22" s="205">
        <v>0</v>
      </c>
      <c r="U22" s="205">
        <v>51.67</v>
      </c>
      <c r="V22" s="205">
        <v>1.93</v>
      </c>
      <c r="W22" s="205">
        <v>4.83</v>
      </c>
      <c r="X22" s="205">
        <v>19.309999999999999</v>
      </c>
      <c r="Y22" s="205">
        <v>0</v>
      </c>
      <c r="Z22" s="205">
        <v>38.61</v>
      </c>
      <c r="AA22" s="205">
        <v>7.72</v>
      </c>
      <c r="AB22" s="205">
        <v>0</v>
      </c>
      <c r="AC22" s="205">
        <v>12</v>
      </c>
      <c r="AD22" s="205">
        <v>0</v>
      </c>
      <c r="AE22" s="205">
        <v>0</v>
      </c>
      <c r="AF22" s="205">
        <v>0</v>
      </c>
      <c r="AG22" s="205">
        <v>-0.1</v>
      </c>
      <c r="AH22" s="205">
        <v>0</v>
      </c>
      <c r="AI22" s="205">
        <v>0</v>
      </c>
      <c r="AJ22" s="205">
        <v>0</v>
      </c>
      <c r="AK22" s="205">
        <v>58.71</v>
      </c>
      <c r="AL22" s="205">
        <v>0</v>
      </c>
      <c r="AM22" s="205">
        <v>0</v>
      </c>
      <c r="AN22" s="205">
        <v>0</v>
      </c>
      <c r="AO22" s="205">
        <v>0</v>
      </c>
      <c r="AP22" s="205">
        <v>0</v>
      </c>
      <c r="AQ22" s="205">
        <v>0</v>
      </c>
      <c r="AR22" s="205">
        <v>0</v>
      </c>
      <c r="AS22" s="205">
        <v>0</v>
      </c>
      <c r="AT22" s="205">
        <v>0</v>
      </c>
    </row>
    <row r="23" spans="1:46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</v>
      </c>
      <c r="H23" s="205">
        <v>0</v>
      </c>
      <c r="I23" s="205">
        <v>0</v>
      </c>
      <c r="J23" s="205">
        <v>0</v>
      </c>
      <c r="K23" s="205">
        <v>0</v>
      </c>
      <c r="L23" s="205">
        <v>0</v>
      </c>
      <c r="M23" s="205">
        <v>27.24</v>
      </c>
      <c r="N23" s="205">
        <v>34.99</v>
      </c>
      <c r="O23" s="205">
        <v>0</v>
      </c>
      <c r="P23" s="205">
        <v>38.86</v>
      </c>
      <c r="Q23" s="205">
        <v>0</v>
      </c>
      <c r="R23" s="205">
        <v>5</v>
      </c>
      <c r="S23" s="205">
        <v>3</v>
      </c>
      <c r="T23" s="205">
        <v>0</v>
      </c>
      <c r="U23" s="205">
        <v>51.67</v>
      </c>
      <c r="V23" s="205">
        <v>1.93</v>
      </c>
      <c r="W23" s="205">
        <v>4.83</v>
      </c>
      <c r="X23" s="205">
        <v>19.309999999999999</v>
      </c>
      <c r="Y23" s="205">
        <v>0</v>
      </c>
      <c r="Z23" s="205">
        <v>38.61</v>
      </c>
      <c r="AA23" s="205">
        <v>7.72</v>
      </c>
      <c r="AB23" s="205">
        <v>0</v>
      </c>
      <c r="AC23" s="205">
        <v>12</v>
      </c>
      <c r="AD23" s="205">
        <v>0</v>
      </c>
      <c r="AE23" s="205">
        <v>0</v>
      </c>
      <c r="AF23" s="205">
        <v>0</v>
      </c>
      <c r="AG23" s="205">
        <v>-0.1</v>
      </c>
      <c r="AH23" s="205">
        <v>0</v>
      </c>
      <c r="AI23" s="205">
        <v>0</v>
      </c>
      <c r="AJ23" s="205">
        <v>0</v>
      </c>
      <c r="AK23" s="205">
        <v>57.47</v>
      </c>
      <c r="AL23" s="205">
        <v>0</v>
      </c>
      <c r="AM23" s="205">
        <v>0</v>
      </c>
      <c r="AN23" s="205">
        <v>0</v>
      </c>
      <c r="AO23" s="205">
        <v>0</v>
      </c>
      <c r="AP23" s="205">
        <v>0</v>
      </c>
      <c r="AQ23" s="205">
        <v>0</v>
      </c>
      <c r="AR23" s="205">
        <v>0</v>
      </c>
      <c r="AS23" s="205">
        <v>0</v>
      </c>
      <c r="AT23" s="205">
        <v>0</v>
      </c>
    </row>
    <row r="24" spans="1:46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</v>
      </c>
      <c r="H24" s="205">
        <v>0</v>
      </c>
      <c r="I24" s="205">
        <v>0</v>
      </c>
      <c r="J24" s="205">
        <v>0</v>
      </c>
      <c r="K24" s="205">
        <v>0</v>
      </c>
      <c r="L24" s="205">
        <v>0</v>
      </c>
      <c r="M24" s="205">
        <v>27.24</v>
      </c>
      <c r="N24" s="205">
        <v>34.99</v>
      </c>
      <c r="O24" s="205">
        <v>0</v>
      </c>
      <c r="P24" s="205">
        <v>38.86</v>
      </c>
      <c r="Q24" s="205">
        <v>0</v>
      </c>
      <c r="R24" s="205">
        <v>4.82</v>
      </c>
      <c r="S24" s="205">
        <v>2.9</v>
      </c>
      <c r="T24" s="205">
        <v>0</v>
      </c>
      <c r="U24" s="205">
        <v>51.67</v>
      </c>
      <c r="V24" s="205">
        <v>1.75</v>
      </c>
      <c r="W24" s="205">
        <v>4.83</v>
      </c>
      <c r="X24" s="205">
        <v>19.309999999999999</v>
      </c>
      <c r="Y24" s="205">
        <v>0</v>
      </c>
      <c r="Z24" s="205">
        <v>38.61</v>
      </c>
      <c r="AA24" s="205">
        <v>7.72</v>
      </c>
      <c r="AB24" s="205">
        <v>0</v>
      </c>
      <c r="AC24" s="205">
        <v>12</v>
      </c>
      <c r="AD24" s="205">
        <v>0</v>
      </c>
      <c r="AE24" s="205">
        <v>0</v>
      </c>
      <c r="AF24" s="205">
        <v>0</v>
      </c>
      <c r="AG24" s="205">
        <v>-0.1</v>
      </c>
      <c r="AH24" s="205">
        <v>0</v>
      </c>
      <c r="AI24" s="205">
        <v>0</v>
      </c>
      <c r="AJ24" s="205">
        <v>0</v>
      </c>
      <c r="AK24" s="205">
        <v>57.47</v>
      </c>
      <c r="AL24" s="205">
        <v>0</v>
      </c>
      <c r="AM24" s="205">
        <v>0</v>
      </c>
      <c r="AN24" s="205">
        <v>0</v>
      </c>
      <c r="AO24" s="205">
        <v>0</v>
      </c>
      <c r="AP24" s="205">
        <v>0</v>
      </c>
      <c r="AQ24" s="205">
        <v>0</v>
      </c>
      <c r="AR24" s="205">
        <v>0</v>
      </c>
      <c r="AS24" s="205">
        <v>0</v>
      </c>
      <c r="AT24" s="205">
        <v>0</v>
      </c>
    </row>
    <row r="25" spans="1:46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</v>
      </c>
      <c r="H25" s="205">
        <v>0</v>
      </c>
      <c r="I25" s="205">
        <v>0</v>
      </c>
      <c r="J25" s="205">
        <v>0</v>
      </c>
      <c r="K25" s="205">
        <v>0</v>
      </c>
      <c r="L25" s="205">
        <v>0</v>
      </c>
      <c r="M25" s="205">
        <v>27.24</v>
      </c>
      <c r="N25" s="205">
        <v>34.99</v>
      </c>
      <c r="O25" s="205">
        <v>0</v>
      </c>
      <c r="P25" s="205">
        <v>38.869999999999997</v>
      </c>
      <c r="Q25" s="205">
        <v>0</v>
      </c>
      <c r="R25" s="205">
        <v>4.82</v>
      </c>
      <c r="S25" s="205">
        <v>2.9</v>
      </c>
      <c r="T25" s="205">
        <v>0</v>
      </c>
      <c r="U25" s="205">
        <v>51.67</v>
      </c>
      <c r="V25" s="205">
        <v>1.74</v>
      </c>
      <c r="W25" s="205">
        <v>4.83</v>
      </c>
      <c r="X25" s="205">
        <v>43.69</v>
      </c>
      <c r="Y25" s="205">
        <v>0</v>
      </c>
      <c r="Z25" s="205">
        <v>38.61</v>
      </c>
      <c r="AA25" s="205">
        <v>7.72</v>
      </c>
      <c r="AB25" s="205">
        <v>0</v>
      </c>
      <c r="AC25" s="205">
        <v>12</v>
      </c>
      <c r="AD25" s="205">
        <v>0</v>
      </c>
      <c r="AE25" s="205">
        <v>0</v>
      </c>
      <c r="AF25" s="205">
        <v>0</v>
      </c>
      <c r="AG25" s="205">
        <v>-0.1</v>
      </c>
      <c r="AH25" s="205">
        <v>0</v>
      </c>
      <c r="AI25" s="205">
        <v>0</v>
      </c>
      <c r="AJ25" s="205">
        <v>0</v>
      </c>
      <c r="AK25" s="205">
        <v>55.92</v>
      </c>
      <c r="AL25" s="205">
        <v>0</v>
      </c>
      <c r="AM25" s="205">
        <v>0</v>
      </c>
      <c r="AN25" s="205">
        <v>0</v>
      </c>
      <c r="AO25" s="205">
        <v>0</v>
      </c>
      <c r="AP25" s="205">
        <v>0</v>
      </c>
      <c r="AQ25" s="205">
        <v>0</v>
      </c>
      <c r="AR25" s="205">
        <v>0</v>
      </c>
      <c r="AS25" s="205">
        <v>0</v>
      </c>
      <c r="AT25" s="205">
        <v>0</v>
      </c>
    </row>
    <row r="26" spans="1:46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</v>
      </c>
      <c r="H26" s="205">
        <v>0</v>
      </c>
      <c r="I26" s="205">
        <v>0</v>
      </c>
      <c r="J26" s="205">
        <v>0</v>
      </c>
      <c r="K26" s="205">
        <v>0</v>
      </c>
      <c r="L26" s="205">
        <v>0</v>
      </c>
      <c r="M26" s="205">
        <v>27.24</v>
      </c>
      <c r="N26" s="205">
        <v>34.99</v>
      </c>
      <c r="O26" s="205">
        <v>0</v>
      </c>
      <c r="P26" s="205">
        <v>38.869999999999997</v>
      </c>
      <c r="Q26" s="205">
        <v>0</v>
      </c>
      <c r="R26" s="205">
        <v>4.82</v>
      </c>
      <c r="S26" s="205">
        <v>2.9</v>
      </c>
      <c r="T26" s="205">
        <v>0</v>
      </c>
      <c r="U26" s="205">
        <v>51.67</v>
      </c>
      <c r="V26" s="205">
        <v>1.74</v>
      </c>
      <c r="W26" s="205">
        <v>13.75</v>
      </c>
      <c r="X26" s="205">
        <v>43.69</v>
      </c>
      <c r="Y26" s="205">
        <v>0</v>
      </c>
      <c r="Z26" s="205">
        <v>38.61</v>
      </c>
      <c r="AA26" s="205">
        <v>7.72</v>
      </c>
      <c r="AB26" s="205">
        <v>0</v>
      </c>
      <c r="AC26" s="205">
        <v>12</v>
      </c>
      <c r="AD26" s="205">
        <v>0</v>
      </c>
      <c r="AE26" s="205">
        <v>0</v>
      </c>
      <c r="AF26" s="205">
        <v>0</v>
      </c>
      <c r="AG26" s="205">
        <v>-0.1</v>
      </c>
      <c r="AH26" s="205">
        <v>0</v>
      </c>
      <c r="AI26" s="205">
        <v>0</v>
      </c>
      <c r="AJ26" s="205">
        <v>0</v>
      </c>
      <c r="AK26" s="205">
        <v>55.92</v>
      </c>
      <c r="AL26" s="205">
        <v>0</v>
      </c>
      <c r="AM26" s="205">
        <v>0</v>
      </c>
      <c r="AN26" s="205">
        <v>0</v>
      </c>
      <c r="AO26" s="205">
        <v>0</v>
      </c>
      <c r="AP26" s="205">
        <v>0</v>
      </c>
      <c r="AQ26" s="205">
        <v>0</v>
      </c>
      <c r="AR26" s="205">
        <v>0</v>
      </c>
      <c r="AS26" s="205">
        <v>0</v>
      </c>
      <c r="AT26" s="205">
        <v>0</v>
      </c>
    </row>
    <row r="27" spans="1:46">
      <c r="A27" t="s">
        <v>69</v>
      </c>
      <c r="B27" s="205">
        <v>0</v>
      </c>
      <c r="C27" s="205">
        <v>0</v>
      </c>
      <c r="D27" s="205">
        <v>0</v>
      </c>
      <c r="E27" s="205">
        <v>0</v>
      </c>
      <c r="F27" s="205">
        <v>0</v>
      </c>
      <c r="G27" s="205">
        <v>0</v>
      </c>
      <c r="H27" s="205">
        <v>0</v>
      </c>
      <c r="I27" s="205">
        <v>0</v>
      </c>
      <c r="J27" s="205">
        <v>0</v>
      </c>
      <c r="K27" s="205">
        <v>0</v>
      </c>
      <c r="L27" s="205">
        <v>0</v>
      </c>
      <c r="M27" s="205">
        <v>27.24</v>
      </c>
      <c r="N27" s="205">
        <v>34.99</v>
      </c>
      <c r="O27" s="205">
        <v>0</v>
      </c>
      <c r="P27" s="205">
        <v>38.869999999999997</v>
      </c>
      <c r="Q27" s="205">
        <v>0</v>
      </c>
      <c r="R27" s="205">
        <v>4.82</v>
      </c>
      <c r="S27" s="205">
        <v>2.9</v>
      </c>
      <c r="T27" s="205">
        <v>0</v>
      </c>
      <c r="U27" s="205">
        <v>51.67</v>
      </c>
      <c r="V27" s="205">
        <v>1.74</v>
      </c>
      <c r="W27" s="205">
        <v>13.75</v>
      </c>
      <c r="X27" s="205">
        <v>43.69</v>
      </c>
      <c r="Y27" s="205">
        <v>0</v>
      </c>
      <c r="Z27" s="205">
        <v>38.61</v>
      </c>
      <c r="AA27" s="205">
        <v>7.72</v>
      </c>
      <c r="AB27" s="205">
        <v>0</v>
      </c>
      <c r="AC27" s="205">
        <v>12</v>
      </c>
      <c r="AD27" s="205">
        <v>0</v>
      </c>
      <c r="AE27" s="205">
        <v>0</v>
      </c>
      <c r="AF27" s="205">
        <v>0</v>
      </c>
      <c r="AG27" s="205">
        <v>-0.1</v>
      </c>
      <c r="AH27" s="205">
        <v>0</v>
      </c>
      <c r="AI27" s="205">
        <v>0</v>
      </c>
      <c r="AJ27" s="205">
        <v>0</v>
      </c>
      <c r="AK27" s="205">
        <v>55.92</v>
      </c>
      <c r="AL27" s="205">
        <v>0</v>
      </c>
      <c r="AM27" s="205">
        <v>0</v>
      </c>
      <c r="AN27" s="205">
        <v>0</v>
      </c>
      <c r="AO27" s="205">
        <v>0</v>
      </c>
      <c r="AP27" s="205">
        <v>0</v>
      </c>
      <c r="AQ27" s="205">
        <v>4.43</v>
      </c>
      <c r="AR27" s="205">
        <v>0</v>
      </c>
      <c r="AS27" s="205">
        <v>0</v>
      </c>
      <c r="AT27" s="205">
        <v>0</v>
      </c>
    </row>
    <row r="28" spans="1:46">
      <c r="A28" t="s">
        <v>70</v>
      </c>
      <c r="B28" s="205">
        <v>0</v>
      </c>
      <c r="C28" s="205">
        <v>0</v>
      </c>
      <c r="D28" s="205">
        <v>0</v>
      </c>
      <c r="E28" s="205">
        <v>0</v>
      </c>
      <c r="F28" s="205">
        <v>0</v>
      </c>
      <c r="G28" s="205">
        <v>0</v>
      </c>
      <c r="H28" s="205">
        <v>0</v>
      </c>
      <c r="I28" s="205">
        <v>0</v>
      </c>
      <c r="J28" s="205">
        <v>0</v>
      </c>
      <c r="K28" s="205">
        <v>0</v>
      </c>
      <c r="L28" s="205">
        <v>0</v>
      </c>
      <c r="M28" s="205">
        <v>27.24</v>
      </c>
      <c r="N28" s="205">
        <v>34.99</v>
      </c>
      <c r="O28" s="205">
        <v>0</v>
      </c>
      <c r="P28" s="205">
        <v>38.869999999999997</v>
      </c>
      <c r="Q28" s="205">
        <v>0</v>
      </c>
      <c r="R28" s="205">
        <v>4.82</v>
      </c>
      <c r="S28" s="205">
        <v>2.9</v>
      </c>
      <c r="T28" s="205">
        <v>0</v>
      </c>
      <c r="U28" s="205">
        <v>51.67</v>
      </c>
      <c r="V28" s="205">
        <v>1.74</v>
      </c>
      <c r="W28" s="205">
        <v>13.75</v>
      </c>
      <c r="X28" s="205">
        <v>43.69</v>
      </c>
      <c r="Y28" s="205">
        <v>0</v>
      </c>
      <c r="Z28" s="205">
        <v>74.989999999999995</v>
      </c>
      <c r="AA28" s="205">
        <v>7.72</v>
      </c>
      <c r="AB28" s="205">
        <v>0</v>
      </c>
      <c r="AC28" s="205">
        <v>12</v>
      </c>
      <c r="AD28" s="205">
        <v>0</v>
      </c>
      <c r="AE28" s="205">
        <v>0</v>
      </c>
      <c r="AF28" s="205">
        <v>0</v>
      </c>
      <c r="AG28" s="205">
        <v>-0.1</v>
      </c>
      <c r="AH28" s="205">
        <v>0</v>
      </c>
      <c r="AI28" s="205">
        <v>0</v>
      </c>
      <c r="AJ28" s="205">
        <v>0</v>
      </c>
      <c r="AK28" s="205">
        <v>55.92</v>
      </c>
      <c r="AL28" s="205">
        <v>0</v>
      </c>
      <c r="AM28" s="205">
        <v>0</v>
      </c>
      <c r="AN28" s="205">
        <v>0</v>
      </c>
      <c r="AO28" s="205">
        <v>0</v>
      </c>
      <c r="AP28" s="205">
        <v>0</v>
      </c>
      <c r="AQ28" s="205">
        <v>7.16</v>
      </c>
      <c r="AR28" s="205">
        <v>0</v>
      </c>
      <c r="AS28" s="205">
        <v>0</v>
      </c>
      <c r="AT28" s="205">
        <v>0</v>
      </c>
    </row>
    <row r="29" spans="1:46">
      <c r="A29" t="s">
        <v>71</v>
      </c>
      <c r="B29" s="205">
        <v>0</v>
      </c>
      <c r="C29" s="205">
        <v>0</v>
      </c>
      <c r="D29" s="205">
        <v>0</v>
      </c>
      <c r="E29" s="205">
        <v>0</v>
      </c>
      <c r="F29" s="205">
        <v>0</v>
      </c>
      <c r="G29" s="205">
        <v>0</v>
      </c>
      <c r="H29" s="205">
        <v>0</v>
      </c>
      <c r="I29" s="205">
        <v>0</v>
      </c>
      <c r="J29" s="205">
        <v>0</v>
      </c>
      <c r="K29" s="205">
        <v>0</v>
      </c>
      <c r="L29" s="205">
        <v>0</v>
      </c>
      <c r="M29" s="205">
        <v>27.24</v>
      </c>
      <c r="N29" s="205">
        <v>34.99</v>
      </c>
      <c r="O29" s="205">
        <v>0</v>
      </c>
      <c r="P29" s="205">
        <v>38.869999999999997</v>
      </c>
      <c r="Q29" s="205">
        <v>0</v>
      </c>
      <c r="R29" s="205">
        <v>4.82</v>
      </c>
      <c r="S29" s="205">
        <v>2.9</v>
      </c>
      <c r="T29" s="205">
        <v>0</v>
      </c>
      <c r="U29" s="205">
        <v>51.67</v>
      </c>
      <c r="V29" s="205">
        <v>1.74</v>
      </c>
      <c r="W29" s="205">
        <v>13.75</v>
      </c>
      <c r="X29" s="205">
        <v>43.69</v>
      </c>
      <c r="Y29" s="205">
        <v>0</v>
      </c>
      <c r="Z29" s="205">
        <v>74.989999999999995</v>
      </c>
      <c r="AA29" s="205">
        <v>26.71</v>
      </c>
      <c r="AB29" s="205">
        <v>0</v>
      </c>
      <c r="AC29" s="205">
        <v>12</v>
      </c>
      <c r="AD29" s="205">
        <v>0</v>
      </c>
      <c r="AE29" s="205">
        <v>0</v>
      </c>
      <c r="AF29" s="205">
        <v>0</v>
      </c>
      <c r="AG29" s="205">
        <v>-0.1</v>
      </c>
      <c r="AH29" s="205">
        <v>0</v>
      </c>
      <c r="AI29" s="205">
        <v>0</v>
      </c>
      <c r="AJ29" s="205">
        <v>0</v>
      </c>
      <c r="AK29" s="205">
        <v>55.92</v>
      </c>
      <c r="AL29" s="205">
        <v>0</v>
      </c>
      <c r="AM29" s="205">
        <v>0</v>
      </c>
      <c r="AN29" s="205">
        <v>0</v>
      </c>
      <c r="AO29" s="205">
        <v>0</v>
      </c>
      <c r="AP29" s="205">
        <v>0</v>
      </c>
      <c r="AQ29" s="205">
        <v>11.7</v>
      </c>
      <c r="AR29" s="205">
        <v>0</v>
      </c>
      <c r="AS29" s="205">
        <v>0</v>
      </c>
      <c r="AT29" s="205">
        <v>0</v>
      </c>
    </row>
    <row r="30" spans="1:46">
      <c r="A30" t="s">
        <v>72</v>
      </c>
      <c r="B30" s="205">
        <v>0</v>
      </c>
      <c r="C30" s="205">
        <v>0</v>
      </c>
      <c r="D30" s="205">
        <v>0</v>
      </c>
      <c r="E30" s="205">
        <v>0</v>
      </c>
      <c r="F30" s="205">
        <v>0</v>
      </c>
      <c r="G30" s="205">
        <v>0</v>
      </c>
      <c r="H30" s="205">
        <v>0</v>
      </c>
      <c r="I30" s="205">
        <v>0</v>
      </c>
      <c r="J30" s="205">
        <v>0</v>
      </c>
      <c r="K30" s="205">
        <v>2.95</v>
      </c>
      <c r="L30" s="205">
        <v>0</v>
      </c>
      <c r="M30" s="205">
        <v>27.24</v>
      </c>
      <c r="N30" s="205">
        <v>34.99</v>
      </c>
      <c r="O30" s="205">
        <v>0</v>
      </c>
      <c r="P30" s="205">
        <v>38.869999999999997</v>
      </c>
      <c r="Q30" s="205">
        <v>0</v>
      </c>
      <c r="R30" s="205">
        <v>12.56</v>
      </c>
      <c r="S30" s="205">
        <v>7.82</v>
      </c>
      <c r="T30" s="205">
        <v>0</v>
      </c>
      <c r="U30" s="205">
        <v>51.67</v>
      </c>
      <c r="V30" s="205">
        <v>4.22</v>
      </c>
      <c r="W30" s="205">
        <v>13.75</v>
      </c>
      <c r="X30" s="205">
        <v>43.69</v>
      </c>
      <c r="Y30" s="205">
        <v>0</v>
      </c>
      <c r="Z30" s="205">
        <v>74.989999999999995</v>
      </c>
      <c r="AA30" s="205">
        <v>26.71</v>
      </c>
      <c r="AB30" s="205">
        <v>0</v>
      </c>
      <c r="AC30" s="205">
        <v>12</v>
      </c>
      <c r="AD30" s="205">
        <v>0</v>
      </c>
      <c r="AE30" s="205">
        <v>0</v>
      </c>
      <c r="AF30" s="205">
        <v>0</v>
      </c>
      <c r="AG30" s="205">
        <v>-0.1</v>
      </c>
      <c r="AH30" s="205">
        <v>0</v>
      </c>
      <c r="AI30" s="205">
        <v>0</v>
      </c>
      <c r="AJ30" s="205">
        <v>0</v>
      </c>
      <c r="AK30" s="205">
        <v>52.65</v>
      </c>
      <c r="AL30" s="205">
        <v>0</v>
      </c>
      <c r="AM30" s="205">
        <v>0</v>
      </c>
      <c r="AN30" s="205">
        <v>0</v>
      </c>
      <c r="AO30" s="205">
        <v>0</v>
      </c>
      <c r="AP30" s="205">
        <v>0</v>
      </c>
      <c r="AQ30" s="205">
        <v>11.7</v>
      </c>
      <c r="AR30" s="205">
        <v>0</v>
      </c>
      <c r="AS30" s="205">
        <v>0</v>
      </c>
      <c r="AT30" s="205">
        <v>0</v>
      </c>
    </row>
    <row r="31" spans="1:46">
      <c r="A31" t="s">
        <v>73</v>
      </c>
      <c r="B31" s="205">
        <v>0</v>
      </c>
      <c r="C31" s="205">
        <v>0</v>
      </c>
      <c r="D31" s="205">
        <v>0</v>
      </c>
      <c r="E31" s="205">
        <v>0</v>
      </c>
      <c r="F31" s="205">
        <v>0</v>
      </c>
      <c r="G31" s="205">
        <v>0</v>
      </c>
      <c r="H31" s="205">
        <v>0</v>
      </c>
      <c r="I31" s="205">
        <v>0</v>
      </c>
      <c r="J31" s="205">
        <v>0</v>
      </c>
      <c r="K31" s="205">
        <v>2.95</v>
      </c>
      <c r="L31" s="205">
        <v>0</v>
      </c>
      <c r="M31" s="205">
        <v>27.24</v>
      </c>
      <c r="N31" s="205">
        <v>34.99</v>
      </c>
      <c r="O31" s="205">
        <v>0</v>
      </c>
      <c r="P31" s="205">
        <v>41.25</v>
      </c>
      <c r="Q31" s="205">
        <v>0</v>
      </c>
      <c r="R31" s="205">
        <v>12.56</v>
      </c>
      <c r="S31" s="205">
        <v>7.82</v>
      </c>
      <c r="T31" s="205">
        <v>0</v>
      </c>
      <c r="U31" s="205">
        <v>51.67</v>
      </c>
      <c r="V31" s="205">
        <v>4.25</v>
      </c>
      <c r="W31" s="205">
        <v>13.75</v>
      </c>
      <c r="X31" s="205">
        <v>43.69</v>
      </c>
      <c r="Y31" s="205">
        <v>0</v>
      </c>
      <c r="Z31" s="205">
        <v>74.989999999999995</v>
      </c>
      <c r="AA31" s="205">
        <v>26.71</v>
      </c>
      <c r="AB31" s="205">
        <v>0</v>
      </c>
      <c r="AC31" s="205">
        <v>12</v>
      </c>
      <c r="AD31" s="205">
        <v>0</v>
      </c>
      <c r="AE31" s="205">
        <v>0</v>
      </c>
      <c r="AF31" s="205">
        <v>0</v>
      </c>
      <c r="AG31" s="205">
        <v>-0.1</v>
      </c>
      <c r="AH31" s="205">
        <v>0</v>
      </c>
      <c r="AI31" s="205">
        <v>0</v>
      </c>
      <c r="AJ31" s="205">
        <v>0</v>
      </c>
      <c r="AK31" s="205">
        <v>56.97</v>
      </c>
      <c r="AL31" s="205">
        <v>0</v>
      </c>
      <c r="AM31" s="205">
        <v>0</v>
      </c>
      <c r="AN31" s="205">
        <v>0</v>
      </c>
      <c r="AO31" s="205">
        <v>0</v>
      </c>
      <c r="AP31" s="205">
        <v>0</v>
      </c>
      <c r="AQ31" s="205">
        <v>11.7</v>
      </c>
      <c r="AR31" s="205">
        <v>0</v>
      </c>
      <c r="AS31" s="205">
        <v>0</v>
      </c>
      <c r="AT31" s="205">
        <v>0</v>
      </c>
    </row>
    <row r="32" spans="1:46">
      <c r="A32" t="s">
        <v>74</v>
      </c>
      <c r="B32" s="205">
        <v>0</v>
      </c>
      <c r="C32" s="205">
        <v>0</v>
      </c>
      <c r="D32" s="205">
        <v>0</v>
      </c>
      <c r="E32" s="205">
        <v>0</v>
      </c>
      <c r="F32" s="205">
        <v>0</v>
      </c>
      <c r="G32" s="205">
        <v>0</v>
      </c>
      <c r="H32" s="205">
        <v>0</v>
      </c>
      <c r="I32" s="205">
        <v>0</v>
      </c>
      <c r="J32" s="205">
        <v>0</v>
      </c>
      <c r="K32" s="205">
        <v>2.95</v>
      </c>
      <c r="L32" s="205">
        <v>0</v>
      </c>
      <c r="M32" s="205">
        <v>27.24</v>
      </c>
      <c r="N32" s="205">
        <v>34.99</v>
      </c>
      <c r="O32" s="205">
        <v>0</v>
      </c>
      <c r="P32" s="205">
        <v>41.25</v>
      </c>
      <c r="Q32" s="205">
        <v>0</v>
      </c>
      <c r="R32" s="205">
        <v>12.56</v>
      </c>
      <c r="S32" s="205">
        <v>7.82</v>
      </c>
      <c r="T32" s="205">
        <v>0</v>
      </c>
      <c r="U32" s="205">
        <v>51.67</v>
      </c>
      <c r="V32" s="205">
        <v>4.25</v>
      </c>
      <c r="W32" s="205">
        <v>13.75</v>
      </c>
      <c r="X32" s="205">
        <v>43.69</v>
      </c>
      <c r="Y32" s="205">
        <v>0</v>
      </c>
      <c r="Z32" s="205">
        <v>74.989999999999995</v>
      </c>
      <c r="AA32" s="205">
        <v>26.71</v>
      </c>
      <c r="AB32" s="205">
        <v>0</v>
      </c>
      <c r="AC32" s="205">
        <v>12</v>
      </c>
      <c r="AD32" s="205">
        <v>0</v>
      </c>
      <c r="AE32" s="205">
        <v>0</v>
      </c>
      <c r="AF32" s="205">
        <v>0</v>
      </c>
      <c r="AG32" s="205">
        <v>-0.1</v>
      </c>
      <c r="AH32" s="205">
        <v>0</v>
      </c>
      <c r="AI32" s="205">
        <v>0</v>
      </c>
      <c r="AJ32" s="205">
        <v>0</v>
      </c>
      <c r="AK32" s="205">
        <v>56.97</v>
      </c>
      <c r="AL32" s="205">
        <v>0</v>
      </c>
      <c r="AM32" s="205">
        <v>0</v>
      </c>
      <c r="AN32" s="205">
        <v>0</v>
      </c>
      <c r="AO32" s="205">
        <v>0</v>
      </c>
      <c r="AP32" s="205">
        <v>0</v>
      </c>
      <c r="AQ32" s="205">
        <v>11.7</v>
      </c>
      <c r="AR32" s="205">
        <v>0</v>
      </c>
      <c r="AS32" s="205">
        <v>0</v>
      </c>
      <c r="AT32" s="205">
        <v>0</v>
      </c>
    </row>
    <row r="33" spans="1:46">
      <c r="A33" t="s">
        <v>75</v>
      </c>
      <c r="B33" s="205">
        <v>0</v>
      </c>
      <c r="C33" s="205">
        <v>0</v>
      </c>
      <c r="D33" s="205">
        <v>0</v>
      </c>
      <c r="E33" s="205">
        <v>0</v>
      </c>
      <c r="F33" s="205">
        <v>0</v>
      </c>
      <c r="G33" s="205">
        <v>0</v>
      </c>
      <c r="H33" s="205">
        <v>0</v>
      </c>
      <c r="I33" s="205">
        <v>0</v>
      </c>
      <c r="J33" s="205">
        <v>0</v>
      </c>
      <c r="K33" s="205">
        <v>2.95</v>
      </c>
      <c r="L33" s="205">
        <v>0</v>
      </c>
      <c r="M33" s="205">
        <v>27.24</v>
      </c>
      <c r="N33" s="205">
        <v>34.99</v>
      </c>
      <c r="O33" s="205">
        <v>0</v>
      </c>
      <c r="P33" s="205">
        <v>41.25</v>
      </c>
      <c r="Q33" s="205">
        <v>0</v>
      </c>
      <c r="R33" s="205">
        <v>12.56</v>
      </c>
      <c r="S33" s="205">
        <v>7.82</v>
      </c>
      <c r="T33" s="205">
        <v>0</v>
      </c>
      <c r="U33" s="205">
        <v>51.67</v>
      </c>
      <c r="V33" s="205">
        <v>6.14</v>
      </c>
      <c r="W33" s="205">
        <v>13.75</v>
      </c>
      <c r="X33" s="205">
        <v>43.69</v>
      </c>
      <c r="Y33" s="205">
        <v>0</v>
      </c>
      <c r="Z33" s="205">
        <v>74.989999999999995</v>
      </c>
      <c r="AA33" s="205">
        <v>26.71</v>
      </c>
      <c r="AB33" s="205">
        <v>0</v>
      </c>
      <c r="AC33" s="205">
        <v>12</v>
      </c>
      <c r="AD33" s="205">
        <v>0</v>
      </c>
      <c r="AE33" s="205">
        <v>0</v>
      </c>
      <c r="AF33" s="205">
        <v>0</v>
      </c>
      <c r="AG33" s="205">
        <v>-0.1</v>
      </c>
      <c r="AH33" s="205">
        <v>0</v>
      </c>
      <c r="AI33" s="205">
        <v>0</v>
      </c>
      <c r="AJ33" s="205">
        <v>0</v>
      </c>
      <c r="AK33" s="205">
        <v>56.97</v>
      </c>
      <c r="AL33" s="205">
        <v>0</v>
      </c>
      <c r="AM33" s="205">
        <v>0</v>
      </c>
      <c r="AN33" s="205">
        <v>0</v>
      </c>
      <c r="AO33" s="205">
        <v>0</v>
      </c>
      <c r="AP33" s="205">
        <v>0</v>
      </c>
      <c r="AQ33" s="205">
        <v>11.7</v>
      </c>
      <c r="AR33" s="205">
        <v>0</v>
      </c>
      <c r="AS33" s="205">
        <v>0</v>
      </c>
      <c r="AT33" s="205">
        <v>0</v>
      </c>
    </row>
    <row r="34" spans="1:46">
      <c r="A34" t="s">
        <v>76</v>
      </c>
      <c r="B34" s="205">
        <v>0</v>
      </c>
      <c r="C34" s="205">
        <v>0</v>
      </c>
      <c r="D34" s="205">
        <v>0</v>
      </c>
      <c r="E34" s="205">
        <v>0</v>
      </c>
      <c r="F34" s="205">
        <v>0</v>
      </c>
      <c r="G34" s="205">
        <v>0</v>
      </c>
      <c r="H34" s="205">
        <v>0</v>
      </c>
      <c r="I34" s="205">
        <v>0</v>
      </c>
      <c r="J34" s="205">
        <v>0</v>
      </c>
      <c r="K34" s="205">
        <v>2.95</v>
      </c>
      <c r="L34" s="205">
        <v>0</v>
      </c>
      <c r="M34" s="205">
        <v>27.24</v>
      </c>
      <c r="N34" s="205">
        <v>34.99</v>
      </c>
      <c r="O34" s="205">
        <v>0</v>
      </c>
      <c r="P34" s="205">
        <v>41.25</v>
      </c>
      <c r="Q34" s="205">
        <v>0</v>
      </c>
      <c r="R34" s="205">
        <v>12.56</v>
      </c>
      <c r="S34" s="205">
        <v>7.82</v>
      </c>
      <c r="T34" s="205">
        <v>0</v>
      </c>
      <c r="U34" s="205">
        <v>51.67</v>
      </c>
      <c r="V34" s="205">
        <v>6.14</v>
      </c>
      <c r="W34" s="205">
        <v>13.75</v>
      </c>
      <c r="X34" s="205">
        <v>43.69</v>
      </c>
      <c r="Y34" s="205">
        <v>0</v>
      </c>
      <c r="Z34" s="205">
        <v>74.989999999999995</v>
      </c>
      <c r="AA34" s="205">
        <v>26.71</v>
      </c>
      <c r="AB34" s="205">
        <v>0</v>
      </c>
      <c r="AC34" s="205">
        <v>12</v>
      </c>
      <c r="AD34" s="205">
        <v>0</v>
      </c>
      <c r="AE34" s="205">
        <v>0</v>
      </c>
      <c r="AF34" s="205">
        <v>0</v>
      </c>
      <c r="AG34" s="205">
        <v>-0.1</v>
      </c>
      <c r="AH34" s="205">
        <v>0</v>
      </c>
      <c r="AI34" s="205">
        <v>0</v>
      </c>
      <c r="AJ34" s="205">
        <v>0</v>
      </c>
      <c r="AK34" s="205">
        <v>56.97</v>
      </c>
      <c r="AL34" s="205">
        <v>0</v>
      </c>
      <c r="AM34" s="205">
        <v>0</v>
      </c>
      <c r="AN34" s="205">
        <v>0</v>
      </c>
      <c r="AO34" s="205">
        <v>0</v>
      </c>
      <c r="AP34" s="205">
        <v>0</v>
      </c>
      <c r="AQ34" s="205">
        <v>11.7</v>
      </c>
      <c r="AR34" s="205">
        <v>0</v>
      </c>
      <c r="AS34" s="205">
        <v>0</v>
      </c>
      <c r="AT34" s="205">
        <v>0</v>
      </c>
    </row>
    <row r="35" spans="1:46">
      <c r="A35" t="s">
        <v>77</v>
      </c>
      <c r="B35" s="205">
        <v>0</v>
      </c>
      <c r="C35" s="205">
        <v>0</v>
      </c>
      <c r="D35" s="205">
        <v>0</v>
      </c>
      <c r="E35" s="205">
        <v>0</v>
      </c>
      <c r="F35" s="205">
        <v>0</v>
      </c>
      <c r="G35" s="205">
        <v>0</v>
      </c>
      <c r="H35" s="205">
        <v>0</v>
      </c>
      <c r="I35" s="205">
        <v>0</v>
      </c>
      <c r="J35" s="205">
        <v>0</v>
      </c>
      <c r="K35" s="205">
        <v>2.95</v>
      </c>
      <c r="L35" s="205">
        <v>0</v>
      </c>
      <c r="M35" s="205">
        <v>27.24</v>
      </c>
      <c r="N35" s="205">
        <v>34.99</v>
      </c>
      <c r="O35" s="205">
        <v>0</v>
      </c>
      <c r="P35" s="205">
        <v>41.25</v>
      </c>
      <c r="Q35" s="205">
        <v>0</v>
      </c>
      <c r="R35" s="205">
        <v>12.56</v>
      </c>
      <c r="S35" s="205">
        <v>7.82</v>
      </c>
      <c r="T35" s="205">
        <v>0</v>
      </c>
      <c r="U35" s="205">
        <v>51.67</v>
      </c>
      <c r="V35" s="205">
        <v>6.14</v>
      </c>
      <c r="W35" s="205">
        <v>13.75</v>
      </c>
      <c r="X35" s="205">
        <v>43.69</v>
      </c>
      <c r="Y35" s="205">
        <v>0</v>
      </c>
      <c r="Z35" s="205">
        <v>74.989999999999995</v>
      </c>
      <c r="AA35" s="205">
        <v>26.71</v>
      </c>
      <c r="AB35" s="205">
        <v>0</v>
      </c>
      <c r="AC35" s="205">
        <v>12</v>
      </c>
      <c r="AD35" s="205">
        <v>0</v>
      </c>
      <c r="AE35" s="205">
        <v>0</v>
      </c>
      <c r="AF35" s="205">
        <v>0</v>
      </c>
      <c r="AG35" s="205">
        <v>-0.1</v>
      </c>
      <c r="AH35" s="205">
        <v>0</v>
      </c>
      <c r="AI35" s="205">
        <v>0</v>
      </c>
      <c r="AJ35" s="205">
        <v>0</v>
      </c>
      <c r="AK35" s="205">
        <v>56.97</v>
      </c>
      <c r="AL35" s="205">
        <v>0</v>
      </c>
      <c r="AM35" s="205">
        <v>0</v>
      </c>
      <c r="AN35" s="205">
        <v>0</v>
      </c>
      <c r="AO35" s="205">
        <v>0</v>
      </c>
      <c r="AP35" s="205">
        <v>0</v>
      </c>
      <c r="AQ35" s="205">
        <v>17.7</v>
      </c>
      <c r="AR35" s="205">
        <v>0</v>
      </c>
      <c r="AS35" s="205">
        <v>0</v>
      </c>
      <c r="AT35" s="205">
        <v>0</v>
      </c>
    </row>
    <row r="36" spans="1:46">
      <c r="A36" t="s">
        <v>78</v>
      </c>
      <c r="B36" s="205">
        <v>0</v>
      </c>
      <c r="C36" s="205">
        <v>0</v>
      </c>
      <c r="D36" s="205">
        <v>0</v>
      </c>
      <c r="E36" s="205">
        <v>0</v>
      </c>
      <c r="F36" s="205">
        <v>0</v>
      </c>
      <c r="G36" s="205">
        <v>0</v>
      </c>
      <c r="H36" s="205">
        <v>0</v>
      </c>
      <c r="I36" s="205">
        <v>0</v>
      </c>
      <c r="J36" s="205">
        <v>0</v>
      </c>
      <c r="K36" s="205">
        <v>2.95</v>
      </c>
      <c r="L36" s="205">
        <v>0</v>
      </c>
      <c r="M36" s="205">
        <v>27.24</v>
      </c>
      <c r="N36" s="205">
        <v>34.99</v>
      </c>
      <c r="O36" s="205">
        <v>0</v>
      </c>
      <c r="P36" s="205">
        <v>41.25</v>
      </c>
      <c r="Q36" s="205">
        <v>0</v>
      </c>
      <c r="R36" s="205">
        <v>12.56</v>
      </c>
      <c r="S36" s="205">
        <v>7.82</v>
      </c>
      <c r="T36" s="205">
        <v>0</v>
      </c>
      <c r="U36" s="205">
        <v>51.67</v>
      </c>
      <c r="V36" s="205">
        <v>6.14</v>
      </c>
      <c r="W36" s="205">
        <v>13.75</v>
      </c>
      <c r="X36" s="205">
        <v>43.69</v>
      </c>
      <c r="Y36" s="205">
        <v>0</v>
      </c>
      <c r="Z36" s="205">
        <v>74.989999999999995</v>
      </c>
      <c r="AA36" s="205">
        <v>26.71</v>
      </c>
      <c r="AB36" s="205">
        <v>0</v>
      </c>
      <c r="AC36" s="205">
        <v>12</v>
      </c>
      <c r="AD36" s="205">
        <v>0</v>
      </c>
      <c r="AE36" s="205">
        <v>0</v>
      </c>
      <c r="AF36" s="205">
        <v>0</v>
      </c>
      <c r="AG36" s="205">
        <v>-0.1</v>
      </c>
      <c r="AH36" s="205">
        <v>0</v>
      </c>
      <c r="AI36" s="205">
        <v>0</v>
      </c>
      <c r="AJ36" s="205">
        <v>0</v>
      </c>
      <c r="AK36" s="205">
        <v>56.97</v>
      </c>
      <c r="AL36" s="205">
        <v>0</v>
      </c>
      <c r="AM36" s="205">
        <v>0</v>
      </c>
      <c r="AN36" s="205">
        <v>0</v>
      </c>
      <c r="AO36" s="205">
        <v>0</v>
      </c>
      <c r="AP36" s="205">
        <v>0</v>
      </c>
      <c r="AQ36" s="205">
        <v>17.7</v>
      </c>
      <c r="AR36" s="205">
        <v>0</v>
      </c>
      <c r="AS36" s="205">
        <v>0</v>
      </c>
      <c r="AT36" s="205">
        <v>0</v>
      </c>
    </row>
    <row r="37" spans="1:46">
      <c r="A37" t="s">
        <v>79</v>
      </c>
      <c r="B37" s="205">
        <v>0</v>
      </c>
      <c r="C37" s="205">
        <v>0</v>
      </c>
      <c r="D37" s="205">
        <v>0</v>
      </c>
      <c r="E37" s="205">
        <v>0</v>
      </c>
      <c r="F37" s="205">
        <v>0</v>
      </c>
      <c r="G37" s="205">
        <v>0</v>
      </c>
      <c r="H37" s="205">
        <v>0</v>
      </c>
      <c r="I37" s="205">
        <v>0</v>
      </c>
      <c r="J37" s="205">
        <v>0</v>
      </c>
      <c r="K37" s="205">
        <v>2.95</v>
      </c>
      <c r="L37" s="205">
        <v>0</v>
      </c>
      <c r="M37" s="205">
        <v>27.24</v>
      </c>
      <c r="N37" s="205">
        <v>34.99</v>
      </c>
      <c r="O37" s="205">
        <v>0</v>
      </c>
      <c r="P37" s="205">
        <v>41.25</v>
      </c>
      <c r="Q37" s="205">
        <v>0</v>
      </c>
      <c r="R37" s="205">
        <v>4.83</v>
      </c>
      <c r="S37" s="205">
        <v>7.72</v>
      </c>
      <c r="T37" s="205">
        <v>0</v>
      </c>
      <c r="U37" s="205">
        <v>51.67</v>
      </c>
      <c r="V37" s="205">
        <v>6.14</v>
      </c>
      <c r="W37" s="205">
        <v>13.75</v>
      </c>
      <c r="X37" s="205">
        <v>43.69</v>
      </c>
      <c r="Y37" s="205">
        <v>0</v>
      </c>
      <c r="Z37" s="205">
        <v>74.989999999999995</v>
      </c>
      <c r="AA37" s="205">
        <v>26.71</v>
      </c>
      <c r="AB37" s="205">
        <v>0</v>
      </c>
      <c r="AC37" s="205">
        <v>12</v>
      </c>
      <c r="AD37" s="205">
        <v>0</v>
      </c>
      <c r="AE37" s="205">
        <v>0</v>
      </c>
      <c r="AF37" s="205">
        <v>0</v>
      </c>
      <c r="AG37" s="205">
        <v>-0.1</v>
      </c>
      <c r="AH37" s="205">
        <v>0</v>
      </c>
      <c r="AI37" s="205">
        <v>0</v>
      </c>
      <c r="AJ37" s="205">
        <v>0</v>
      </c>
      <c r="AK37" s="205">
        <v>58.71</v>
      </c>
      <c r="AL37" s="205">
        <v>0</v>
      </c>
      <c r="AM37" s="205">
        <v>0</v>
      </c>
      <c r="AN37" s="205">
        <v>0</v>
      </c>
      <c r="AO37" s="205">
        <v>0</v>
      </c>
      <c r="AP37" s="205">
        <v>0</v>
      </c>
      <c r="AQ37" s="205">
        <v>17.7</v>
      </c>
      <c r="AR37" s="205">
        <v>0</v>
      </c>
      <c r="AS37" s="205">
        <v>0</v>
      </c>
      <c r="AT37" s="205">
        <v>0</v>
      </c>
    </row>
    <row r="38" spans="1:46">
      <c r="A38" t="s">
        <v>80</v>
      </c>
      <c r="B38" s="205">
        <v>0</v>
      </c>
      <c r="C38" s="205">
        <v>0</v>
      </c>
      <c r="D38" s="205">
        <v>0</v>
      </c>
      <c r="E38" s="205">
        <v>0</v>
      </c>
      <c r="F38" s="205">
        <v>0</v>
      </c>
      <c r="G38" s="205">
        <v>0</v>
      </c>
      <c r="H38" s="205">
        <v>0</v>
      </c>
      <c r="I38" s="205">
        <v>0</v>
      </c>
      <c r="J38" s="205">
        <v>0</v>
      </c>
      <c r="K38" s="205">
        <v>2.95</v>
      </c>
      <c r="L38" s="205">
        <v>0</v>
      </c>
      <c r="M38" s="205">
        <v>27.24</v>
      </c>
      <c r="N38" s="205">
        <v>34.99</v>
      </c>
      <c r="O38" s="205">
        <v>0</v>
      </c>
      <c r="P38" s="205">
        <v>41.25</v>
      </c>
      <c r="Q38" s="205">
        <v>0</v>
      </c>
      <c r="R38" s="205">
        <v>4.83</v>
      </c>
      <c r="S38" s="205">
        <v>2.9</v>
      </c>
      <c r="T38" s="205">
        <v>0</v>
      </c>
      <c r="U38" s="205">
        <v>51.67</v>
      </c>
      <c r="V38" s="205">
        <v>6.14</v>
      </c>
      <c r="W38" s="205">
        <v>13.75</v>
      </c>
      <c r="X38" s="205">
        <v>43.69</v>
      </c>
      <c r="Y38" s="205">
        <v>0</v>
      </c>
      <c r="Z38" s="205">
        <v>74.989999999999995</v>
      </c>
      <c r="AA38" s="205">
        <v>26.71</v>
      </c>
      <c r="AB38" s="205">
        <v>0</v>
      </c>
      <c r="AC38" s="205">
        <v>12</v>
      </c>
      <c r="AD38" s="205">
        <v>0</v>
      </c>
      <c r="AE38" s="205">
        <v>0</v>
      </c>
      <c r="AF38" s="205">
        <v>0</v>
      </c>
      <c r="AG38" s="205">
        <v>-0.1</v>
      </c>
      <c r="AH38" s="205">
        <v>0</v>
      </c>
      <c r="AI38" s="205">
        <v>0</v>
      </c>
      <c r="AJ38" s="205">
        <v>0</v>
      </c>
      <c r="AK38" s="205">
        <v>58.71</v>
      </c>
      <c r="AL38" s="205">
        <v>0</v>
      </c>
      <c r="AM38" s="205">
        <v>0</v>
      </c>
      <c r="AN38" s="205">
        <v>0</v>
      </c>
      <c r="AO38" s="205">
        <v>0</v>
      </c>
      <c r="AP38" s="205">
        <v>0</v>
      </c>
      <c r="AQ38" s="205">
        <v>17.7</v>
      </c>
      <c r="AR38" s="205">
        <v>0</v>
      </c>
      <c r="AS38" s="205">
        <v>0</v>
      </c>
      <c r="AT38" s="205">
        <v>0</v>
      </c>
    </row>
    <row r="39" spans="1:46">
      <c r="A39" t="s">
        <v>81</v>
      </c>
      <c r="B39" s="205">
        <v>0</v>
      </c>
      <c r="C39" s="205">
        <v>0</v>
      </c>
      <c r="D39" s="205">
        <v>0</v>
      </c>
      <c r="E39" s="205">
        <v>0</v>
      </c>
      <c r="F39" s="205">
        <v>0</v>
      </c>
      <c r="G39" s="205">
        <v>0</v>
      </c>
      <c r="H39" s="205">
        <v>0</v>
      </c>
      <c r="I39" s="205">
        <v>0</v>
      </c>
      <c r="J39" s="205">
        <v>0</v>
      </c>
      <c r="K39" s="205">
        <v>2.95</v>
      </c>
      <c r="L39" s="205">
        <v>0</v>
      </c>
      <c r="M39" s="205">
        <v>27.24</v>
      </c>
      <c r="N39" s="205">
        <v>34.99</v>
      </c>
      <c r="O39" s="205">
        <v>0</v>
      </c>
      <c r="P39" s="205">
        <v>41.25</v>
      </c>
      <c r="Q39" s="205">
        <v>0</v>
      </c>
      <c r="R39" s="205">
        <v>12.56</v>
      </c>
      <c r="S39" s="205">
        <v>7.82</v>
      </c>
      <c r="T39" s="205">
        <v>0</v>
      </c>
      <c r="U39" s="205">
        <v>51.67</v>
      </c>
      <c r="V39" s="205">
        <v>6.14</v>
      </c>
      <c r="W39" s="205">
        <v>13.75</v>
      </c>
      <c r="X39" s="205">
        <v>43.69</v>
      </c>
      <c r="Y39" s="205">
        <v>0</v>
      </c>
      <c r="Z39" s="205">
        <v>74.989999999999995</v>
      </c>
      <c r="AA39" s="205">
        <v>26.95</v>
      </c>
      <c r="AB39" s="205">
        <v>0</v>
      </c>
      <c r="AC39" s="205">
        <v>12</v>
      </c>
      <c r="AD39" s="205">
        <v>0</v>
      </c>
      <c r="AE39" s="205">
        <v>0</v>
      </c>
      <c r="AF39" s="205">
        <v>0</v>
      </c>
      <c r="AG39" s="205">
        <v>-0.1</v>
      </c>
      <c r="AH39" s="205">
        <v>0</v>
      </c>
      <c r="AI39" s="205">
        <v>0</v>
      </c>
      <c r="AJ39" s="205">
        <v>0</v>
      </c>
      <c r="AK39" s="205">
        <v>58.71</v>
      </c>
      <c r="AL39" s="205">
        <v>0</v>
      </c>
      <c r="AM39" s="205">
        <v>0</v>
      </c>
      <c r="AN39" s="205">
        <v>0</v>
      </c>
      <c r="AO39" s="205">
        <v>0</v>
      </c>
      <c r="AP39" s="205">
        <v>0</v>
      </c>
      <c r="AQ39" s="205">
        <v>17.7</v>
      </c>
      <c r="AR39" s="205">
        <v>0</v>
      </c>
      <c r="AS39" s="205">
        <v>0</v>
      </c>
      <c r="AT39" s="205">
        <v>0</v>
      </c>
    </row>
    <row r="40" spans="1:46">
      <c r="A40" t="s">
        <v>82</v>
      </c>
      <c r="B40" s="205">
        <v>0</v>
      </c>
      <c r="C40" s="205">
        <v>0</v>
      </c>
      <c r="D40" s="205">
        <v>0</v>
      </c>
      <c r="E40" s="205">
        <v>0</v>
      </c>
      <c r="F40" s="205">
        <v>0</v>
      </c>
      <c r="G40" s="205">
        <v>0</v>
      </c>
      <c r="H40" s="205">
        <v>0</v>
      </c>
      <c r="I40" s="205">
        <v>0</v>
      </c>
      <c r="J40" s="205">
        <v>0</v>
      </c>
      <c r="K40" s="205">
        <v>2.95</v>
      </c>
      <c r="L40" s="205">
        <v>0</v>
      </c>
      <c r="M40" s="205">
        <v>27.24</v>
      </c>
      <c r="N40" s="205">
        <v>34.99</v>
      </c>
      <c r="O40" s="205">
        <v>0</v>
      </c>
      <c r="P40" s="205">
        <v>41.25</v>
      </c>
      <c r="Q40" s="205">
        <v>0</v>
      </c>
      <c r="R40" s="205">
        <v>12.56</v>
      </c>
      <c r="S40" s="205">
        <v>7.82</v>
      </c>
      <c r="T40" s="205">
        <v>0</v>
      </c>
      <c r="U40" s="205">
        <v>51.67</v>
      </c>
      <c r="V40" s="205">
        <v>6.14</v>
      </c>
      <c r="W40" s="205">
        <v>13.75</v>
      </c>
      <c r="X40" s="205">
        <v>43.69</v>
      </c>
      <c r="Y40" s="205">
        <v>0</v>
      </c>
      <c r="Z40" s="205">
        <v>74.989999999999995</v>
      </c>
      <c r="AA40" s="205">
        <v>26.95</v>
      </c>
      <c r="AB40" s="205">
        <v>0</v>
      </c>
      <c r="AC40" s="205">
        <v>12</v>
      </c>
      <c r="AD40" s="205">
        <v>0</v>
      </c>
      <c r="AE40" s="205">
        <v>0</v>
      </c>
      <c r="AF40" s="205">
        <v>0</v>
      </c>
      <c r="AG40" s="205">
        <v>-0.1</v>
      </c>
      <c r="AH40" s="205">
        <v>0</v>
      </c>
      <c r="AI40" s="205">
        <v>0</v>
      </c>
      <c r="AJ40" s="205">
        <v>0</v>
      </c>
      <c r="AK40" s="205">
        <v>58.71</v>
      </c>
      <c r="AL40" s="205">
        <v>0</v>
      </c>
      <c r="AM40" s="205">
        <v>0</v>
      </c>
      <c r="AN40" s="205">
        <v>0</v>
      </c>
      <c r="AO40" s="205">
        <v>0</v>
      </c>
      <c r="AP40" s="205">
        <v>0</v>
      </c>
      <c r="AQ40" s="205">
        <v>17.7</v>
      </c>
      <c r="AR40" s="205">
        <v>0</v>
      </c>
      <c r="AS40" s="205">
        <v>0</v>
      </c>
      <c r="AT40" s="205">
        <v>0</v>
      </c>
    </row>
    <row r="41" spans="1:46">
      <c r="A41" t="s">
        <v>83</v>
      </c>
      <c r="B41" s="205">
        <v>0</v>
      </c>
      <c r="C41" s="205">
        <v>0</v>
      </c>
      <c r="D41" s="205">
        <v>0</v>
      </c>
      <c r="E41" s="205">
        <v>0</v>
      </c>
      <c r="F41" s="205">
        <v>0</v>
      </c>
      <c r="G41" s="205">
        <v>0</v>
      </c>
      <c r="H41" s="205">
        <v>0</v>
      </c>
      <c r="I41" s="205">
        <v>0</v>
      </c>
      <c r="J41" s="205">
        <v>0</v>
      </c>
      <c r="K41" s="205">
        <v>2.95</v>
      </c>
      <c r="L41" s="205">
        <v>0</v>
      </c>
      <c r="M41" s="205">
        <v>27.24</v>
      </c>
      <c r="N41" s="205">
        <v>34.99</v>
      </c>
      <c r="O41" s="205">
        <v>0</v>
      </c>
      <c r="P41" s="205">
        <v>41.25</v>
      </c>
      <c r="Q41" s="205">
        <v>0</v>
      </c>
      <c r="R41" s="205">
        <v>12.56</v>
      </c>
      <c r="S41" s="205">
        <v>7.82</v>
      </c>
      <c r="T41" s="205">
        <v>0</v>
      </c>
      <c r="U41" s="205">
        <v>51.67</v>
      </c>
      <c r="V41" s="205">
        <v>6.14</v>
      </c>
      <c r="W41" s="205">
        <v>13.75</v>
      </c>
      <c r="X41" s="205">
        <v>43.69</v>
      </c>
      <c r="Y41" s="205">
        <v>0</v>
      </c>
      <c r="Z41" s="205">
        <v>74.989999999999995</v>
      </c>
      <c r="AA41" s="205">
        <v>26.95</v>
      </c>
      <c r="AB41" s="205">
        <v>0</v>
      </c>
      <c r="AC41" s="205">
        <v>12</v>
      </c>
      <c r="AD41" s="205">
        <v>0</v>
      </c>
      <c r="AE41" s="205">
        <v>0</v>
      </c>
      <c r="AF41" s="205">
        <v>0</v>
      </c>
      <c r="AG41" s="205">
        <v>-0.1</v>
      </c>
      <c r="AH41" s="205">
        <v>0</v>
      </c>
      <c r="AI41" s="205">
        <v>0</v>
      </c>
      <c r="AJ41" s="205">
        <v>0</v>
      </c>
      <c r="AK41" s="205">
        <v>69.599999999999994</v>
      </c>
      <c r="AL41" s="205">
        <v>0</v>
      </c>
      <c r="AM41" s="205">
        <v>0</v>
      </c>
      <c r="AN41" s="205">
        <v>0</v>
      </c>
      <c r="AO41" s="205">
        <v>0</v>
      </c>
      <c r="AP41" s="205">
        <v>0</v>
      </c>
      <c r="AQ41" s="205">
        <v>17.7</v>
      </c>
      <c r="AR41" s="205">
        <v>0</v>
      </c>
      <c r="AS41" s="205">
        <v>0</v>
      </c>
      <c r="AT41" s="205">
        <v>0</v>
      </c>
    </row>
    <row r="42" spans="1:46">
      <c r="A42" t="s">
        <v>84</v>
      </c>
      <c r="B42" s="205">
        <v>0</v>
      </c>
      <c r="C42" s="205">
        <v>0</v>
      </c>
      <c r="D42" s="205">
        <v>0</v>
      </c>
      <c r="E42" s="205">
        <v>0</v>
      </c>
      <c r="F42" s="205">
        <v>0</v>
      </c>
      <c r="G42" s="205">
        <v>0</v>
      </c>
      <c r="H42" s="205">
        <v>0</v>
      </c>
      <c r="I42" s="205">
        <v>0</v>
      </c>
      <c r="J42" s="205">
        <v>0</v>
      </c>
      <c r="K42" s="205">
        <v>2.95</v>
      </c>
      <c r="L42" s="205">
        <v>0</v>
      </c>
      <c r="M42" s="205">
        <v>27.24</v>
      </c>
      <c r="N42" s="205">
        <v>34.99</v>
      </c>
      <c r="O42" s="205">
        <v>0</v>
      </c>
      <c r="P42" s="205">
        <v>41.25</v>
      </c>
      <c r="Q42" s="205">
        <v>0</v>
      </c>
      <c r="R42" s="205">
        <v>12.56</v>
      </c>
      <c r="S42" s="205">
        <v>7.82</v>
      </c>
      <c r="T42" s="205">
        <v>0</v>
      </c>
      <c r="U42" s="205">
        <v>51.67</v>
      </c>
      <c r="V42" s="205">
        <v>6.14</v>
      </c>
      <c r="W42" s="205">
        <v>13.75</v>
      </c>
      <c r="X42" s="205">
        <v>43.69</v>
      </c>
      <c r="Y42" s="205">
        <v>0</v>
      </c>
      <c r="Z42" s="205">
        <v>74.989999999999995</v>
      </c>
      <c r="AA42" s="205">
        <v>26.95</v>
      </c>
      <c r="AB42" s="205">
        <v>0</v>
      </c>
      <c r="AC42" s="205">
        <v>12</v>
      </c>
      <c r="AD42" s="205">
        <v>0</v>
      </c>
      <c r="AE42" s="205">
        <v>0</v>
      </c>
      <c r="AF42" s="205">
        <v>0</v>
      </c>
      <c r="AG42" s="205">
        <v>-0.1</v>
      </c>
      <c r="AH42" s="205">
        <v>0</v>
      </c>
      <c r="AI42" s="205">
        <v>0</v>
      </c>
      <c r="AJ42" s="205">
        <v>0</v>
      </c>
      <c r="AK42" s="205">
        <v>69.599999999999994</v>
      </c>
      <c r="AL42" s="205">
        <v>0</v>
      </c>
      <c r="AM42" s="205">
        <v>0</v>
      </c>
      <c r="AN42" s="205">
        <v>0</v>
      </c>
      <c r="AO42" s="205">
        <v>0</v>
      </c>
      <c r="AP42" s="205">
        <v>0</v>
      </c>
      <c r="AQ42" s="205">
        <v>17.7</v>
      </c>
      <c r="AR42" s="205">
        <v>0</v>
      </c>
      <c r="AS42" s="205">
        <v>0</v>
      </c>
      <c r="AT42" s="205">
        <v>0</v>
      </c>
    </row>
    <row r="43" spans="1:46">
      <c r="A43" t="s">
        <v>85</v>
      </c>
      <c r="B43" s="205">
        <v>0</v>
      </c>
      <c r="C43" s="205">
        <v>0</v>
      </c>
      <c r="D43" s="205">
        <v>0</v>
      </c>
      <c r="E43" s="205">
        <v>0</v>
      </c>
      <c r="F43" s="205">
        <v>0</v>
      </c>
      <c r="G43" s="205">
        <v>0</v>
      </c>
      <c r="H43" s="205">
        <v>0</v>
      </c>
      <c r="I43" s="205">
        <v>0</v>
      </c>
      <c r="J43" s="205">
        <v>0</v>
      </c>
      <c r="K43" s="205">
        <v>2.95</v>
      </c>
      <c r="L43" s="205">
        <v>0</v>
      </c>
      <c r="M43" s="205">
        <v>27.24</v>
      </c>
      <c r="N43" s="205">
        <v>34.99</v>
      </c>
      <c r="O43" s="205">
        <v>0</v>
      </c>
      <c r="P43" s="205">
        <v>41.25</v>
      </c>
      <c r="Q43" s="205">
        <v>0</v>
      </c>
      <c r="R43" s="205">
        <v>12.56</v>
      </c>
      <c r="S43" s="205">
        <v>7.82</v>
      </c>
      <c r="T43" s="205">
        <v>0</v>
      </c>
      <c r="U43" s="205">
        <v>51.67</v>
      </c>
      <c r="V43" s="205">
        <v>6.14</v>
      </c>
      <c r="W43" s="205">
        <v>13.75</v>
      </c>
      <c r="X43" s="205">
        <v>43.59</v>
      </c>
      <c r="Y43" s="205">
        <v>0</v>
      </c>
      <c r="Z43" s="205">
        <v>74.989999999999995</v>
      </c>
      <c r="AA43" s="205">
        <v>26.71</v>
      </c>
      <c r="AB43" s="205">
        <v>0</v>
      </c>
      <c r="AC43" s="205">
        <v>12</v>
      </c>
      <c r="AD43" s="205">
        <v>0</v>
      </c>
      <c r="AE43" s="205">
        <v>0</v>
      </c>
      <c r="AF43" s="205">
        <v>0</v>
      </c>
      <c r="AG43" s="205">
        <v>-0.1</v>
      </c>
      <c r="AH43" s="205">
        <v>0</v>
      </c>
      <c r="AI43" s="205">
        <v>0</v>
      </c>
      <c r="AJ43" s="205">
        <v>0</v>
      </c>
      <c r="AK43" s="205">
        <v>69.599999999999994</v>
      </c>
      <c r="AL43" s="205">
        <v>0</v>
      </c>
      <c r="AM43" s="205">
        <v>0</v>
      </c>
      <c r="AN43" s="205">
        <v>0</v>
      </c>
      <c r="AO43" s="205">
        <v>0</v>
      </c>
      <c r="AP43" s="205">
        <v>0</v>
      </c>
      <c r="AQ43" s="205">
        <v>17.7</v>
      </c>
      <c r="AR43" s="205">
        <v>0</v>
      </c>
      <c r="AS43" s="205">
        <v>0</v>
      </c>
      <c r="AT43" s="205">
        <v>0</v>
      </c>
    </row>
    <row r="44" spans="1:46">
      <c r="A44" t="s">
        <v>86</v>
      </c>
      <c r="B44" s="205">
        <v>0</v>
      </c>
      <c r="C44" s="205">
        <v>0</v>
      </c>
      <c r="D44" s="205">
        <v>0</v>
      </c>
      <c r="E44" s="205">
        <v>0</v>
      </c>
      <c r="F44" s="205">
        <v>0</v>
      </c>
      <c r="G44" s="205">
        <v>0</v>
      </c>
      <c r="H44" s="205">
        <v>0</v>
      </c>
      <c r="I44" s="205">
        <v>0</v>
      </c>
      <c r="J44" s="205">
        <v>0</v>
      </c>
      <c r="K44" s="205">
        <v>2.95</v>
      </c>
      <c r="L44" s="205">
        <v>0</v>
      </c>
      <c r="M44" s="205">
        <v>27.24</v>
      </c>
      <c r="N44" s="205">
        <v>34.99</v>
      </c>
      <c r="O44" s="205">
        <v>0</v>
      </c>
      <c r="P44" s="205">
        <v>41.25</v>
      </c>
      <c r="Q44" s="205">
        <v>0</v>
      </c>
      <c r="R44" s="205">
        <v>12.56</v>
      </c>
      <c r="S44" s="205">
        <v>7.82</v>
      </c>
      <c r="T44" s="205">
        <v>0</v>
      </c>
      <c r="U44" s="205">
        <v>51.67</v>
      </c>
      <c r="V44" s="205">
        <v>6.14</v>
      </c>
      <c r="W44" s="205">
        <v>13.75</v>
      </c>
      <c r="X44" s="205">
        <v>43.69</v>
      </c>
      <c r="Y44" s="205">
        <v>0</v>
      </c>
      <c r="Z44" s="205">
        <v>74.989999999999995</v>
      </c>
      <c r="AA44" s="205">
        <v>26.71</v>
      </c>
      <c r="AB44" s="205">
        <v>0</v>
      </c>
      <c r="AC44" s="205">
        <v>12</v>
      </c>
      <c r="AD44" s="205">
        <v>0</v>
      </c>
      <c r="AE44" s="205">
        <v>0</v>
      </c>
      <c r="AF44" s="205">
        <v>0</v>
      </c>
      <c r="AG44" s="205">
        <v>-0.1</v>
      </c>
      <c r="AH44" s="205">
        <v>0</v>
      </c>
      <c r="AI44" s="205">
        <v>0</v>
      </c>
      <c r="AJ44" s="205">
        <v>0</v>
      </c>
      <c r="AK44" s="205">
        <v>69.599999999999994</v>
      </c>
      <c r="AL44" s="205">
        <v>0</v>
      </c>
      <c r="AM44" s="205">
        <v>0</v>
      </c>
      <c r="AN44" s="205">
        <v>0</v>
      </c>
      <c r="AO44" s="205">
        <v>0</v>
      </c>
      <c r="AP44" s="205">
        <v>0</v>
      </c>
      <c r="AQ44" s="205">
        <v>17.7</v>
      </c>
      <c r="AR44" s="205">
        <v>0</v>
      </c>
      <c r="AS44" s="205">
        <v>0</v>
      </c>
      <c r="AT44" s="205">
        <v>0</v>
      </c>
    </row>
    <row r="45" spans="1:46">
      <c r="A45" t="s">
        <v>87</v>
      </c>
      <c r="B45" s="205">
        <v>0</v>
      </c>
      <c r="C45" s="205">
        <v>0</v>
      </c>
      <c r="D45" s="205">
        <v>0</v>
      </c>
      <c r="E45" s="205">
        <v>0</v>
      </c>
      <c r="F45" s="205">
        <v>0</v>
      </c>
      <c r="G45" s="205">
        <v>0</v>
      </c>
      <c r="H45" s="205">
        <v>0</v>
      </c>
      <c r="I45" s="205">
        <v>0</v>
      </c>
      <c r="J45" s="205">
        <v>0</v>
      </c>
      <c r="K45" s="205">
        <v>2.95</v>
      </c>
      <c r="L45" s="205">
        <v>0</v>
      </c>
      <c r="M45" s="205">
        <v>27.24</v>
      </c>
      <c r="N45" s="205">
        <v>34.99</v>
      </c>
      <c r="O45" s="205">
        <v>0</v>
      </c>
      <c r="P45" s="205">
        <v>41.25</v>
      </c>
      <c r="Q45" s="205">
        <v>0</v>
      </c>
      <c r="R45" s="205">
        <v>12.56</v>
      </c>
      <c r="S45" s="205">
        <v>7.82</v>
      </c>
      <c r="T45" s="205">
        <v>0</v>
      </c>
      <c r="U45" s="205">
        <v>51.67</v>
      </c>
      <c r="V45" s="205">
        <v>6.14</v>
      </c>
      <c r="W45" s="205">
        <v>13.75</v>
      </c>
      <c r="X45" s="205">
        <v>43.69</v>
      </c>
      <c r="Y45" s="205">
        <v>0</v>
      </c>
      <c r="Z45" s="205">
        <v>74.989999999999995</v>
      </c>
      <c r="AA45" s="205">
        <v>26.71</v>
      </c>
      <c r="AB45" s="205">
        <v>0</v>
      </c>
      <c r="AC45" s="205">
        <v>12</v>
      </c>
      <c r="AD45" s="205">
        <v>0</v>
      </c>
      <c r="AE45" s="205">
        <v>0</v>
      </c>
      <c r="AF45" s="205">
        <v>0</v>
      </c>
      <c r="AG45" s="205">
        <v>-0.1</v>
      </c>
      <c r="AH45" s="205">
        <v>0</v>
      </c>
      <c r="AI45" s="205">
        <v>0</v>
      </c>
      <c r="AJ45" s="205">
        <v>0</v>
      </c>
      <c r="AK45" s="205">
        <v>69.599999999999994</v>
      </c>
      <c r="AL45" s="205">
        <v>0</v>
      </c>
      <c r="AM45" s="205">
        <v>0</v>
      </c>
      <c r="AN45" s="205">
        <v>0</v>
      </c>
      <c r="AO45" s="205">
        <v>0</v>
      </c>
      <c r="AP45" s="205">
        <v>0</v>
      </c>
      <c r="AQ45" s="205">
        <v>17.7</v>
      </c>
      <c r="AR45" s="205">
        <v>0</v>
      </c>
      <c r="AS45" s="205">
        <v>0</v>
      </c>
      <c r="AT45" s="205">
        <v>0</v>
      </c>
    </row>
    <row r="46" spans="1:46">
      <c r="A46" t="s">
        <v>88</v>
      </c>
      <c r="B46" s="205">
        <v>0</v>
      </c>
      <c r="C46" s="205">
        <v>0</v>
      </c>
      <c r="D46" s="205">
        <v>0</v>
      </c>
      <c r="E46" s="205">
        <v>0</v>
      </c>
      <c r="F46" s="205">
        <v>0</v>
      </c>
      <c r="G46" s="205">
        <v>0</v>
      </c>
      <c r="H46" s="205">
        <v>0</v>
      </c>
      <c r="I46" s="205">
        <v>0</v>
      </c>
      <c r="J46" s="205">
        <v>0</v>
      </c>
      <c r="K46" s="205">
        <v>2.95</v>
      </c>
      <c r="L46" s="205">
        <v>0</v>
      </c>
      <c r="M46" s="205">
        <v>27.24</v>
      </c>
      <c r="N46" s="205">
        <v>34.99</v>
      </c>
      <c r="O46" s="205">
        <v>0</v>
      </c>
      <c r="P46" s="205">
        <v>41.25</v>
      </c>
      <c r="Q46" s="205">
        <v>0</v>
      </c>
      <c r="R46" s="205">
        <v>12.56</v>
      </c>
      <c r="S46" s="205">
        <v>7.82</v>
      </c>
      <c r="T46" s="205">
        <v>0</v>
      </c>
      <c r="U46" s="205">
        <v>51.67</v>
      </c>
      <c r="V46" s="205">
        <v>6.14</v>
      </c>
      <c r="W46" s="205">
        <v>13.75</v>
      </c>
      <c r="X46" s="205">
        <v>43.69</v>
      </c>
      <c r="Y46" s="205">
        <v>0</v>
      </c>
      <c r="Z46" s="205">
        <v>74.989999999999995</v>
      </c>
      <c r="AA46" s="205">
        <v>26.71</v>
      </c>
      <c r="AB46" s="205">
        <v>0</v>
      </c>
      <c r="AC46" s="205">
        <v>12</v>
      </c>
      <c r="AD46" s="205">
        <v>0</v>
      </c>
      <c r="AE46" s="205">
        <v>0</v>
      </c>
      <c r="AF46" s="205">
        <v>0</v>
      </c>
      <c r="AG46" s="205">
        <v>-0.1</v>
      </c>
      <c r="AH46" s="205">
        <v>0</v>
      </c>
      <c r="AI46" s="205">
        <v>0</v>
      </c>
      <c r="AJ46" s="205">
        <v>0</v>
      </c>
      <c r="AK46" s="205">
        <v>69.599999999999994</v>
      </c>
      <c r="AL46" s="205">
        <v>0</v>
      </c>
      <c r="AM46" s="205">
        <v>0</v>
      </c>
      <c r="AN46" s="205">
        <v>0</v>
      </c>
      <c r="AO46" s="205">
        <v>0</v>
      </c>
      <c r="AP46" s="205">
        <v>0</v>
      </c>
      <c r="AQ46" s="205">
        <v>17.7</v>
      </c>
      <c r="AR46" s="205">
        <v>0</v>
      </c>
      <c r="AS46" s="205">
        <v>0</v>
      </c>
      <c r="AT46" s="205">
        <v>0</v>
      </c>
    </row>
    <row r="47" spans="1:46">
      <c r="A47" t="s">
        <v>89</v>
      </c>
      <c r="B47" s="205">
        <v>0</v>
      </c>
      <c r="C47" s="205">
        <v>0</v>
      </c>
      <c r="D47" s="205">
        <v>0</v>
      </c>
      <c r="E47" s="205">
        <v>0</v>
      </c>
      <c r="F47" s="205">
        <v>0</v>
      </c>
      <c r="G47" s="205">
        <v>0</v>
      </c>
      <c r="H47" s="205">
        <v>0</v>
      </c>
      <c r="I47" s="205">
        <v>0</v>
      </c>
      <c r="J47" s="205">
        <v>0</v>
      </c>
      <c r="K47" s="205">
        <v>2.95</v>
      </c>
      <c r="L47" s="205">
        <v>0</v>
      </c>
      <c r="M47" s="205">
        <v>27.24</v>
      </c>
      <c r="N47" s="205">
        <v>34.99</v>
      </c>
      <c r="O47" s="205">
        <v>0</v>
      </c>
      <c r="P47" s="205">
        <v>41.25</v>
      </c>
      <c r="Q47" s="205">
        <v>0</v>
      </c>
      <c r="R47" s="205">
        <v>12.56</v>
      </c>
      <c r="S47" s="205">
        <v>7.82</v>
      </c>
      <c r="T47" s="205">
        <v>0</v>
      </c>
      <c r="U47" s="205">
        <v>51.67</v>
      </c>
      <c r="V47" s="205">
        <v>6.14</v>
      </c>
      <c r="W47" s="205">
        <v>13.75</v>
      </c>
      <c r="X47" s="205">
        <v>43.69</v>
      </c>
      <c r="Y47" s="205">
        <v>0</v>
      </c>
      <c r="Z47" s="205">
        <v>74.989999999999995</v>
      </c>
      <c r="AA47" s="205">
        <v>26.71</v>
      </c>
      <c r="AB47" s="205">
        <v>0</v>
      </c>
      <c r="AC47" s="205">
        <v>12</v>
      </c>
      <c r="AD47" s="205">
        <v>0</v>
      </c>
      <c r="AE47" s="205">
        <v>0</v>
      </c>
      <c r="AF47" s="205">
        <v>0</v>
      </c>
      <c r="AG47" s="205">
        <v>-0.1</v>
      </c>
      <c r="AH47" s="205">
        <v>0</v>
      </c>
      <c r="AI47" s="205">
        <v>0</v>
      </c>
      <c r="AJ47" s="205">
        <v>0</v>
      </c>
      <c r="AK47" s="205">
        <v>69.599999999999994</v>
      </c>
      <c r="AL47" s="205">
        <v>0</v>
      </c>
      <c r="AM47" s="205">
        <v>0</v>
      </c>
      <c r="AN47" s="205">
        <v>0</v>
      </c>
      <c r="AO47" s="205">
        <v>0</v>
      </c>
      <c r="AP47" s="205">
        <v>0</v>
      </c>
      <c r="AQ47" s="205">
        <v>17.7</v>
      </c>
      <c r="AR47" s="205">
        <v>0</v>
      </c>
      <c r="AS47" s="205">
        <v>0</v>
      </c>
      <c r="AT47" s="205">
        <v>0</v>
      </c>
    </row>
    <row r="48" spans="1:46">
      <c r="A48" t="s">
        <v>90</v>
      </c>
      <c r="B48" s="205">
        <v>0</v>
      </c>
      <c r="C48" s="205">
        <v>0</v>
      </c>
      <c r="D48" s="205">
        <v>0</v>
      </c>
      <c r="E48" s="205">
        <v>0</v>
      </c>
      <c r="F48" s="205">
        <v>0</v>
      </c>
      <c r="G48" s="205">
        <v>0</v>
      </c>
      <c r="H48" s="205">
        <v>0</v>
      </c>
      <c r="I48" s="205">
        <v>0</v>
      </c>
      <c r="J48" s="205">
        <v>0</v>
      </c>
      <c r="K48" s="205">
        <v>2.95</v>
      </c>
      <c r="L48" s="205">
        <v>0</v>
      </c>
      <c r="M48" s="205">
        <v>27.24</v>
      </c>
      <c r="N48" s="205">
        <v>34.99</v>
      </c>
      <c r="O48" s="205">
        <v>0</v>
      </c>
      <c r="P48" s="205">
        <v>41.25</v>
      </c>
      <c r="Q48" s="205">
        <v>0</v>
      </c>
      <c r="R48" s="205">
        <v>12.56</v>
      </c>
      <c r="S48" s="205">
        <v>7.82</v>
      </c>
      <c r="T48" s="205">
        <v>0</v>
      </c>
      <c r="U48" s="205">
        <v>51.67</v>
      </c>
      <c r="V48" s="205">
        <v>6.14</v>
      </c>
      <c r="W48" s="205">
        <v>13.75</v>
      </c>
      <c r="X48" s="205">
        <v>43.69</v>
      </c>
      <c r="Y48" s="205">
        <v>0</v>
      </c>
      <c r="Z48" s="205">
        <v>74.989999999999995</v>
      </c>
      <c r="AA48" s="205">
        <v>26.71</v>
      </c>
      <c r="AB48" s="205">
        <v>0</v>
      </c>
      <c r="AC48" s="205">
        <v>12</v>
      </c>
      <c r="AD48" s="205">
        <v>0</v>
      </c>
      <c r="AE48" s="205">
        <v>0</v>
      </c>
      <c r="AF48" s="205">
        <v>0</v>
      </c>
      <c r="AG48" s="205">
        <v>-0.1</v>
      </c>
      <c r="AH48" s="205">
        <v>0</v>
      </c>
      <c r="AI48" s="205">
        <v>0</v>
      </c>
      <c r="AJ48" s="205">
        <v>0</v>
      </c>
      <c r="AK48" s="205">
        <v>69.599999999999994</v>
      </c>
      <c r="AL48" s="205">
        <v>0</v>
      </c>
      <c r="AM48" s="205">
        <v>0</v>
      </c>
      <c r="AN48" s="205">
        <v>0</v>
      </c>
      <c r="AO48" s="205">
        <v>0</v>
      </c>
      <c r="AP48" s="205">
        <v>0</v>
      </c>
      <c r="AQ48" s="205">
        <v>17.7</v>
      </c>
      <c r="AR48" s="205">
        <v>0</v>
      </c>
      <c r="AS48" s="205">
        <v>0</v>
      </c>
      <c r="AT48" s="205">
        <v>0</v>
      </c>
    </row>
    <row r="49" spans="1:46">
      <c r="A49" t="s">
        <v>91</v>
      </c>
      <c r="B49" s="205">
        <v>0</v>
      </c>
      <c r="C49" s="205">
        <v>0</v>
      </c>
      <c r="D49" s="205">
        <v>0</v>
      </c>
      <c r="E49" s="205">
        <v>0</v>
      </c>
      <c r="F49" s="205">
        <v>0</v>
      </c>
      <c r="G49" s="205">
        <v>0</v>
      </c>
      <c r="H49" s="205">
        <v>0</v>
      </c>
      <c r="I49" s="205">
        <v>0</v>
      </c>
      <c r="J49" s="205">
        <v>0</v>
      </c>
      <c r="K49" s="205">
        <v>2.95</v>
      </c>
      <c r="L49" s="205">
        <v>0</v>
      </c>
      <c r="M49" s="205">
        <v>27.24</v>
      </c>
      <c r="N49" s="205">
        <v>34.99</v>
      </c>
      <c r="O49" s="205">
        <v>0</v>
      </c>
      <c r="P49" s="205">
        <v>41.25</v>
      </c>
      <c r="Q49" s="205">
        <v>0</v>
      </c>
      <c r="R49" s="205">
        <v>12.56</v>
      </c>
      <c r="S49" s="205">
        <v>7.82</v>
      </c>
      <c r="T49" s="205">
        <v>0</v>
      </c>
      <c r="U49" s="205">
        <v>51.67</v>
      </c>
      <c r="V49" s="205">
        <v>6.14</v>
      </c>
      <c r="W49" s="205">
        <v>13.75</v>
      </c>
      <c r="X49" s="205">
        <v>43.69</v>
      </c>
      <c r="Y49" s="205">
        <v>0</v>
      </c>
      <c r="Z49" s="205">
        <v>74.989999999999995</v>
      </c>
      <c r="AA49" s="205">
        <v>26.71</v>
      </c>
      <c r="AB49" s="205">
        <v>0</v>
      </c>
      <c r="AC49" s="205">
        <v>12</v>
      </c>
      <c r="AD49" s="205">
        <v>0</v>
      </c>
      <c r="AE49" s="205">
        <v>0</v>
      </c>
      <c r="AF49" s="205">
        <v>0</v>
      </c>
      <c r="AG49" s="205">
        <v>-0.1</v>
      </c>
      <c r="AH49" s="205">
        <v>0</v>
      </c>
      <c r="AI49" s="205">
        <v>0</v>
      </c>
      <c r="AJ49" s="205">
        <v>0</v>
      </c>
      <c r="AK49" s="205">
        <v>69.599999999999994</v>
      </c>
      <c r="AL49" s="205">
        <v>0</v>
      </c>
      <c r="AM49" s="205">
        <v>0</v>
      </c>
      <c r="AN49" s="205">
        <v>0</v>
      </c>
      <c r="AO49" s="205">
        <v>0</v>
      </c>
      <c r="AP49" s="205">
        <v>0</v>
      </c>
      <c r="AQ49" s="205">
        <v>17.7</v>
      </c>
      <c r="AR49" s="205">
        <v>0</v>
      </c>
      <c r="AS49" s="205">
        <v>0</v>
      </c>
      <c r="AT49" s="205">
        <v>0</v>
      </c>
    </row>
    <row r="50" spans="1:46">
      <c r="A50" t="s">
        <v>92</v>
      </c>
      <c r="B50" s="205">
        <v>0</v>
      </c>
      <c r="C50" s="205">
        <v>0</v>
      </c>
      <c r="D50" s="205">
        <v>0</v>
      </c>
      <c r="E50" s="205">
        <v>0</v>
      </c>
      <c r="F50" s="205">
        <v>0</v>
      </c>
      <c r="G50" s="205">
        <v>0</v>
      </c>
      <c r="H50" s="205">
        <v>0</v>
      </c>
      <c r="I50" s="205">
        <v>0</v>
      </c>
      <c r="J50" s="205">
        <v>0</v>
      </c>
      <c r="K50" s="205">
        <v>2.95</v>
      </c>
      <c r="L50" s="205">
        <v>0</v>
      </c>
      <c r="M50" s="205">
        <v>27.24</v>
      </c>
      <c r="N50" s="205">
        <v>34.99</v>
      </c>
      <c r="O50" s="205">
        <v>0</v>
      </c>
      <c r="P50" s="205">
        <v>41.25</v>
      </c>
      <c r="Q50" s="205">
        <v>0</v>
      </c>
      <c r="R50" s="205">
        <v>12.56</v>
      </c>
      <c r="S50" s="205">
        <v>7.82</v>
      </c>
      <c r="T50" s="205">
        <v>0</v>
      </c>
      <c r="U50" s="205">
        <v>51.67</v>
      </c>
      <c r="V50" s="205">
        <v>6.14</v>
      </c>
      <c r="W50" s="205">
        <v>13.75</v>
      </c>
      <c r="X50" s="205">
        <v>43.69</v>
      </c>
      <c r="Y50" s="205">
        <v>0</v>
      </c>
      <c r="Z50" s="205">
        <v>74.989999999999995</v>
      </c>
      <c r="AA50" s="205">
        <v>26.71</v>
      </c>
      <c r="AB50" s="205">
        <v>0</v>
      </c>
      <c r="AC50" s="205">
        <v>12</v>
      </c>
      <c r="AD50" s="205">
        <v>0</v>
      </c>
      <c r="AE50" s="205">
        <v>0</v>
      </c>
      <c r="AF50" s="205">
        <v>0</v>
      </c>
      <c r="AG50" s="205">
        <v>-0.1</v>
      </c>
      <c r="AH50" s="205">
        <v>0</v>
      </c>
      <c r="AI50" s="205">
        <v>0</v>
      </c>
      <c r="AJ50" s="205">
        <v>0</v>
      </c>
      <c r="AK50" s="205">
        <v>69.599999999999994</v>
      </c>
      <c r="AL50" s="205">
        <v>0</v>
      </c>
      <c r="AM50" s="205">
        <v>0</v>
      </c>
      <c r="AN50" s="205">
        <v>0</v>
      </c>
      <c r="AO50" s="205">
        <v>0</v>
      </c>
      <c r="AP50" s="205">
        <v>0</v>
      </c>
      <c r="AQ50" s="205">
        <v>17.7</v>
      </c>
      <c r="AR50" s="205">
        <v>0</v>
      </c>
      <c r="AS50" s="205">
        <v>0</v>
      </c>
      <c r="AT50" s="205">
        <v>0</v>
      </c>
    </row>
    <row r="51" spans="1:46">
      <c r="A51" t="s">
        <v>93</v>
      </c>
      <c r="B51" s="205">
        <v>0</v>
      </c>
      <c r="C51" s="205">
        <v>0</v>
      </c>
      <c r="D51" s="205">
        <v>0</v>
      </c>
      <c r="E51" s="205">
        <v>0</v>
      </c>
      <c r="F51" s="205">
        <v>0</v>
      </c>
      <c r="G51" s="205">
        <v>0</v>
      </c>
      <c r="H51" s="205">
        <v>0</v>
      </c>
      <c r="I51" s="205">
        <v>0</v>
      </c>
      <c r="J51" s="205">
        <v>0</v>
      </c>
      <c r="K51" s="205">
        <v>2.95</v>
      </c>
      <c r="L51" s="205">
        <v>0</v>
      </c>
      <c r="M51" s="205">
        <v>27.24</v>
      </c>
      <c r="N51" s="205">
        <v>34.99</v>
      </c>
      <c r="O51" s="205">
        <v>0</v>
      </c>
      <c r="P51" s="205">
        <v>41.25</v>
      </c>
      <c r="Q51" s="205">
        <v>0</v>
      </c>
      <c r="R51" s="205">
        <v>12.56</v>
      </c>
      <c r="S51" s="205">
        <v>7.82</v>
      </c>
      <c r="T51" s="205">
        <v>0</v>
      </c>
      <c r="U51" s="205">
        <v>51.67</v>
      </c>
      <c r="V51" s="205">
        <v>4.6100000000000003</v>
      </c>
      <c r="W51" s="205">
        <v>13.75</v>
      </c>
      <c r="X51" s="205">
        <v>43.69</v>
      </c>
      <c r="Y51" s="205">
        <v>0</v>
      </c>
      <c r="Z51" s="205">
        <v>74.989999999999995</v>
      </c>
      <c r="AA51" s="205">
        <v>26.71</v>
      </c>
      <c r="AB51" s="205">
        <v>0</v>
      </c>
      <c r="AC51" s="205">
        <v>12</v>
      </c>
      <c r="AD51" s="205">
        <v>0</v>
      </c>
      <c r="AE51" s="205">
        <v>0</v>
      </c>
      <c r="AF51" s="205">
        <v>0</v>
      </c>
      <c r="AG51" s="205">
        <v>-0.1</v>
      </c>
      <c r="AH51" s="205">
        <v>0</v>
      </c>
      <c r="AI51" s="205">
        <v>0</v>
      </c>
      <c r="AJ51" s="205">
        <v>0</v>
      </c>
      <c r="AK51" s="205">
        <v>69.599999999999994</v>
      </c>
      <c r="AL51" s="205">
        <v>0</v>
      </c>
      <c r="AM51" s="205">
        <v>0</v>
      </c>
      <c r="AN51" s="205">
        <v>0</v>
      </c>
      <c r="AO51" s="205">
        <v>0</v>
      </c>
      <c r="AP51" s="205">
        <v>0</v>
      </c>
      <c r="AQ51" s="205">
        <v>17.7</v>
      </c>
      <c r="AR51" s="205">
        <v>0</v>
      </c>
      <c r="AS51" s="205">
        <v>0</v>
      </c>
      <c r="AT51" s="205">
        <v>0</v>
      </c>
    </row>
    <row r="52" spans="1:46">
      <c r="A52" t="s">
        <v>94</v>
      </c>
      <c r="B52" s="205">
        <v>0</v>
      </c>
      <c r="C52" s="205">
        <v>0</v>
      </c>
      <c r="D52" s="205">
        <v>0</v>
      </c>
      <c r="E52" s="205">
        <v>0</v>
      </c>
      <c r="F52" s="205">
        <v>0</v>
      </c>
      <c r="G52" s="205">
        <v>0</v>
      </c>
      <c r="H52" s="205">
        <v>0</v>
      </c>
      <c r="I52" s="205">
        <v>0</v>
      </c>
      <c r="J52" s="205">
        <v>0</v>
      </c>
      <c r="K52" s="205">
        <v>2.95</v>
      </c>
      <c r="L52" s="205">
        <v>0</v>
      </c>
      <c r="M52" s="205">
        <v>27.24</v>
      </c>
      <c r="N52" s="205">
        <v>34.99</v>
      </c>
      <c r="O52" s="205">
        <v>0</v>
      </c>
      <c r="P52" s="205">
        <v>41.25</v>
      </c>
      <c r="Q52" s="205">
        <v>0</v>
      </c>
      <c r="R52" s="205">
        <v>12.56</v>
      </c>
      <c r="S52" s="205">
        <v>7.82</v>
      </c>
      <c r="T52" s="205">
        <v>0</v>
      </c>
      <c r="U52" s="205">
        <v>51.67</v>
      </c>
      <c r="V52" s="205">
        <v>4.6100000000000003</v>
      </c>
      <c r="W52" s="205">
        <v>13.75</v>
      </c>
      <c r="X52" s="205">
        <v>43.69</v>
      </c>
      <c r="Y52" s="205">
        <v>0</v>
      </c>
      <c r="Z52" s="205">
        <v>74.989999999999995</v>
      </c>
      <c r="AA52" s="205">
        <v>26.71</v>
      </c>
      <c r="AB52" s="205">
        <v>0</v>
      </c>
      <c r="AC52" s="205">
        <v>12</v>
      </c>
      <c r="AD52" s="205">
        <v>0</v>
      </c>
      <c r="AE52" s="205">
        <v>0</v>
      </c>
      <c r="AF52" s="205">
        <v>0</v>
      </c>
      <c r="AG52" s="205">
        <v>-0.1</v>
      </c>
      <c r="AH52" s="205">
        <v>0</v>
      </c>
      <c r="AI52" s="205">
        <v>0</v>
      </c>
      <c r="AJ52" s="205">
        <v>0</v>
      </c>
      <c r="AK52" s="205">
        <v>69.599999999999994</v>
      </c>
      <c r="AL52" s="205">
        <v>0</v>
      </c>
      <c r="AM52" s="205">
        <v>0</v>
      </c>
      <c r="AN52" s="205">
        <v>0</v>
      </c>
      <c r="AO52" s="205">
        <v>0</v>
      </c>
      <c r="AP52" s="205">
        <v>0</v>
      </c>
      <c r="AQ52" s="205">
        <v>17.7</v>
      </c>
      <c r="AR52" s="205">
        <v>0</v>
      </c>
      <c r="AS52" s="205">
        <v>0</v>
      </c>
      <c r="AT52" s="205">
        <v>0</v>
      </c>
    </row>
    <row r="53" spans="1:46">
      <c r="A53" t="s">
        <v>95</v>
      </c>
      <c r="B53" s="205">
        <v>0</v>
      </c>
      <c r="C53" s="205">
        <v>0</v>
      </c>
      <c r="D53" s="205">
        <v>0</v>
      </c>
      <c r="E53" s="205">
        <v>0</v>
      </c>
      <c r="F53" s="205">
        <v>0</v>
      </c>
      <c r="G53" s="205">
        <v>0</v>
      </c>
      <c r="H53" s="205">
        <v>0</v>
      </c>
      <c r="I53" s="205">
        <v>0</v>
      </c>
      <c r="J53" s="205">
        <v>0</v>
      </c>
      <c r="K53" s="205">
        <v>2.95</v>
      </c>
      <c r="L53" s="205">
        <v>0</v>
      </c>
      <c r="M53" s="205">
        <v>27.24</v>
      </c>
      <c r="N53" s="205">
        <v>34.99</v>
      </c>
      <c r="O53" s="205">
        <v>0</v>
      </c>
      <c r="P53" s="205">
        <v>41.25</v>
      </c>
      <c r="Q53" s="205">
        <v>0</v>
      </c>
      <c r="R53" s="205">
        <v>12.56</v>
      </c>
      <c r="S53" s="205">
        <v>7.82</v>
      </c>
      <c r="T53" s="205">
        <v>0</v>
      </c>
      <c r="U53" s="205">
        <v>51.67</v>
      </c>
      <c r="V53" s="205">
        <v>4.6399999999999997</v>
      </c>
      <c r="W53" s="205">
        <v>13.75</v>
      </c>
      <c r="X53" s="205">
        <v>43.69</v>
      </c>
      <c r="Y53" s="205">
        <v>0</v>
      </c>
      <c r="Z53" s="205">
        <v>74.989999999999995</v>
      </c>
      <c r="AA53" s="205">
        <v>26.71</v>
      </c>
      <c r="AB53" s="205">
        <v>0</v>
      </c>
      <c r="AC53" s="205">
        <v>12</v>
      </c>
      <c r="AD53" s="205">
        <v>0</v>
      </c>
      <c r="AE53" s="205">
        <v>0</v>
      </c>
      <c r="AF53" s="205">
        <v>0</v>
      </c>
      <c r="AG53" s="205">
        <v>-0.1</v>
      </c>
      <c r="AH53" s="205">
        <v>0</v>
      </c>
      <c r="AI53" s="205">
        <v>0</v>
      </c>
      <c r="AJ53" s="205">
        <v>0</v>
      </c>
      <c r="AK53" s="205">
        <v>69.599999999999994</v>
      </c>
      <c r="AL53" s="205">
        <v>0</v>
      </c>
      <c r="AM53" s="205">
        <v>0</v>
      </c>
      <c r="AN53" s="205">
        <v>0</v>
      </c>
      <c r="AO53" s="205">
        <v>0</v>
      </c>
      <c r="AP53" s="205">
        <v>0</v>
      </c>
      <c r="AQ53" s="205">
        <v>17.7</v>
      </c>
      <c r="AR53" s="205">
        <v>0</v>
      </c>
      <c r="AS53" s="205">
        <v>0</v>
      </c>
      <c r="AT53" s="205">
        <v>0</v>
      </c>
    </row>
    <row r="54" spans="1:46">
      <c r="A54" t="s">
        <v>96</v>
      </c>
      <c r="B54" s="205">
        <v>0</v>
      </c>
      <c r="C54" s="205">
        <v>0</v>
      </c>
      <c r="D54" s="205">
        <v>0</v>
      </c>
      <c r="E54" s="205">
        <v>0</v>
      </c>
      <c r="F54" s="205">
        <v>0</v>
      </c>
      <c r="G54" s="205">
        <v>0</v>
      </c>
      <c r="H54" s="205">
        <v>0</v>
      </c>
      <c r="I54" s="205">
        <v>0</v>
      </c>
      <c r="J54" s="205">
        <v>0</v>
      </c>
      <c r="K54" s="205">
        <v>2.95</v>
      </c>
      <c r="L54" s="205">
        <v>0</v>
      </c>
      <c r="M54" s="205">
        <v>27.24</v>
      </c>
      <c r="N54" s="205">
        <v>34.99</v>
      </c>
      <c r="O54" s="205">
        <v>0</v>
      </c>
      <c r="P54" s="205">
        <v>41.25</v>
      </c>
      <c r="Q54" s="205">
        <v>0</v>
      </c>
      <c r="R54" s="205">
        <v>12.56</v>
      </c>
      <c r="S54" s="205">
        <v>7.82</v>
      </c>
      <c r="T54" s="205">
        <v>0</v>
      </c>
      <c r="U54" s="205">
        <v>51.67</v>
      </c>
      <c r="V54" s="205">
        <v>4.6399999999999997</v>
      </c>
      <c r="W54" s="205">
        <v>13.75</v>
      </c>
      <c r="X54" s="205">
        <v>43.69</v>
      </c>
      <c r="Y54" s="205">
        <v>0</v>
      </c>
      <c r="Z54" s="205">
        <v>74.989999999999995</v>
      </c>
      <c r="AA54" s="205">
        <v>26.71</v>
      </c>
      <c r="AB54" s="205">
        <v>0</v>
      </c>
      <c r="AC54" s="205">
        <v>9.49</v>
      </c>
      <c r="AD54" s="205">
        <v>0</v>
      </c>
      <c r="AE54" s="205">
        <v>0</v>
      </c>
      <c r="AF54" s="205">
        <v>0</v>
      </c>
      <c r="AG54" s="205">
        <v>-0.1</v>
      </c>
      <c r="AH54" s="205">
        <v>0</v>
      </c>
      <c r="AI54" s="205">
        <v>0</v>
      </c>
      <c r="AJ54" s="205">
        <v>0</v>
      </c>
      <c r="AK54" s="205">
        <v>58.71</v>
      </c>
      <c r="AL54" s="205">
        <v>0</v>
      </c>
      <c r="AM54" s="205">
        <v>0</v>
      </c>
      <c r="AN54" s="205">
        <v>0</v>
      </c>
      <c r="AO54" s="205">
        <v>0</v>
      </c>
      <c r="AP54" s="205">
        <v>0</v>
      </c>
      <c r="AQ54" s="205">
        <v>17.7</v>
      </c>
      <c r="AR54" s="205">
        <v>0</v>
      </c>
      <c r="AS54" s="205">
        <v>0</v>
      </c>
      <c r="AT54" s="205">
        <v>0</v>
      </c>
    </row>
    <row r="55" spans="1:46">
      <c r="A55" t="s">
        <v>97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0</v>
      </c>
      <c r="H55" s="205">
        <v>0</v>
      </c>
      <c r="I55" s="205">
        <v>0</v>
      </c>
      <c r="J55" s="205">
        <v>0</v>
      </c>
      <c r="K55" s="205">
        <v>0</v>
      </c>
      <c r="L55" s="205">
        <v>0</v>
      </c>
      <c r="M55" s="205">
        <v>27.24</v>
      </c>
      <c r="N55" s="205">
        <v>34.99</v>
      </c>
      <c r="O55" s="205">
        <v>0</v>
      </c>
      <c r="P55" s="205">
        <v>41.25</v>
      </c>
      <c r="Q55" s="205">
        <v>0</v>
      </c>
      <c r="R55" s="205">
        <v>3.86</v>
      </c>
      <c r="S55" s="205">
        <v>2.9</v>
      </c>
      <c r="T55" s="205">
        <v>0</v>
      </c>
      <c r="U55" s="205">
        <v>51.67</v>
      </c>
      <c r="V55" s="205">
        <v>0.13</v>
      </c>
      <c r="W55" s="205">
        <v>13.75</v>
      </c>
      <c r="X55" s="205">
        <v>43.69</v>
      </c>
      <c r="Y55" s="205">
        <v>0</v>
      </c>
      <c r="Z55" s="205">
        <v>74.989999999999995</v>
      </c>
      <c r="AA55" s="205">
        <v>26.71</v>
      </c>
      <c r="AB55" s="205">
        <v>0</v>
      </c>
      <c r="AC55" s="205">
        <v>9.49</v>
      </c>
      <c r="AD55" s="205">
        <v>0</v>
      </c>
      <c r="AE55" s="205">
        <v>0</v>
      </c>
      <c r="AF55" s="205">
        <v>0</v>
      </c>
      <c r="AG55" s="205">
        <v>-0.1</v>
      </c>
      <c r="AH55" s="205">
        <v>0</v>
      </c>
      <c r="AI55" s="205">
        <v>0</v>
      </c>
      <c r="AJ55" s="205">
        <v>0</v>
      </c>
      <c r="AK55" s="205">
        <v>58.71</v>
      </c>
      <c r="AL55" s="205">
        <v>0</v>
      </c>
      <c r="AM55" s="205">
        <v>0</v>
      </c>
      <c r="AN55" s="205">
        <v>0</v>
      </c>
      <c r="AO55" s="205">
        <v>0</v>
      </c>
      <c r="AP55" s="205">
        <v>0</v>
      </c>
      <c r="AQ55" s="205">
        <v>17.7</v>
      </c>
      <c r="AR55" s="205">
        <v>0</v>
      </c>
      <c r="AS55" s="205">
        <v>0</v>
      </c>
      <c r="AT55" s="205">
        <v>0</v>
      </c>
    </row>
    <row r="56" spans="1:46">
      <c r="A56" t="s">
        <v>98</v>
      </c>
      <c r="B56" s="205">
        <v>0</v>
      </c>
      <c r="C56" s="205">
        <v>0</v>
      </c>
      <c r="D56" s="205">
        <v>0</v>
      </c>
      <c r="E56" s="205">
        <v>0</v>
      </c>
      <c r="F56" s="205">
        <v>0</v>
      </c>
      <c r="G56" s="205">
        <v>0</v>
      </c>
      <c r="H56" s="205">
        <v>0</v>
      </c>
      <c r="I56" s="205">
        <v>0</v>
      </c>
      <c r="J56" s="205">
        <v>0</v>
      </c>
      <c r="K56" s="205">
        <v>0</v>
      </c>
      <c r="L56" s="205">
        <v>0</v>
      </c>
      <c r="M56" s="205">
        <v>27.24</v>
      </c>
      <c r="N56" s="205">
        <v>34.99</v>
      </c>
      <c r="O56" s="205">
        <v>0</v>
      </c>
      <c r="P56" s="205">
        <v>41.25</v>
      </c>
      <c r="Q56" s="205">
        <v>0</v>
      </c>
      <c r="R56" s="205">
        <v>3.86</v>
      </c>
      <c r="S56" s="205">
        <v>2.9</v>
      </c>
      <c r="T56" s="205">
        <v>0</v>
      </c>
      <c r="U56" s="205">
        <v>51.67</v>
      </c>
      <c r="V56" s="205">
        <v>0</v>
      </c>
      <c r="W56" s="205">
        <v>13.75</v>
      </c>
      <c r="X56" s="205">
        <v>43.69</v>
      </c>
      <c r="Y56" s="205">
        <v>0</v>
      </c>
      <c r="Z56" s="205">
        <v>74.989999999999995</v>
      </c>
      <c r="AA56" s="205">
        <v>7.72</v>
      </c>
      <c r="AB56" s="205">
        <v>0</v>
      </c>
      <c r="AC56" s="205">
        <v>9.2200000000000006</v>
      </c>
      <c r="AD56" s="205">
        <v>0</v>
      </c>
      <c r="AE56" s="205">
        <v>0</v>
      </c>
      <c r="AF56" s="205">
        <v>0</v>
      </c>
      <c r="AG56" s="205">
        <v>-0.1</v>
      </c>
      <c r="AH56" s="205">
        <v>0</v>
      </c>
      <c r="AI56" s="205">
        <v>0</v>
      </c>
      <c r="AJ56" s="205">
        <v>0</v>
      </c>
      <c r="AK56" s="205">
        <v>58.71</v>
      </c>
      <c r="AL56" s="205">
        <v>0</v>
      </c>
      <c r="AM56" s="205">
        <v>0</v>
      </c>
      <c r="AN56" s="205">
        <v>0</v>
      </c>
      <c r="AO56" s="205">
        <v>0</v>
      </c>
      <c r="AP56" s="205">
        <v>0</v>
      </c>
      <c r="AQ56" s="205">
        <v>17.7</v>
      </c>
      <c r="AR56" s="205">
        <v>0</v>
      </c>
      <c r="AS56" s="205">
        <v>0</v>
      </c>
      <c r="AT56" s="205">
        <v>0</v>
      </c>
    </row>
    <row r="57" spans="1:46">
      <c r="A57" t="s">
        <v>99</v>
      </c>
      <c r="B57" s="205">
        <v>0</v>
      </c>
      <c r="C57" s="205">
        <v>0</v>
      </c>
      <c r="D57" s="205">
        <v>0</v>
      </c>
      <c r="E57" s="205">
        <v>0</v>
      </c>
      <c r="F57" s="205">
        <v>0</v>
      </c>
      <c r="G57" s="205">
        <v>0</v>
      </c>
      <c r="H57" s="205">
        <v>0</v>
      </c>
      <c r="I57" s="205">
        <v>0</v>
      </c>
      <c r="J57" s="205">
        <v>0</v>
      </c>
      <c r="K57" s="205">
        <v>0</v>
      </c>
      <c r="L57" s="205">
        <v>0</v>
      </c>
      <c r="M57" s="205">
        <v>27.24</v>
      </c>
      <c r="N57" s="205">
        <v>34.99</v>
      </c>
      <c r="O57" s="205">
        <v>0</v>
      </c>
      <c r="P57" s="205">
        <v>41.25</v>
      </c>
      <c r="Q57" s="205">
        <v>0</v>
      </c>
      <c r="R57" s="205">
        <v>3.86</v>
      </c>
      <c r="S57" s="205">
        <v>2.9</v>
      </c>
      <c r="T57" s="205">
        <v>0</v>
      </c>
      <c r="U57" s="205">
        <v>51.67</v>
      </c>
      <c r="V57" s="205">
        <v>0</v>
      </c>
      <c r="W57" s="205">
        <v>13.75</v>
      </c>
      <c r="X57" s="205">
        <v>43.69</v>
      </c>
      <c r="Y57" s="205">
        <v>0</v>
      </c>
      <c r="Z57" s="205">
        <v>74.989999999999995</v>
      </c>
      <c r="AA57" s="205">
        <v>26.71</v>
      </c>
      <c r="AB57" s="205">
        <v>0</v>
      </c>
      <c r="AC57" s="205">
        <v>12</v>
      </c>
      <c r="AD57" s="205">
        <v>0</v>
      </c>
      <c r="AE57" s="205">
        <v>0</v>
      </c>
      <c r="AF57" s="205">
        <v>0</v>
      </c>
      <c r="AG57" s="205">
        <v>-0.1</v>
      </c>
      <c r="AH57" s="205">
        <v>0</v>
      </c>
      <c r="AI57" s="205">
        <v>0</v>
      </c>
      <c r="AJ57" s="205">
        <v>0</v>
      </c>
      <c r="AK57" s="205">
        <v>58.71</v>
      </c>
      <c r="AL57" s="205">
        <v>0</v>
      </c>
      <c r="AM57" s="205">
        <v>0</v>
      </c>
      <c r="AN57" s="205">
        <v>0</v>
      </c>
      <c r="AO57" s="205">
        <v>0</v>
      </c>
      <c r="AP57" s="205">
        <v>0</v>
      </c>
      <c r="AQ57" s="205">
        <v>17.7</v>
      </c>
      <c r="AR57" s="205">
        <v>0</v>
      </c>
      <c r="AS57" s="205">
        <v>0</v>
      </c>
      <c r="AT57" s="205">
        <v>0</v>
      </c>
    </row>
    <row r="58" spans="1:46">
      <c r="A58" t="s">
        <v>100</v>
      </c>
      <c r="B58" s="205">
        <v>0</v>
      </c>
      <c r="C58" s="205">
        <v>0</v>
      </c>
      <c r="D58" s="205">
        <v>0</v>
      </c>
      <c r="E58" s="205">
        <v>0</v>
      </c>
      <c r="F58" s="205">
        <v>0</v>
      </c>
      <c r="G58" s="205">
        <v>0</v>
      </c>
      <c r="H58" s="205">
        <v>0</v>
      </c>
      <c r="I58" s="205">
        <v>0</v>
      </c>
      <c r="J58" s="205">
        <v>0</v>
      </c>
      <c r="K58" s="205">
        <v>2.95</v>
      </c>
      <c r="L58" s="205">
        <v>0</v>
      </c>
      <c r="M58" s="205">
        <v>27.24</v>
      </c>
      <c r="N58" s="205">
        <v>34.99</v>
      </c>
      <c r="O58" s="205">
        <v>0</v>
      </c>
      <c r="P58" s="205">
        <v>41.25</v>
      </c>
      <c r="Q58" s="205">
        <v>0</v>
      </c>
      <c r="R58" s="205">
        <v>3.86</v>
      </c>
      <c r="S58" s="205">
        <v>2.9</v>
      </c>
      <c r="T58" s="205">
        <v>0</v>
      </c>
      <c r="U58" s="205">
        <v>51.67</v>
      </c>
      <c r="V58" s="205">
        <v>6.14</v>
      </c>
      <c r="W58" s="205">
        <v>13.75</v>
      </c>
      <c r="X58" s="205">
        <v>43.69</v>
      </c>
      <c r="Y58" s="205">
        <v>0</v>
      </c>
      <c r="Z58" s="205">
        <v>74.989999999999995</v>
      </c>
      <c r="AA58" s="205">
        <v>26.71</v>
      </c>
      <c r="AB58" s="205">
        <v>0</v>
      </c>
      <c r="AC58" s="205">
        <v>12</v>
      </c>
      <c r="AD58" s="205">
        <v>0</v>
      </c>
      <c r="AE58" s="205">
        <v>0</v>
      </c>
      <c r="AF58" s="205">
        <v>0</v>
      </c>
      <c r="AG58" s="205">
        <v>-0.1</v>
      </c>
      <c r="AH58" s="205">
        <v>0</v>
      </c>
      <c r="AI58" s="205">
        <v>0</v>
      </c>
      <c r="AJ58" s="205">
        <v>0</v>
      </c>
      <c r="AK58" s="205">
        <v>58.71</v>
      </c>
      <c r="AL58" s="205">
        <v>0</v>
      </c>
      <c r="AM58" s="205">
        <v>0</v>
      </c>
      <c r="AN58" s="205">
        <v>0</v>
      </c>
      <c r="AO58" s="205">
        <v>0</v>
      </c>
      <c r="AP58" s="205">
        <v>0</v>
      </c>
      <c r="AQ58" s="205">
        <v>17.7</v>
      </c>
      <c r="AR58" s="205">
        <v>0</v>
      </c>
      <c r="AS58" s="205">
        <v>0</v>
      </c>
      <c r="AT58" s="205">
        <v>0</v>
      </c>
    </row>
    <row r="59" spans="1:46">
      <c r="A59" t="s">
        <v>101</v>
      </c>
      <c r="B59" s="205">
        <v>0</v>
      </c>
      <c r="C59" s="205">
        <v>0</v>
      </c>
      <c r="D59" s="205">
        <v>0</v>
      </c>
      <c r="E59" s="205">
        <v>0</v>
      </c>
      <c r="F59" s="205">
        <v>0</v>
      </c>
      <c r="G59" s="205">
        <v>0</v>
      </c>
      <c r="H59" s="205">
        <v>0</v>
      </c>
      <c r="I59" s="205">
        <v>0</v>
      </c>
      <c r="J59" s="205">
        <v>0</v>
      </c>
      <c r="K59" s="205">
        <v>2.95</v>
      </c>
      <c r="L59" s="205">
        <v>0</v>
      </c>
      <c r="M59" s="205">
        <v>27.24</v>
      </c>
      <c r="N59" s="205">
        <v>34.99</v>
      </c>
      <c r="O59" s="205">
        <v>0</v>
      </c>
      <c r="P59" s="205">
        <v>41.25</v>
      </c>
      <c r="Q59" s="205">
        <v>0</v>
      </c>
      <c r="R59" s="205">
        <v>12.56</v>
      </c>
      <c r="S59" s="205">
        <v>7.82</v>
      </c>
      <c r="T59" s="205">
        <v>0</v>
      </c>
      <c r="U59" s="205">
        <v>51.67</v>
      </c>
      <c r="V59" s="205">
        <v>6.14</v>
      </c>
      <c r="W59" s="205">
        <v>13.75</v>
      </c>
      <c r="X59" s="205">
        <v>43.69</v>
      </c>
      <c r="Y59" s="205">
        <v>0</v>
      </c>
      <c r="Z59" s="205">
        <v>74.989999999999995</v>
      </c>
      <c r="AA59" s="205">
        <v>26.71</v>
      </c>
      <c r="AB59" s="205">
        <v>0</v>
      </c>
      <c r="AC59" s="205">
        <v>12</v>
      </c>
      <c r="AD59" s="205">
        <v>0</v>
      </c>
      <c r="AE59" s="205">
        <v>0</v>
      </c>
      <c r="AF59" s="205">
        <v>0</v>
      </c>
      <c r="AG59" s="205">
        <v>-0.1</v>
      </c>
      <c r="AH59" s="205">
        <v>0</v>
      </c>
      <c r="AI59" s="205">
        <v>0</v>
      </c>
      <c r="AJ59" s="205">
        <v>0</v>
      </c>
      <c r="AK59" s="205">
        <v>58.71</v>
      </c>
      <c r="AL59" s="205">
        <v>0</v>
      </c>
      <c r="AM59" s="205">
        <v>0</v>
      </c>
      <c r="AN59" s="205">
        <v>0</v>
      </c>
      <c r="AO59" s="205">
        <v>0</v>
      </c>
      <c r="AP59" s="205">
        <v>0</v>
      </c>
      <c r="AQ59" s="205">
        <v>17.7</v>
      </c>
      <c r="AR59" s="205">
        <v>0</v>
      </c>
      <c r="AS59" s="205">
        <v>0</v>
      </c>
      <c r="AT59" s="205">
        <v>0</v>
      </c>
    </row>
    <row r="60" spans="1:46">
      <c r="A60" t="s">
        <v>102</v>
      </c>
      <c r="B60" s="205">
        <v>0</v>
      </c>
      <c r="C60" s="205">
        <v>0</v>
      </c>
      <c r="D60" s="205">
        <v>0</v>
      </c>
      <c r="E60" s="205">
        <v>0</v>
      </c>
      <c r="F60" s="205">
        <v>0</v>
      </c>
      <c r="G60" s="205">
        <v>0</v>
      </c>
      <c r="H60" s="205">
        <v>0</v>
      </c>
      <c r="I60" s="205">
        <v>0</v>
      </c>
      <c r="J60" s="205">
        <v>0</v>
      </c>
      <c r="K60" s="205">
        <v>2.95</v>
      </c>
      <c r="L60" s="205">
        <v>0</v>
      </c>
      <c r="M60" s="205">
        <v>27.24</v>
      </c>
      <c r="N60" s="205">
        <v>34.99</v>
      </c>
      <c r="O60" s="205">
        <v>0</v>
      </c>
      <c r="P60" s="205">
        <v>41.25</v>
      </c>
      <c r="Q60" s="205">
        <v>0</v>
      </c>
      <c r="R60" s="205">
        <v>12.56</v>
      </c>
      <c r="S60" s="205">
        <v>7.82</v>
      </c>
      <c r="T60" s="205">
        <v>0</v>
      </c>
      <c r="U60" s="205">
        <v>51.67</v>
      </c>
      <c r="V60" s="205">
        <v>6.14</v>
      </c>
      <c r="W60" s="205">
        <v>13.75</v>
      </c>
      <c r="X60" s="205">
        <v>43.69</v>
      </c>
      <c r="Y60" s="205">
        <v>0</v>
      </c>
      <c r="Z60" s="205">
        <v>74.989999999999995</v>
      </c>
      <c r="AA60" s="205">
        <v>26.71</v>
      </c>
      <c r="AB60" s="205">
        <v>0</v>
      </c>
      <c r="AC60" s="205">
        <v>12</v>
      </c>
      <c r="AD60" s="205">
        <v>0</v>
      </c>
      <c r="AE60" s="205">
        <v>0</v>
      </c>
      <c r="AF60" s="205">
        <v>0</v>
      </c>
      <c r="AG60" s="205">
        <v>-0.1</v>
      </c>
      <c r="AH60" s="205">
        <v>0</v>
      </c>
      <c r="AI60" s="205">
        <v>0</v>
      </c>
      <c r="AJ60" s="205">
        <v>0</v>
      </c>
      <c r="AK60" s="205">
        <v>58.71</v>
      </c>
      <c r="AL60" s="205">
        <v>0</v>
      </c>
      <c r="AM60" s="205">
        <v>0</v>
      </c>
      <c r="AN60" s="205">
        <v>0</v>
      </c>
      <c r="AO60" s="205">
        <v>0</v>
      </c>
      <c r="AP60" s="205">
        <v>0</v>
      </c>
      <c r="AQ60" s="205">
        <v>17.7</v>
      </c>
      <c r="AR60" s="205">
        <v>0</v>
      </c>
      <c r="AS60" s="205">
        <v>0</v>
      </c>
      <c r="AT60" s="205">
        <v>0</v>
      </c>
    </row>
    <row r="61" spans="1:46">
      <c r="A61" t="s">
        <v>103</v>
      </c>
      <c r="B61" s="205">
        <v>0</v>
      </c>
      <c r="C61" s="205">
        <v>0</v>
      </c>
      <c r="D61" s="205">
        <v>0</v>
      </c>
      <c r="E61" s="205">
        <v>0</v>
      </c>
      <c r="F61" s="205">
        <v>0</v>
      </c>
      <c r="G61" s="205">
        <v>0</v>
      </c>
      <c r="H61" s="205">
        <v>0</v>
      </c>
      <c r="I61" s="205">
        <v>0</v>
      </c>
      <c r="J61" s="205">
        <v>0</v>
      </c>
      <c r="K61" s="205">
        <v>2.95</v>
      </c>
      <c r="L61" s="205">
        <v>0</v>
      </c>
      <c r="M61" s="205">
        <v>27.24</v>
      </c>
      <c r="N61" s="205">
        <v>34.99</v>
      </c>
      <c r="O61" s="205">
        <v>0</v>
      </c>
      <c r="P61" s="205">
        <v>41.25</v>
      </c>
      <c r="Q61" s="205">
        <v>0</v>
      </c>
      <c r="R61" s="205">
        <v>12.56</v>
      </c>
      <c r="S61" s="205">
        <v>7.82</v>
      </c>
      <c r="T61" s="205">
        <v>0</v>
      </c>
      <c r="U61" s="205">
        <v>51.67</v>
      </c>
      <c r="V61" s="205">
        <v>6.14</v>
      </c>
      <c r="W61" s="205">
        <v>13.75</v>
      </c>
      <c r="X61" s="205">
        <v>43.69</v>
      </c>
      <c r="Y61" s="205">
        <v>0</v>
      </c>
      <c r="Z61" s="205">
        <v>74.989999999999995</v>
      </c>
      <c r="AA61" s="205">
        <v>26.71</v>
      </c>
      <c r="AB61" s="205">
        <v>0</v>
      </c>
      <c r="AC61" s="205">
        <v>12</v>
      </c>
      <c r="AD61" s="205">
        <v>0</v>
      </c>
      <c r="AE61" s="205">
        <v>0</v>
      </c>
      <c r="AF61" s="205">
        <v>0</v>
      </c>
      <c r="AG61" s="205">
        <v>-0.1</v>
      </c>
      <c r="AH61" s="205">
        <v>0</v>
      </c>
      <c r="AI61" s="205">
        <v>0</v>
      </c>
      <c r="AJ61" s="205">
        <v>0</v>
      </c>
      <c r="AK61" s="205">
        <v>58.71</v>
      </c>
      <c r="AL61" s="205">
        <v>0</v>
      </c>
      <c r="AM61" s="205">
        <v>0</v>
      </c>
      <c r="AN61" s="205">
        <v>0</v>
      </c>
      <c r="AO61" s="205">
        <v>0</v>
      </c>
      <c r="AP61" s="205">
        <v>0</v>
      </c>
      <c r="AQ61" s="205">
        <v>17.7</v>
      </c>
      <c r="AR61" s="205">
        <v>0</v>
      </c>
      <c r="AS61" s="205">
        <v>0</v>
      </c>
      <c r="AT61" s="205">
        <v>0</v>
      </c>
    </row>
    <row r="62" spans="1:46">
      <c r="A62" t="s">
        <v>104</v>
      </c>
      <c r="B62" s="205">
        <v>0</v>
      </c>
      <c r="C62" s="205">
        <v>0</v>
      </c>
      <c r="D62" s="205">
        <v>0</v>
      </c>
      <c r="E62" s="205">
        <v>0</v>
      </c>
      <c r="F62" s="205">
        <v>0</v>
      </c>
      <c r="G62" s="205">
        <v>0</v>
      </c>
      <c r="H62" s="205">
        <v>0</v>
      </c>
      <c r="I62" s="205">
        <v>0</v>
      </c>
      <c r="J62" s="205">
        <v>0</v>
      </c>
      <c r="K62" s="205">
        <v>2.95</v>
      </c>
      <c r="L62" s="205">
        <v>0</v>
      </c>
      <c r="M62" s="205">
        <v>27.24</v>
      </c>
      <c r="N62" s="205">
        <v>34.99</v>
      </c>
      <c r="O62" s="205">
        <v>0</v>
      </c>
      <c r="P62" s="205">
        <v>41.25</v>
      </c>
      <c r="Q62" s="205">
        <v>0</v>
      </c>
      <c r="R62" s="205">
        <v>12.56</v>
      </c>
      <c r="S62" s="205">
        <v>7.82</v>
      </c>
      <c r="T62" s="205">
        <v>0</v>
      </c>
      <c r="U62" s="205">
        <v>51.67</v>
      </c>
      <c r="V62" s="205">
        <v>6.14</v>
      </c>
      <c r="W62" s="205">
        <v>13.75</v>
      </c>
      <c r="X62" s="205">
        <v>43.69</v>
      </c>
      <c r="Y62" s="205">
        <v>0</v>
      </c>
      <c r="Z62" s="205">
        <v>74.989999999999995</v>
      </c>
      <c r="AA62" s="205">
        <v>26.71</v>
      </c>
      <c r="AB62" s="205">
        <v>0</v>
      </c>
      <c r="AC62" s="205">
        <v>12</v>
      </c>
      <c r="AD62" s="205">
        <v>0</v>
      </c>
      <c r="AE62" s="205">
        <v>0</v>
      </c>
      <c r="AF62" s="205">
        <v>0</v>
      </c>
      <c r="AG62" s="205">
        <v>-0.1</v>
      </c>
      <c r="AH62" s="205">
        <v>0</v>
      </c>
      <c r="AI62" s="205">
        <v>0</v>
      </c>
      <c r="AJ62" s="205">
        <v>0</v>
      </c>
      <c r="AK62" s="205">
        <v>69.599999999999994</v>
      </c>
      <c r="AL62" s="205">
        <v>0</v>
      </c>
      <c r="AM62" s="205">
        <v>0</v>
      </c>
      <c r="AN62" s="205">
        <v>0</v>
      </c>
      <c r="AO62" s="205">
        <v>0</v>
      </c>
      <c r="AP62" s="205">
        <v>0</v>
      </c>
      <c r="AQ62" s="205">
        <v>17.7</v>
      </c>
      <c r="AR62" s="205">
        <v>0</v>
      </c>
      <c r="AS62" s="205">
        <v>0</v>
      </c>
      <c r="AT62" s="205">
        <v>0</v>
      </c>
    </row>
    <row r="63" spans="1:46">
      <c r="A63" t="s">
        <v>105</v>
      </c>
      <c r="B63" s="205">
        <v>0</v>
      </c>
      <c r="C63" s="205">
        <v>0</v>
      </c>
      <c r="D63" s="205">
        <v>0</v>
      </c>
      <c r="E63" s="205">
        <v>0</v>
      </c>
      <c r="F63" s="205">
        <v>0</v>
      </c>
      <c r="G63" s="205">
        <v>0</v>
      </c>
      <c r="H63" s="205">
        <v>0</v>
      </c>
      <c r="I63" s="205">
        <v>0</v>
      </c>
      <c r="J63" s="205">
        <v>0</v>
      </c>
      <c r="K63" s="205">
        <v>2.95</v>
      </c>
      <c r="L63" s="205">
        <v>0</v>
      </c>
      <c r="M63" s="205">
        <v>27.24</v>
      </c>
      <c r="N63" s="205">
        <v>34.99</v>
      </c>
      <c r="O63" s="205">
        <v>0</v>
      </c>
      <c r="P63" s="205">
        <v>41.25</v>
      </c>
      <c r="Q63" s="205">
        <v>0</v>
      </c>
      <c r="R63" s="205">
        <v>12.61</v>
      </c>
      <c r="S63" s="205">
        <v>8.1</v>
      </c>
      <c r="T63" s="205">
        <v>0</v>
      </c>
      <c r="U63" s="205">
        <v>51.67</v>
      </c>
      <c r="V63" s="205">
        <v>6.14</v>
      </c>
      <c r="W63" s="205">
        <v>13.75</v>
      </c>
      <c r="X63" s="205">
        <v>36.630000000000003</v>
      </c>
      <c r="Y63" s="205">
        <v>0</v>
      </c>
      <c r="Z63" s="205">
        <v>74.989999999999995</v>
      </c>
      <c r="AA63" s="205">
        <v>26.71</v>
      </c>
      <c r="AB63" s="205">
        <v>0</v>
      </c>
      <c r="AC63" s="205">
        <v>12</v>
      </c>
      <c r="AD63" s="205">
        <v>0</v>
      </c>
      <c r="AE63" s="205">
        <v>0</v>
      </c>
      <c r="AF63" s="205">
        <v>0</v>
      </c>
      <c r="AG63" s="205">
        <v>-0.1</v>
      </c>
      <c r="AH63" s="205">
        <v>0</v>
      </c>
      <c r="AI63" s="205">
        <v>0</v>
      </c>
      <c r="AJ63" s="205">
        <v>0</v>
      </c>
      <c r="AK63" s="205">
        <v>69.599999999999994</v>
      </c>
      <c r="AL63" s="205">
        <v>0</v>
      </c>
      <c r="AM63" s="205">
        <v>0</v>
      </c>
      <c r="AN63" s="205">
        <v>0</v>
      </c>
      <c r="AO63" s="205">
        <v>0</v>
      </c>
      <c r="AP63" s="205">
        <v>0</v>
      </c>
      <c r="AQ63" s="205">
        <v>17.7</v>
      </c>
      <c r="AR63" s="205">
        <v>0</v>
      </c>
      <c r="AS63" s="205">
        <v>0</v>
      </c>
      <c r="AT63" s="205">
        <v>0</v>
      </c>
    </row>
    <row r="64" spans="1:46">
      <c r="A64" t="s">
        <v>106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0</v>
      </c>
      <c r="H64" s="205">
        <v>0</v>
      </c>
      <c r="I64" s="205">
        <v>0</v>
      </c>
      <c r="J64" s="205">
        <v>0</v>
      </c>
      <c r="K64" s="205">
        <v>2.95</v>
      </c>
      <c r="L64" s="205">
        <v>0</v>
      </c>
      <c r="M64" s="205">
        <v>27.24</v>
      </c>
      <c r="N64" s="205">
        <v>34.99</v>
      </c>
      <c r="O64" s="205">
        <v>0</v>
      </c>
      <c r="P64" s="205">
        <v>41.25</v>
      </c>
      <c r="Q64" s="205">
        <v>0</v>
      </c>
      <c r="R64" s="205">
        <v>12.61</v>
      </c>
      <c r="S64" s="205">
        <v>8.1</v>
      </c>
      <c r="T64" s="205">
        <v>0</v>
      </c>
      <c r="U64" s="205">
        <v>51.67</v>
      </c>
      <c r="V64" s="205">
        <v>6.14</v>
      </c>
      <c r="W64" s="205">
        <v>13.75</v>
      </c>
      <c r="X64" s="205">
        <v>43.69</v>
      </c>
      <c r="Y64" s="205">
        <v>0</v>
      </c>
      <c r="Z64" s="205">
        <v>74.989999999999995</v>
      </c>
      <c r="AA64" s="205">
        <v>26.71</v>
      </c>
      <c r="AB64" s="205">
        <v>0</v>
      </c>
      <c r="AC64" s="205">
        <v>12</v>
      </c>
      <c r="AD64" s="205">
        <v>0</v>
      </c>
      <c r="AE64" s="205">
        <v>0</v>
      </c>
      <c r="AF64" s="205">
        <v>0</v>
      </c>
      <c r="AG64" s="205">
        <v>-0.1</v>
      </c>
      <c r="AH64" s="205">
        <v>0</v>
      </c>
      <c r="AI64" s="205">
        <v>0</v>
      </c>
      <c r="AJ64" s="205">
        <v>0</v>
      </c>
      <c r="AK64" s="205">
        <v>69.599999999999994</v>
      </c>
      <c r="AL64" s="205">
        <v>0</v>
      </c>
      <c r="AM64" s="205">
        <v>0</v>
      </c>
      <c r="AN64" s="205">
        <v>0</v>
      </c>
      <c r="AO64" s="205">
        <v>0</v>
      </c>
      <c r="AP64" s="205">
        <v>0</v>
      </c>
      <c r="AQ64" s="205">
        <v>17.7</v>
      </c>
      <c r="AR64" s="205">
        <v>0</v>
      </c>
      <c r="AS64" s="205">
        <v>0</v>
      </c>
      <c r="AT64" s="205">
        <v>0</v>
      </c>
    </row>
    <row r="65" spans="1:46">
      <c r="A65" t="s">
        <v>107</v>
      </c>
      <c r="B65" s="205">
        <v>0</v>
      </c>
      <c r="C65" s="205">
        <v>0</v>
      </c>
      <c r="D65" s="205">
        <v>0</v>
      </c>
      <c r="E65" s="205">
        <v>0</v>
      </c>
      <c r="F65" s="205">
        <v>0</v>
      </c>
      <c r="G65" s="205">
        <v>0</v>
      </c>
      <c r="H65" s="205">
        <v>0</v>
      </c>
      <c r="I65" s="205">
        <v>0</v>
      </c>
      <c r="J65" s="205">
        <v>0</v>
      </c>
      <c r="K65" s="205">
        <v>2.95</v>
      </c>
      <c r="L65" s="205">
        <v>0</v>
      </c>
      <c r="M65" s="205">
        <v>27.24</v>
      </c>
      <c r="N65" s="205">
        <v>34.99</v>
      </c>
      <c r="O65" s="205">
        <v>0</v>
      </c>
      <c r="P65" s="205">
        <v>41.25</v>
      </c>
      <c r="Q65" s="205">
        <v>0</v>
      </c>
      <c r="R65" s="205">
        <v>12.55</v>
      </c>
      <c r="S65" s="205">
        <v>7.82</v>
      </c>
      <c r="T65" s="205">
        <v>0</v>
      </c>
      <c r="U65" s="205">
        <v>51.67</v>
      </c>
      <c r="V65" s="205">
        <v>4.6399999999999997</v>
      </c>
      <c r="W65" s="205">
        <v>13.75</v>
      </c>
      <c r="X65" s="205">
        <v>33.53</v>
      </c>
      <c r="Y65" s="205">
        <v>0</v>
      </c>
      <c r="Z65" s="205">
        <v>74.989999999999995</v>
      </c>
      <c r="AA65" s="205">
        <v>26.71</v>
      </c>
      <c r="AB65" s="205">
        <v>0</v>
      </c>
      <c r="AC65" s="205">
        <v>12</v>
      </c>
      <c r="AD65" s="205">
        <v>0</v>
      </c>
      <c r="AE65" s="205">
        <v>0</v>
      </c>
      <c r="AF65" s="205">
        <v>0</v>
      </c>
      <c r="AG65" s="205">
        <v>-0.1</v>
      </c>
      <c r="AH65" s="205">
        <v>0</v>
      </c>
      <c r="AI65" s="205">
        <v>0</v>
      </c>
      <c r="AJ65" s="205">
        <v>0</v>
      </c>
      <c r="AK65" s="205">
        <v>69.599999999999994</v>
      </c>
      <c r="AL65" s="205">
        <v>0</v>
      </c>
      <c r="AM65" s="205">
        <v>0</v>
      </c>
      <c r="AN65" s="205">
        <v>0</v>
      </c>
      <c r="AO65" s="205">
        <v>0</v>
      </c>
      <c r="AP65" s="205">
        <v>0</v>
      </c>
      <c r="AQ65" s="205">
        <v>17.7</v>
      </c>
      <c r="AR65" s="205">
        <v>0</v>
      </c>
      <c r="AS65" s="205">
        <v>0</v>
      </c>
      <c r="AT65" s="205">
        <v>0</v>
      </c>
    </row>
    <row r="66" spans="1:46">
      <c r="A66" t="s">
        <v>108</v>
      </c>
      <c r="B66" s="205">
        <v>0</v>
      </c>
      <c r="C66" s="205">
        <v>0</v>
      </c>
      <c r="D66" s="205">
        <v>0</v>
      </c>
      <c r="E66" s="205">
        <v>0</v>
      </c>
      <c r="F66" s="205">
        <v>0</v>
      </c>
      <c r="G66" s="205">
        <v>0</v>
      </c>
      <c r="H66" s="205">
        <v>0</v>
      </c>
      <c r="I66" s="205">
        <v>0</v>
      </c>
      <c r="J66" s="205">
        <v>0</v>
      </c>
      <c r="K66" s="205">
        <v>2.95</v>
      </c>
      <c r="L66" s="205">
        <v>0</v>
      </c>
      <c r="M66" s="205">
        <v>27.24</v>
      </c>
      <c r="N66" s="205">
        <v>34.99</v>
      </c>
      <c r="O66" s="205">
        <v>0</v>
      </c>
      <c r="P66" s="205">
        <v>41.25</v>
      </c>
      <c r="Q66" s="205">
        <v>0</v>
      </c>
      <c r="R66" s="205">
        <v>12.55</v>
      </c>
      <c r="S66" s="205">
        <v>7.82</v>
      </c>
      <c r="T66" s="205">
        <v>0</v>
      </c>
      <c r="U66" s="205">
        <v>51.67</v>
      </c>
      <c r="V66" s="205">
        <v>4.3600000000000003</v>
      </c>
      <c r="W66" s="205">
        <v>10.58</v>
      </c>
      <c r="X66" s="205">
        <v>33.380000000000003</v>
      </c>
      <c r="Y66" s="205">
        <v>0</v>
      </c>
      <c r="Z66" s="205">
        <v>74.989999999999995</v>
      </c>
      <c r="AA66" s="205">
        <v>26.71</v>
      </c>
      <c r="AB66" s="205">
        <v>0</v>
      </c>
      <c r="AC66" s="205">
        <v>12</v>
      </c>
      <c r="AD66" s="205">
        <v>0</v>
      </c>
      <c r="AE66" s="205">
        <v>0</v>
      </c>
      <c r="AF66" s="205">
        <v>0</v>
      </c>
      <c r="AG66" s="205">
        <v>-0.1</v>
      </c>
      <c r="AH66" s="205">
        <v>0</v>
      </c>
      <c r="AI66" s="205">
        <v>0</v>
      </c>
      <c r="AJ66" s="205">
        <v>0</v>
      </c>
      <c r="AK66" s="205">
        <v>69.599999999999994</v>
      </c>
      <c r="AL66" s="205">
        <v>0</v>
      </c>
      <c r="AM66" s="205">
        <v>0</v>
      </c>
      <c r="AN66" s="205">
        <v>0</v>
      </c>
      <c r="AO66" s="205">
        <v>0</v>
      </c>
      <c r="AP66" s="205">
        <v>0</v>
      </c>
      <c r="AQ66" s="205">
        <v>17.7</v>
      </c>
      <c r="AR66" s="205">
        <v>0</v>
      </c>
      <c r="AS66" s="205">
        <v>0</v>
      </c>
      <c r="AT66" s="205">
        <v>0</v>
      </c>
    </row>
    <row r="67" spans="1:46">
      <c r="A67" t="s">
        <v>109</v>
      </c>
      <c r="B67" s="205">
        <v>0</v>
      </c>
      <c r="C67" s="205">
        <v>0</v>
      </c>
      <c r="D67" s="205">
        <v>0</v>
      </c>
      <c r="E67" s="205">
        <v>0</v>
      </c>
      <c r="F67" s="205">
        <v>0</v>
      </c>
      <c r="G67" s="205">
        <v>0</v>
      </c>
      <c r="H67" s="205">
        <v>0</v>
      </c>
      <c r="I67" s="205">
        <v>0</v>
      </c>
      <c r="J67" s="205">
        <v>0</v>
      </c>
      <c r="K67" s="205">
        <v>2.95</v>
      </c>
      <c r="L67" s="205">
        <v>0</v>
      </c>
      <c r="M67" s="205">
        <v>27.24</v>
      </c>
      <c r="N67" s="205">
        <v>34.99</v>
      </c>
      <c r="O67" s="205">
        <v>0</v>
      </c>
      <c r="P67" s="205">
        <v>41.25</v>
      </c>
      <c r="Q67" s="205">
        <v>0</v>
      </c>
      <c r="R67" s="205">
        <v>12.55</v>
      </c>
      <c r="S67" s="205">
        <v>7.82</v>
      </c>
      <c r="T67" s="205">
        <v>0</v>
      </c>
      <c r="U67" s="205">
        <v>51.67</v>
      </c>
      <c r="V67" s="205">
        <v>4.25</v>
      </c>
      <c r="W67" s="205">
        <v>10.5</v>
      </c>
      <c r="X67" s="205">
        <v>31.65</v>
      </c>
      <c r="Y67" s="205">
        <v>0</v>
      </c>
      <c r="Z67" s="205">
        <v>74.989999999999995</v>
      </c>
      <c r="AA67" s="205">
        <v>26.71</v>
      </c>
      <c r="AB67" s="205">
        <v>0</v>
      </c>
      <c r="AC67" s="205">
        <v>8.9600000000000009</v>
      </c>
      <c r="AD67" s="205">
        <v>0</v>
      </c>
      <c r="AE67" s="205">
        <v>0</v>
      </c>
      <c r="AF67" s="205">
        <v>0</v>
      </c>
      <c r="AG67" s="205">
        <v>-0.1</v>
      </c>
      <c r="AH67" s="205">
        <v>0</v>
      </c>
      <c r="AI67" s="205">
        <v>0</v>
      </c>
      <c r="AJ67" s="205">
        <v>0</v>
      </c>
      <c r="AK67" s="205">
        <v>69.599999999999994</v>
      </c>
      <c r="AL67" s="205">
        <v>0</v>
      </c>
      <c r="AM67" s="205">
        <v>0</v>
      </c>
      <c r="AN67" s="205">
        <v>0</v>
      </c>
      <c r="AO67" s="205">
        <v>0</v>
      </c>
      <c r="AP67" s="205">
        <v>0</v>
      </c>
      <c r="AQ67" s="205">
        <v>17.7</v>
      </c>
      <c r="AR67" s="205">
        <v>0</v>
      </c>
      <c r="AS67" s="205">
        <v>0</v>
      </c>
      <c r="AT67" s="205">
        <v>0</v>
      </c>
    </row>
    <row r="68" spans="1:46">
      <c r="A68" t="s">
        <v>110</v>
      </c>
      <c r="B68" s="205">
        <v>0</v>
      </c>
      <c r="C68" s="205">
        <v>0</v>
      </c>
      <c r="D68" s="205">
        <v>0</v>
      </c>
      <c r="E68" s="205">
        <v>0</v>
      </c>
      <c r="F68" s="205">
        <v>0</v>
      </c>
      <c r="G68" s="205">
        <v>0</v>
      </c>
      <c r="H68" s="205">
        <v>0</v>
      </c>
      <c r="I68" s="205">
        <v>0</v>
      </c>
      <c r="J68" s="205">
        <v>0</v>
      </c>
      <c r="K68" s="205">
        <v>2.95</v>
      </c>
      <c r="L68" s="205">
        <v>0</v>
      </c>
      <c r="M68" s="205">
        <v>27.24</v>
      </c>
      <c r="N68" s="205">
        <v>34.99</v>
      </c>
      <c r="O68" s="205">
        <v>0</v>
      </c>
      <c r="P68" s="205">
        <v>41.25</v>
      </c>
      <c r="Q68" s="205">
        <v>0</v>
      </c>
      <c r="R68" s="205">
        <v>12.55</v>
      </c>
      <c r="S68" s="205">
        <v>7.82</v>
      </c>
      <c r="T68" s="205">
        <v>0</v>
      </c>
      <c r="U68" s="205">
        <v>51.67</v>
      </c>
      <c r="V68" s="205">
        <v>4.25</v>
      </c>
      <c r="W68" s="205">
        <v>10.5</v>
      </c>
      <c r="X68" s="205">
        <v>31.65</v>
      </c>
      <c r="Y68" s="205">
        <v>0</v>
      </c>
      <c r="Z68" s="205">
        <v>74.989999999999995</v>
      </c>
      <c r="AA68" s="205">
        <v>26.71</v>
      </c>
      <c r="AB68" s="205">
        <v>0</v>
      </c>
      <c r="AC68" s="205">
        <v>12</v>
      </c>
      <c r="AD68" s="205">
        <v>0</v>
      </c>
      <c r="AE68" s="205">
        <v>0</v>
      </c>
      <c r="AF68" s="205">
        <v>0</v>
      </c>
      <c r="AG68" s="205">
        <v>-0.1</v>
      </c>
      <c r="AH68" s="205">
        <v>0</v>
      </c>
      <c r="AI68" s="205">
        <v>0</v>
      </c>
      <c r="AJ68" s="205">
        <v>0</v>
      </c>
      <c r="AK68" s="205">
        <v>69.599999999999994</v>
      </c>
      <c r="AL68" s="205">
        <v>0</v>
      </c>
      <c r="AM68" s="205">
        <v>0</v>
      </c>
      <c r="AN68" s="205">
        <v>0</v>
      </c>
      <c r="AO68" s="205">
        <v>0</v>
      </c>
      <c r="AP68" s="205">
        <v>0</v>
      </c>
      <c r="AQ68" s="205">
        <v>17.7</v>
      </c>
      <c r="AR68" s="205">
        <v>0</v>
      </c>
      <c r="AS68" s="205">
        <v>0</v>
      </c>
      <c r="AT68" s="205">
        <v>0</v>
      </c>
    </row>
    <row r="69" spans="1:46">
      <c r="A69" t="s">
        <v>111</v>
      </c>
      <c r="B69" s="205">
        <v>0</v>
      </c>
      <c r="C69" s="205">
        <v>0</v>
      </c>
      <c r="D69" s="205">
        <v>0</v>
      </c>
      <c r="E69" s="205">
        <v>0</v>
      </c>
      <c r="F69" s="205">
        <v>0</v>
      </c>
      <c r="G69" s="205">
        <v>0</v>
      </c>
      <c r="H69" s="205">
        <v>0</v>
      </c>
      <c r="I69" s="205">
        <v>0</v>
      </c>
      <c r="J69" s="205">
        <v>0</v>
      </c>
      <c r="K69" s="205">
        <v>2.95</v>
      </c>
      <c r="L69" s="205">
        <v>0</v>
      </c>
      <c r="M69" s="205">
        <v>27.24</v>
      </c>
      <c r="N69" s="205">
        <v>34.99</v>
      </c>
      <c r="O69" s="205">
        <v>0</v>
      </c>
      <c r="P69" s="205">
        <v>41.25</v>
      </c>
      <c r="Q69" s="205">
        <v>0</v>
      </c>
      <c r="R69" s="205">
        <v>12.55</v>
      </c>
      <c r="S69" s="205">
        <v>7.82</v>
      </c>
      <c r="T69" s="205">
        <v>0</v>
      </c>
      <c r="U69" s="205">
        <v>51.67</v>
      </c>
      <c r="V69" s="205">
        <v>4.25</v>
      </c>
      <c r="W69" s="205">
        <v>10.5</v>
      </c>
      <c r="X69" s="205">
        <v>31.65</v>
      </c>
      <c r="Y69" s="205">
        <v>0</v>
      </c>
      <c r="Z69" s="205">
        <v>74.989999999999995</v>
      </c>
      <c r="AA69" s="205">
        <v>26.71</v>
      </c>
      <c r="AB69" s="205">
        <v>0</v>
      </c>
      <c r="AC69" s="205">
        <v>12</v>
      </c>
      <c r="AD69" s="205">
        <v>0</v>
      </c>
      <c r="AE69" s="205">
        <v>0</v>
      </c>
      <c r="AF69" s="205">
        <v>0</v>
      </c>
      <c r="AG69" s="205">
        <v>-0.1</v>
      </c>
      <c r="AH69" s="205">
        <v>0</v>
      </c>
      <c r="AI69" s="205">
        <v>0</v>
      </c>
      <c r="AJ69" s="205">
        <v>0</v>
      </c>
      <c r="AK69" s="205">
        <v>69.599999999999994</v>
      </c>
      <c r="AL69" s="205">
        <v>0</v>
      </c>
      <c r="AM69" s="205">
        <v>0</v>
      </c>
      <c r="AN69" s="205">
        <v>0</v>
      </c>
      <c r="AO69" s="205">
        <v>0</v>
      </c>
      <c r="AP69" s="205">
        <v>0</v>
      </c>
      <c r="AQ69" s="205">
        <v>17.7</v>
      </c>
      <c r="AR69" s="205">
        <v>0</v>
      </c>
      <c r="AS69" s="205">
        <v>0</v>
      </c>
      <c r="AT69" s="205">
        <v>0</v>
      </c>
    </row>
    <row r="70" spans="1:46">
      <c r="A70" t="s">
        <v>112</v>
      </c>
      <c r="B70" s="205">
        <v>0</v>
      </c>
      <c r="C70" s="205">
        <v>0</v>
      </c>
      <c r="D70" s="205">
        <v>0</v>
      </c>
      <c r="E70" s="205">
        <v>0</v>
      </c>
      <c r="F70" s="205">
        <v>0</v>
      </c>
      <c r="G70" s="205">
        <v>0</v>
      </c>
      <c r="H70" s="205">
        <v>0</v>
      </c>
      <c r="I70" s="205">
        <v>0</v>
      </c>
      <c r="J70" s="205">
        <v>0</v>
      </c>
      <c r="K70" s="205">
        <v>2.95</v>
      </c>
      <c r="L70" s="205">
        <v>0</v>
      </c>
      <c r="M70" s="205">
        <v>27.24</v>
      </c>
      <c r="N70" s="205">
        <v>34.99</v>
      </c>
      <c r="O70" s="205">
        <v>0</v>
      </c>
      <c r="P70" s="205">
        <v>41.25</v>
      </c>
      <c r="Q70" s="205">
        <v>0</v>
      </c>
      <c r="R70" s="205">
        <v>12.55</v>
      </c>
      <c r="S70" s="205">
        <v>7.82</v>
      </c>
      <c r="T70" s="205">
        <v>0</v>
      </c>
      <c r="U70" s="205">
        <v>51.67</v>
      </c>
      <c r="V70" s="205">
        <v>4.25</v>
      </c>
      <c r="W70" s="205">
        <v>10.5</v>
      </c>
      <c r="X70" s="205">
        <v>31.65</v>
      </c>
      <c r="Y70" s="205">
        <v>0</v>
      </c>
      <c r="Z70" s="205">
        <v>74.989999999999995</v>
      </c>
      <c r="AA70" s="205">
        <v>26.71</v>
      </c>
      <c r="AB70" s="205">
        <v>0</v>
      </c>
      <c r="AC70" s="205">
        <v>12</v>
      </c>
      <c r="AD70" s="205">
        <v>0</v>
      </c>
      <c r="AE70" s="205">
        <v>0</v>
      </c>
      <c r="AF70" s="205">
        <v>0</v>
      </c>
      <c r="AG70" s="205">
        <v>-0.1</v>
      </c>
      <c r="AH70" s="205">
        <v>0</v>
      </c>
      <c r="AI70" s="205">
        <v>0</v>
      </c>
      <c r="AJ70" s="205">
        <v>0</v>
      </c>
      <c r="AK70" s="205">
        <v>69.599999999999994</v>
      </c>
      <c r="AL70" s="205">
        <v>0</v>
      </c>
      <c r="AM70" s="205">
        <v>0</v>
      </c>
      <c r="AN70" s="205">
        <v>0</v>
      </c>
      <c r="AO70" s="205">
        <v>0</v>
      </c>
      <c r="AP70" s="205">
        <v>0</v>
      </c>
      <c r="AQ70" s="205">
        <v>17.7</v>
      </c>
      <c r="AR70" s="205">
        <v>0</v>
      </c>
      <c r="AS70" s="205">
        <v>0</v>
      </c>
      <c r="AT70" s="205">
        <v>0</v>
      </c>
    </row>
    <row r="71" spans="1:46">
      <c r="A71" t="s">
        <v>113</v>
      </c>
      <c r="B71" s="205">
        <v>0</v>
      </c>
      <c r="C71" s="205">
        <v>0</v>
      </c>
      <c r="D71" s="205">
        <v>0</v>
      </c>
      <c r="E71" s="205">
        <v>0</v>
      </c>
      <c r="F71" s="205">
        <v>0</v>
      </c>
      <c r="G71" s="205">
        <v>0</v>
      </c>
      <c r="H71" s="205">
        <v>0</v>
      </c>
      <c r="I71" s="205">
        <v>0</v>
      </c>
      <c r="J71" s="205">
        <v>0</v>
      </c>
      <c r="K71" s="205">
        <v>2.95</v>
      </c>
      <c r="L71" s="205">
        <v>0</v>
      </c>
      <c r="M71" s="205">
        <v>27.24</v>
      </c>
      <c r="N71" s="205">
        <v>34.99</v>
      </c>
      <c r="O71" s="205">
        <v>0</v>
      </c>
      <c r="P71" s="205">
        <v>41.25</v>
      </c>
      <c r="Q71" s="205">
        <v>0</v>
      </c>
      <c r="R71" s="205">
        <v>12.28</v>
      </c>
      <c r="S71" s="205">
        <v>7.47</v>
      </c>
      <c r="T71" s="205">
        <v>0</v>
      </c>
      <c r="U71" s="205">
        <v>51.67</v>
      </c>
      <c r="V71" s="205">
        <v>4.1500000000000004</v>
      </c>
      <c r="W71" s="205">
        <v>8.91</v>
      </c>
      <c r="X71" s="205">
        <v>24.65</v>
      </c>
      <c r="Y71" s="205">
        <v>0</v>
      </c>
      <c r="Z71" s="205">
        <v>74.989999999999995</v>
      </c>
      <c r="AA71" s="205">
        <v>26.71</v>
      </c>
      <c r="AB71" s="205">
        <v>0</v>
      </c>
      <c r="AC71" s="205">
        <v>12</v>
      </c>
      <c r="AD71" s="205">
        <v>0</v>
      </c>
      <c r="AE71" s="205">
        <v>0</v>
      </c>
      <c r="AF71" s="205">
        <v>0</v>
      </c>
      <c r="AG71" s="205">
        <v>-0.1</v>
      </c>
      <c r="AH71" s="205">
        <v>0</v>
      </c>
      <c r="AI71" s="205">
        <v>0</v>
      </c>
      <c r="AJ71" s="205">
        <v>0</v>
      </c>
      <c r="AK71" s="205">
        <v>69.599999999999994</v>
      </c>
      <c r="AL71" s="205">
        <v>0</v>
      </c>
      <c r="AM71" s="205">
        <v>0</v>
      </c>
      <c r="AN71" s="205">
        <v>0</v>
      </c>
      <c r="AO71" s="205">
        <v>0</v>
      </c>
      <c r="AP71" s="205">
        <v>0</v>
      </c>
      <c r="AQ71" s="205">
        <v>10.95</v>
      </c>
      <c r="AR71" s="205">
        <v>0</v>
      </c>
      <c r="AS71" s="205">
        <v>0</v>
      </c>
      <c r="AT71" s="205">
        <v>0</v>
      </c>
    </row>
    <row r="72" spans="1:46">
      <c r="A72" t="s">
        <v>114</v>
      </c>
      <c r="B72" s="205">
        <v>0</v>
      </c>
      <c r="C72" s="205">
        <v>0</v>
      </c>
      <c r="D72" s="205">
        <v>0</v>
      </c>
      <c r="E72" s="205">
        <v>0</v>
      </c>
      <c r="F72" s="205">
        <v>0</v>
      </c>
      <c r="G72" s="205">
        <v>0</v>
      </c>
      <c r="H72" s="205">
        <v>0</v>
      </c>
      <c r="I72" s="205">
        <v>0</v>
      </c>
      <c r="J72" s="205">
        <v>0</v>
      </c>
      <c r="K72" s="205">
        <v>2.95</v>
      </c>
      <c r="L72" s="205">
        <v>0</v>
      </c>
      <c r="M72" s="205">
        <v>27.24</v>
      </c>
      <c r="N72" s="205">
        <v>34.99</v>
      </c>
      <c r="O72" s="205">
        <v>0</v>
      </c>
      <c r="P72" s="205">
        <v>41.25</v>
      </c>
      <c r="Q72" s="205">
        <v>0</v>
      </c>
      <c r="R72" s="205">
        <v>12.56</v>
      </c>
      <c r="S72" s="205">
        <v>7.82</v>
      </c>
      <c r="T72" s="205">
        <v>0</v>
      </c>
      <c r="U72" s="205">
        <v>51.67</v>
      </c>
      <c r="V72" s="205">
        <v>4.1500000000000004</v>
      </c>
      <c r="W72" s="205">
        <v>8.91</v>
      </c>
      <c r="X72" s="205">
        <v>24.65</v>
      </c>
      <c r="Y72" s="205">
        <v>0</v>
      </c>
      <c r="Z72" s="205">
        <v>74.989999999999995</v>
      </c>
      <c r="AA72" s="205">
        <v>26.71</v>
      </c>
      <c r="AB72" s="205">
        <v>0</v>
      </c>
      <c r="AC72" s="205">
        <v>12</v>
      </c>
      <c r="AD72" s="205">
        <v>0</v>
      </c>
      <c r="AE72" s="205">
        <v>0</v>
      </c>
      <c r="AF72" s="205">
        <v>0</v>
      </c>
      <c r="AG72" s="205">
        <v>-0.1</v>
      </c>
      <c r="AH72" s="205">
        <v>0</v>
      </c>
      <c r="AI72" s="205">
        <v>0</v>
      </c>
      <c r="AJ72" s="205">
        <v>0</v>
      </c>
      <c r="AK72" s="205">
        <v>69.599999999999994</v>
      </c>
      <c r="AL72" s="205">
        <v>0</v>
      </c>
      <c r="AM72" s="205">
        <v>0</v>
      </c>
      <c r="AN72" s="205">
        <v>0</v>
      </c>
      <c r="AO72" s="205">
        <v>0</v>
      </c>
      <c r="AP72" s="205">
        <v>0</v>
      </c>
      <c r="AQ72" s="205">
        <v>6.57</v>
      </c>
      <c r="AR72" s="205">
        <v>0</v>
      </c>
      <c r="AS72" s="205">
        <v>0</v>
      </c>
      <c r="AT72" s="205">
        <v>0</v>
      </c>
    </row>
    <row r="73" spans="1:46">
      <c r="A73" t="s">
        <v>115</v>
      </c>
      <c r="B73" s="205">
        <v>0</v>
      </c>
      <c r="C73" s="205">
        <v>0</v>
      </c>
      <c r="D73" s="205">
        <v>0</v>
      </c>
      <c r="E73" s="205">
        <v>0</v>
      </c>
      <c r="F73" s="205">
        <v>0</v>
      </c>
      <c r="G73" s="205">
        <v>0</v>
      </c>
      <c r="H73" s="205">
        <v>0</v>
      </c>
      <c r="I73" s="205">
        <v>0</v>
      </c>
      <c r="J73" s="205">
        <v>0</v>
      </c>
      <c r="K73" s="205">
        <v>2.95</v>
      </c>
      <c r="L73" s="205">
        <v>0</v>
      </c>
      <c r="M73" s="205">
        <v>27.24</v>
      </c>
      <c r="N73" s="205">
        <v>34.99</v>
      </c>
      <c r="O73" s="205">
        <v>0</v>
      </c>
      <c r="P73" s="205">
        <v>41.25</v>
      </c>
      <c r="Q73" s="205">
        <v>0</v>
      </c>
      <c r="R73" s="205">
        <v>12.56</v>
      </c>
      <c r="S73" s="205">
        <v>7.82</v>
      </c>
      <c r="T73" s="205">
        <v>0</v>
      </c>
      <c r="U73" s="205">
        <v>51.67</v>
      </c>
      <c r="V73" s="205">
        <v>2.68</v>
      </c>
      <c r="W73" s="205">
        <v>8.39</v>
      </c>
      <c r="X73" s="205">
        <v>23.87</v>
      </c>
      <c r="Y73" s="205">
        <v>0</v>
      </c>
      <c r="Z73" s="205">
        <v>74.989999999999995</v>
      </c>
      <c r="AA73" s="205">
        <v>26.71</v>
      </c>
      <c r="AB73" s="205">
        <v>0</v>
      </c>
      <c r="AC73" s="205">
        <v>12</v>
      </c>
      <c r="AD73" s="205">
        <v>0</v>
      </c>
      <c r="AE73" s="205">
        <v>0</v>
      </c>
      <c r="AF73" s="205">
        <v>0</v>
      </c>
      <c r="AG73" s="205">
        <v>-0.1</v>
      </c>
      <c r="AH73" s="205">
        <v>0</v>
      </c>
      <c r="AI73" s="205">
        <v>0</v>
      </c>
      <c r="AJ73" s="205">
        <v>0</v>
      </c>
      <c r="AK73" s="205">
        <v>69.599999999999994</v>
      </c>
      <c r="AL73" s="205">
        <v>0</v>
      </c>
      <c r="AM73" s="205">
        <v>0</v>
      </c>
      <c r="AN73" s="205">
        <v>0</v>
      </c>
      <c r="AO73" s="205">
        <v>0</v>
      </c>
      <c r="AP73" s="205">
        <v>0</v>
      </c>
      <c r="AQ73" s="205">
        <v>2.98</v>
      </c>
      <c r="AR73" s="205">
        <v>0</v>
      </c>
      <c r="AS73" s="205">
        <v>0</v>
      </c>
      <c r="AT73" s="205">
        <v>0</v>
      </c>
    </row>
    <row r="74" spans="1:46">
      <c r="A74" t="s">
        <v>116</v>
      </c>
      <c r="B74" s="205">
        <v>0</v>
      </c>
      <c r="C74" s="205">
        <v>0</v>
      </c>
      <c r="D74" s="205">
        <v>0</v>
      </c>
      <c r="E74" s="205">
        <v>0</v>
      </c>
      <c r="F74" s="205">
        <v>0</v>
      </c>
      <c r="G74" s="205">
        <v>0</v>
      </c>
      <c r="H74" s="205">
        <v>0</v>
      </c>
      <c r="I74" s="205">
        <v>0</v>
      </c>
      <c r="J74" s="205">
        <v>0</v>
      </c>
      <c r="K74" s="205">
        <v>2.95</v>
      </c>
      <c r="L74" s="205">
        <v>0</v>
      </c>
      <c r="M74" s="205">
        <v>27.24</v>
      </c>
      <c r="N74" s="205">
        <v>34.99</v>
      </c>
      <c r="O74" s="205">
        <v>0</v>
      </c>
      <c r="P74" s="205">
        <v>41.25</v>
      </c>
      <c r="Q74" s="205">
        <v>0</v>
      </c>
      <c r="R74" s="205">
        <v>12.56</v>
      </c>
      <c r="S74" s="205">
        <v>7.82</v>
      </c>
      <c r="T74" s="205">
        <v>0</v>
      </c>
      <c r="U74" s="205">
        <v>51.67</v>
      </c>
      <c r="V74" s="205">
        <v>2.68</v>
      </c>
      <c r="W74" s="205">
        <v>8.39</v>
      </c>
      <c r="X74" s="205">
        <v>23.87</v>
      </c>
      <c r="Y74" s="205">
        <v>0</v>
      </c>
      <c r="Z74" s="205">
        <v>74.989999999999995</v>
      </c>
      <c r="AA74" s="205">
        <v>26.71</v>
      </c>
      <c r="AB74" s="205">
        <v>0</v>
      </c>
      <c r="AC74" s="205">
        <v>12</v>
      </c>
      <c r="AD74" s="205">
        <v>0</v>
      </c>
      <c r="AE74" s="205">
        <v>0</v>
      </c>
      <c r="AF74" s="205">
        <v>0</v>
      </c>
      <c r="AG74" s="205">
        <v>-0.1</v>
      </c>
      <c r="AH74" s="205">
        <v>0</v>
      </c>
      <c r="AI74" s="205">
        <v>0</v>
      </c>
      <c r="AJ74" s="205">
        <v>0</v>
      </c>
      <c r="AK74" s="205">
        <v>69.599999999999994</v>
      </c>
      <c r="AL74" s="205">
        <v>0</v>
      </c>
      <c r="AM74" s="205">
        <v>0</v>
      </c>
      <c r="AN74" s="205">
        <v>0</v>
      </c>
      <c r="AO74" s="205">
        <v>0</v>
      </c>
      <c r="AP74" s="205">
        <v>0</v>
      </c>
      <c r="AQ74" s="205">
        <v>0.63</v>
      </c>
      <c r="AR74" s="205">
        <v>0</v>
      </c>
      <c r="AS74" s="205">
        <v>0</v>
      </c>
      <c r="AT74" s="205">
        <v>0</v>
      </c>
    </row>
    <row r="75" spans="1:46">
      <c r="A75" t="s">
        <v>117</v>
      </c>
      <c r="B75" s="205">
        <v>0</v>
      </c>
      <c r="C75" s="205">
        <v>0</v>
      </c>
      <c r="D75" s="205">
        <v>0</v>
      </c>
      <c r="E75" s="205">
        <v>0</v>
      </c>
      <c r="F75" s="205">
        <v>0</v>
      </c>
      <c r="G75" s="205">
        <v>0</v>
      </c>
      <c r="H75" s="205">
        <v>0</v>
      </c>
      <c r="I75" s="205">
        <v>0</v>
      </c>
      <c r="J75" s="205">
        <v>0</v>
      </c>
      <c r="K75" s="205">
        <v>1.45</v>
      </c>
      <c r="L75" s="205">
        <v>0</v>
      </c>
      <c r="M75" s="205">
        <v>27.24</v>
      </c>
      <c r="N75" s="205">
        <v>34.99</v>
      </c>
      <c r="O75" s="205">
        <v>0</v>
      </c>
      <c r="P75" s="205">
        <v>41.25</v>
      </c>
      <c r="Q75" s="205">
        <v>0</v>
      </c>
      <c r="R75" s="205">
        <v>12.56</v>
      </c>
      <c r="S75" s="205">
        <v>7.82</v>
      </c>
      <c r="T75" s="205">
        <v>0</v>
      </c>
      <c r="U75" s="205">
        <v>51.67</v>
      </c>
      <c r="V75" s="205">
        <v>2.68</v>
      </c>
      <c r="W75" s="205">
        <v>8.39</v>
      </c>
      <c r="X75" s="205">
        <v>22.13</v>
      </c>
      <c r="Y75" s="205">
        <v>0</v>
      </c>
      <c r="Z75" s="205">
        <v>74.989999999999995</v>
      </c>
      <c r="AA75" s="205">
        <v>26.71</v>
      </c>
      <c r="AB75" s="205">
        <v>0</v>
      </c>
      <c r="AC75" s="205">
        <v>12</v>
      </c>
      <c r="AD75" s="205">
        <v>0</v>
      </c>
      <c r="AE75" s="205">
        <v>0</v>
      </c>
      <c r="AF75" s="205">
        <v>0</v>
      </c>
      <c r="AG75" s="205">
        <v>-0.1</v>
      </c>
      <c r="AH75" s="205">
        <v>0</v>
      </c>
      <c r="AI75" s="205">
        <v>0</v>
      </c>
      <c r="AJ75" s="205">
        <v>0</v>
      </c>
      <c r="AK75" s="205">
        <v>69.599999999999994</v>
      </c>
      <c r="AL75" s="205">
        <v>0</v>
      </c>
      <c r="AM75" s="205">
        <v>0</v>
      </c>
      <c r="AN75" s="205">
        <v>0</v>
      </c>
      <c r="AO75" s="205">
        <v>0</v>
      </c>
      <c r="AP75" s="205">
        <v>0</v>
      </c>
      <c r="AQ75" s="205">
        <v>0</v>
      </c>
      <c r="AR75" s="205">
        <v>0</v>
      </c>
      <c r="AS75" s="205">
        <v>0</v>
      </c>
      <c r="AT75" s="205">
        <v>0</v>
      </c>
    </row>
    <row r="76" spans="1:46">
      <c r="A76" t="s">
        <v>118</v>
      </c>
      <c r="B76" s="205">
        <v>0</v>
      </c>
      <c r="C76" s="205">
        <v>0</v>
      </c>
      <c r="D76" s="205">
        <v>0</v>
      </c>
      <c r="E76" s="205">
        <v>0</v>
      </c>
      <c r="F76" s="205">
        <v>0</v>
      </c>
      <c r="G76" s="205">
        <v>0</v>
      </c>
      <c r="H76" s="205">
        <v>0</v>
      </c>
      <c r="I76" s="205">
        <v>0</v>
      </c>
      <c r="J76" s="205">
        <v>0</v>
      </c>
      <c r="K76" s="205">
        <v>1.45</v>
      </c>
      <c r="L76" s="205">
        <v>0</v>
      </c>
      <c r="M76" s="205">
        <v>27.24</v>
      </c>
      <c r="N76" s="205">
        <v>34.99</v>
      </c>
      <c r="O76" s="205">
        <v>0</v>
      </c>
      <c r="P76" s="205">
        <v>41.25</v>
      </c>
      <c r="Q76" s="205">
        <v>0</v>
      </c>
      <c r="R76" s="205">
        <v>12.56</v>
      </c>
      <c r="S76" s="205">
        <v>7.82</v>
      </c>
      <c r="T76" s="205">
        <v>0</v>
      </c>
      <c r="U76" s="205">
        <v>51.67</v>
      </c>
      <c r="V76" s="205">
        <v>2.68</v>
      </c>
      <c r="W76" s="205">
        <v>8.39</v>
      </c>
      <c r="X76" s="205">
        <v>22.13</v>
      </c>
      <c r="Y76" s="205">
        <v>0</v>
      </c>
      <c r="Z76" s="205">
        <v>74.989999999999995</v>
      </c>
      <c r="AA76" s="205">
        <v>26.71</v>
      </c>
      <c r="AB76" s="205">
        <v>0</v>
      </c>
      <c r="AC76" s="205">
        <v>12</v>
      </c>
      <c r="AD76" s="205">
        <v>0</v>
      </c>
      <c r="AE76" s="205">
        <v>0</v>
      </c>
      <c r="AF76" s="205">
        <v>0</v>
      </c>
      <c r="AG76" s="205">
        <v>-0.1</v>
      </c>
      <c r="AH76" s="205">
        <v>0</v>
      </c>
      <c r="AI76" s="205">
        <v>0</v>
      </c>
      <c r="AJ76" s="205">
        <v>0</v>
      </c>
      <c r="AK76" s="205">
        <v>69.599999999999994</v>
      </c>
      <c r="AL76" s="205">
        <v>0</v>
      </c>
      <c r="AM76" s="205">
        <v>0</v>
      </c>
      <c r="AN76" s="205">
        <v>0</v>
      </c>
      <c r="AO76" s="205">
        <v>0</v>
      </c>
      <c r="AP76" s="205">
        <v>0</v>
      </c>
      <c r="AQ76" s="205">
        <v>0</v>
      </c>
      <c r="AR76" s="205">
        <v>0</v>
      </c>
      <c r="AS76" s="205">
        <v>0</v>
      </c>
      <c r="AT76" s="205">
        <v>0</v>
      </c>
    </row>
    <row r="77" spans="1:46">
      <c r="A77" t="s">
        <v>119</v>
      </c>
      <c r="B77" s="205">
        <v>0</v>
      </c>
      <c r="C77" s="205">
        <v>0</v>
      </c>
      <c r="D77" s="205">
        <v>0</v>
      </c>
      <c r="E77" s="205">
        <v>0</v>
      </c>
      <c r="F77" s="205">
        <v>0</v>
      </c>
      <c r="G77" s="205">
        <v>0</v>
      </c>
      <c r="H77" s="205">
        <v>0</v>
      </c>
      <c r="I77" s="205">
        <v>0</v>
      </c>
      <c r="J77" s="205">
        <v>0</v>
      </c>
      <c r="K77" s="205">
        <v>1.45</v>
      </c>
      <c r="L77" s="205">
        <v>0</v>
      </c>
      <c r="M77" s="205">
        <v>27.24</v>
      </c>
      <c r="N77" s="205">
        <v>34.99</v>
      </c>
      <c r="O77" s="205">
        <v>0</v>
      </c>
      <c r="P77" s="205">
        <v>41.25</v>
      </c>
      <c r="Q77" s="205">
        <v>0</v>
      </c>
      <c r="R77" s="205">
        <v>12.56</v>
      </c>
      <c r="S77" s="205">
        <v>7.82</v>
      </c>
      <c r="T77" s="205">
        <v>0</v>
      </c>
      <c r="U77" s="205">
        <v>51.67</v>
      </c>
      <c r="V77" s="205">
        <v>2.72</v>
      </c>
      <c r="W77" s="205">
        <v>8.91</v>
      </c>
      <c r="X77" s="205">
        <v>21.29</v>
      </c>
      <c r="Y77" s="205">
        <v>0</v>
      </c>
      <c r="Z77" s="205">
        <v>74.989999999999995</v>
      </c>
      <c r="AA77" s="205">
        <v>26.71</v>
      </c>
      <c r="AB77" s="205">
        <v>0</v>
      </c>
      <c r="AC77" s="205">
        <v>12</v>
      </c>
      <c r="AD77" s="205">
        <v>0</v>
      </c>
      <c r="AE77" s="205">
        <v>0</v>
      </c>
      <c r="AF77" s="205">
        <v>0</v>
      </c>
      <c r="AG77" s="205">
        <v>-0.1</v>
      </c>
      <c r="AH77" s="205">
        <v>0</v>
      </c>
      <c r="AI77" s="205">
        <v>0</v>
      </c>
      <c r="AJ77" s="205">
        <v>0</v>
      </c>
      <c r="AK77" s="205">
        <v>69.599999999999994</v>
      </c>
      <c r="AL77" s="205">
        <v>0</v>
      </c>
      <c r="AM77" s="205">
        <v>0</v>
      </c>
      <c r="AN77" s="205">
        <v>0</v>
      </c>
      <c r="AO77" s="205">
        <v>0</v>
      </c>
      <c r="AP77" s="205">
        <v>0</v>
      </c>
      <c r="AQ77" s="205">
        <v>0</v>
      </c>
      <c r="AR77" s="205">
        <v>0</v>
      </c>
      <c r="AS77" s="205">
        <v>0</v>
      </c>
      <c r="AT77" s="205">
        <v>0</v>
      </c>
    </row>
    <row r="78" spans="1:46">
      <c r="A78" t="s">
        <v>120</v>
      </c>
      <c r="B78" s="205">
        <v>0</v>
      </c>
      <c r="C78" s="205">
        <v>0</v>
      </c>
      <c r="D78" s="205">
        <v>0</v>
      </c>
      <c r="E78" s="205">
        <v>0</v>
      </c>
      <c r="F78" s="205">
        <v>0</v>
      </c>
      <c r="G78" s="205">
        <v>0</v>
      </c>
      <c r="H78" s="205">
        <v>0</v>
      </c>
      <c r="I78" s="205">
        <v>0</v>
      </c>
      <c r="J78" s="205">
        <v>0</v>
      </c>
      <c r="K78" s="205">
        <v>1.45</v>
      </c>
      <c r="L78" s="205">
        <v>0</v>
      </c>
      <c r="M78" s="205">
        <v>27.24</v>
      </c>
      <c r="N78" s="205">
        <v>34.99</v>
      </c>
      <c r="O78" s="205">
        <v>0</v>
      </c>
      <c r="P78" s="205">
        <v>41.25</v>
      </c>
      <c r="Q78" s="205">
        <v>0</v>
      </c>
      <c r="R78" s="205">
        <v>12.56</v>
      </c>
      <c r="S78" s="205">
        <v>7.82</v>
      </c>
      <c r="T78" s="205">
        <v>0</v>
      </c>
      <c r="U78" s="205">
        <v>51.67</v>
      </c>
      <c r="V78" s="205">
        <v>2.72</v>
      </c>
      <c r="W78" s="205">
        <v>8.91</v>
      </c>
      <c r="X78" s="205">
        <v>21.29</v>
      </c>
      <c r="Y78" s="205">
        <v>0</v>
      </c>
      <c r="Z78" s="205">
        <v>74.989999999999995</v>
      </c>
      <c r="AA78" s="205">
        <v>26.71</v>
      </c>
      <c r="AB78" s="205">
        <v>0</v>
      </c>
      <c r="AC78" s="205">
        <v>12</v>
      </c>
      <c r="AD78" s="205">
        <v>0</v>
      </c>
      <c r="AE78" s="205">
        <v>0</v>
      </c>
      <c r="AF78" s="205">
        <v>0</v>
      </c>
      <c r="AG78" s="205">
        <v>-0.1</v>
      </c>
      <c r="AH78" s="205">
        <v>0</v>
      </c>
      <c r="AI78" s="205">
        <v>0</v>
      </c>
      <c r="AJ78" s="205">
        <v>0</v>
      </c>
      <c r="AK78" s="205">
        <v>69.599999999999994</v>
      </c>
      <c r="AL78" s="205">
        <v>0</v>
      </c>
      <c r="AM78" s="205">
        <v>0</v>
      </c>
      <c r="AN78" s="205">
        <v>0</v>
      </c>
      <c r="AO78" s="205">
        <v>0</v>
      </c>
      <c r="AP78" s="205">
        <v>0</v>
      </c>
      <c r="AQ78" s="205">
        <v>0</v>
      </c>
      <c r="AR78" s="205">
        <v>0</v>
      </c>
      <c r="AS78" s="205">
        <v>0</v>
      </c>
      <c r="AT78" s="205">
        <v>0</v>
      </c>
    </row>
    <row r="79" spans="1:46">
      <c r="A79" t="s">
        <v>121</v>
      </c>
      <c r="B79" s="205">
        <v>0</v>
      </c>
      <c r="C79" s="205">
        <v>0</v>
      </c>
      <c r="D79" s="205">
        <v>0</v>
      </c>
      <c r="E79" s="205">
        <v>0</v>
      </c>
      <c r="F79" s="205">
        <v>0</v>
      </c>
      <c r="G79" s="205">
        <v>0</v>
      </c>
      <c r="H79" s="205">
        <v>0</v>
      </c>
      <c r="I79" s="205">
        <v>0</v>
      </c>
      <c r="J79" s="205">
        <v>0</v>
      </c>
      <c r="K79" s="205">
        <v>1.45</v>
      </c>
      <c r="L79" s="205">
        <v>0</v>
      </c>
      <c r="M79" s="205">
        <v>27.24</v>
      </c>
      <c r="N79" s="205">
        <v>34.99</v>
      </c>
      <c r="O79" s="205">
        <v>0</v>
      </c>
      <c r="P79" s="205">
        <v>41.25</v>
      </c>
      <c r="Q79" s="205">
        <v>0</v>
      </c>
      <c r="R79" s="205">
        <v>12.56</v>
      </c>
      <c r="S79" s="205">
        <v>7.82</v>
      </c>
      <c r="T79" s="205">
        <v>0</v>
      </c>
      <c r="U79" s="205">
        <v>51.67</v>
      </c>
      <c r="V79" s="205">
        <v>2.72</v>
      </c>
      <c r="W79" s="205">
        <v>8.91</v>
      </c>
      <c r="X79" s="205">
        <v>21.29</v>
      </c>
      <c r="Y79" s="205">
        <v>0</v>
      </c>
      <c r="Z79" s="205">
        <v>74.989999999999995</v>
      </c>
      <c r="AA79" s="205">
        <v>26.71</v>
      </c>
      <c r="AB79" s="205">
        <v>0</v>
      </c>
      <c r="AC79" s="205">
        <v>12</v>
      </c>
      <c r="AD79" s="205">
        <v>0</v>
      </c>
      <c r="AE79" s="205">
        <v>0</v>
      </c>
      <c r="AF79" s="205">
        <v>0</v>
      </c>
      <c r="AG79" s="205">
        <v>-0.1</v>
      </c>
      <c r="AH79" s="205">
        <v>0</v>
      </c>
      <c r="AI79" s="205">
        <v>0</v>
      </c>
      <c r="AJ79" s="205">
        <v>0</v>
      </c>
      <c r="AK79" s="205">
        <v>69.599999999999994</v>
      </c>
      <c r="AL79" s="205">
        <v>0</v>
      </c>
      <c r="AM79" s="205">
        <v>0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</row>
    <row r="80" spans="1:46">
      <c r="A80" t="s">
        <v>122</v>
      </c>
      <c r="B80" s="205">
        <v>0</v>
      </c>
      <c r="C80" s="205">
        <v>0</v>
      </c>
      <c r="D80" s="205">
        <v>0</v>
      </c>
      <c r="E80" s="205">
        <v>0</v>
      </c>
      <c r="F80" s="205">
        <v>0</v>
      </c>
      <c r="G80" s="205">
        <v>0</v>
      </c>
      <c r="H80" s="205">
        <v>0</v>
      </c>
      <c r="I80" s="205">
        <v>0</v>
      </c>
      <c r="J80" s="205">
        <v>0</v>
      </c>
      <c r="K80" s="205">
        <v>1.45</v>
      </c>
      <c r="L80" s="205">
        <v>0</v>
      </c>
      <c r="M80" s="205">
        <v>27.24</v>
      </c>
      <c r="N80" s="205">
        <v>34.99</v>
      </c>
      <c r="O80" s="205">
        <v>0</v>
      </c>
      <c r="P80" s="205">
        <v>41.25</v>
      </c>
      <c r="Q80" s="205">
        <v>0</v>
      </c>
      <c r="R80" s="205">
        <v>12.56</v>
      </c>
      <c r="S80" s="205">
        <v>7.82</v>
      </c>
      <c r="T80" s="205">
        <v>0</v>
      </c>
      <c r="U80" s="205">
        <v>51.67</v>
      </c>
      <c r="V80" s="205">
        <v>2.72</v>
      </c>
      <c r="W80" s="205">
        <v>8.91</v>
      </c>
      <c r="X80" s="205">
        <v>21.29</v>
      </c>
      <c r="Y80" s="205">
        <v>0</v>
      </c>
      <c r="Z80" s="205">
        <v>74.989999999999995</v>
      </c>
      <c r="AA80" s="205">
        <v>26.71</v>
      </c>
      <c r="AB80" s="205">
        <v>0</v>
      </c>
      <c r="AC80" s="205">
        <v>12</v>
      </c>
      <c r="AD80" s="205">
        <v>0</v>
      </c>
      <c r="AE80" s="205">
        <v>0</v>
      </c>
      <c r="AF80" s="205">
        <v>0</v>
      </c>
      <c r="AG80" s="205">
        <v>-0.1</v>
      </c>
      <c r="AH80" s="205">
        <v>0</v>
      </c>
      <c r="AI80" s="205">
        <v>0</v>
      </c>
      <c r="AJ80" s="205">
        <v>0</v>
      </c>
      <c r="AK80" s="205">
        <v>69.599999999999994</v>
      </c>
      <c r="AL80" s="205">
        <v>0</v>
      </c>
      <c r="AM80" s="205">
        <v>0</v>
      </c>
      <c r="AN80" s="205">
        <v>0</v>
      </c>
      <c r="AO80" s="205">
        <v>0</v>
      </c>
      <c r="AP80" s="205">
        <v>0</v>
      </c>
      <c r="AQ80" s="205">
        <v>0</v>
      </c>
      <c r="AR80" s="205">
        <v>0</v>
      </c>
      <c r="AS80" s="205">
        <v>0</v>
      </c>
      <c r="AT80" s="205">
        <v>0</v>
      </c>
    </row>
    <row r="81" spans="1:46">
      <c r="A81" t="s">
        <v>123</v>
      </c>
      <c r="B81" s="205">
        <v>0</v>
      </c>
      <c r="C81" s="205">
        <v>0</v>
      </c>
      <c r="D81" s="205">
        <v>0</v>
      </c>
      <c r="E81" s="205">
        <v>0</v>
      </c>
      <c r="F81" s="205">
        <v>0</v>
      </c>
      <c r="G81" s="205">
        <v>0</v>
      </c>
      <c r="H81" s="205">
        <v>0</v>
      </c>
      <c r="I81" s="205">
        <v>0</v>
      </c>
      <c r="J81" s="205">
        <v>0</v>
      </c>
      <c r="K81" s="205">
        <v>1.45</v>
      </c>
      <c r="L81" s="205">
        <v>0</v>
      </c>
      <c r="M81" s="205">
        <v>27.24</v>
      </c>
      <c r="N81" s="205">
        <v>34.99</v>
      </c>
      <c r="O81" s="205">
        <v>0</v>
      </c>
      <c r="P81" s="205">
        <v>41.25</v>
      </c>
      <c r="Q81" s="205">
        <v>0</v>
      </c>
      <c r="R81" s="205">
        <v>12.56</v>
      </c>
      <c r="S81" s="205">
        <v>7.82</v>
      </c>
      <c r="T81" s="205">
        <v>0</v>
      </c>
      <c r="U81" s="205">
        <v>51.67</v>
      </c>
      <c r="V81" s="205">
        <v>2.72</v>
      </c>
      <c r="W81" s="205">
        <v>8.91</v>
      </c>
      <c r="X81" s="205">
        <v>23.87</v>
      </c>
      <c r="Y81" s="205">
        <v>0</v>
      </c>
      <c r="Z81" s="205">
        <v>74.989999999999995</v>
      </c>
      <c r="AA81" s="205">
        <v>26.71</v>
      </c>
      <c r="AB81" s="205">
        <v>0</v>
      </c>
      <c r="AC81" s="205">
        <v>12</v>
      </c>
      <c r="AD81" s="205">
        <v>0</v>
      </c>
      <c r="AE81" s="205">
        <v>0</v>
      </c>
      <c r="AF81" s="205">
        <v>0</v>
      </c>
      <c r="AG81" s="205">
        <v>-0.1</v>
      </c>
      <c r="AH81" s="205">
        <v>0</v>
      </c>
      <c r="AI81" s="205">
        <v>0</v>
      </c>
      <c r="AJ81" s="205">
        <v>0</v>
      </c>
      <c r="AK81" s="205">
        <v>69.599999999999994</v>
      </c>
      <c r="AL81" s="205">
        <v>0</v>
      </c>
      <c r="AM81" s="205">
        <v>0</v>
      </c>
      <c r="AN81" s="205">
        <v>0</v>
      </c>
      <c r="AO81" s="205">
        <v>0</v>
      </c>
      <c r="AP81" s="205">
        <v>0</v>
      </c>
      <c r="AQ81" s="205">
        <v>0</v>
      </c>
      <c r="AR81" s="205">
        <v>0</v>
      </c>
      <c r="AS81" s="205">
        <v>0</v>
      </c>
      <c r="AT81" s="205">
        <v>0</v>
      </c>
    </row>
    <row r="82" spans="1:46">
      <c r="A82" t="s">
        <v>124</v>
      </c>
      <c r="B82" s="205">
        <v>0</v>
      </c>
      <c r="C82" s="205">
        <v>0</v>
      </c>
      <c r="D82" s="205">
        <v>0</v>
      </c>
      <c r="E82" s="205">
        <v>0</v>
      </c>
      <c r="F82" s="205">
        <v>0</v>
      </c>
      <c r="G82" s="205">
        <v>0</v>
      </c>
      <c r="H82" s="205">
        <v>0</v>
      </c>
      <c r="I82" s="205">
        <v>0</v>
      </c>
      <c r="J82" s="205">
        <v>0</v>
      </c>
      <c r="K82" s="205">
        <v>1.45</v>
      </c>
      <c r="L82" s="205">
        <v>0</v>
      </c>
      <c r="M82" s="205">
        <v>27.24</v>
      </c>
      <c r="N82" s="205">
        <v>34.99</v>
      </c>
      <c r="O82" s="205">
        <v>0</v>
      </c>
      <c r="P82" s="205">
        <v>41.25</v>
      </c>
      <c r="Q82" s="205">
        <v>0</v>
      </c>
      <c r="R82" s="205">
        <v>12.56</v>
      </c>
      <c r="S82" s="205">
        <v>7.82</v>
      </c>
      <c r="T82" s="205">
        <v>0</v>
      </c>
      <c r="U82" s="205">
        <v>51.67</v>
      </c>
      <c r="V82" s="205">
        <v>2.78</v>
      </c>
      <c r="W82" s="205">
        <v>8.91</v>
      </c>
      <c r="X82" s="205">
        <v>25.78</v>
      </c>
      <c r="Y82" s="205">
        <v>0</v>
      </c>
      <c r="Z82" s="205">
        <v>74.989999999999995</v>
      </c>
      <c r="AA82" s="205">
        <v>26.71</v>
      </c>
      <c r="AB82" s="205">
        <v>0</v>
      </c>
      <c r="AC82" s="205">
        <v>12</v>
      </c>
      <c r="AD82" s="205">
        <v>0</v>
      </c>
      <c r="AE82" s="205">
        <v>0</v>
      </c>
      <c r="AF82" s="205">
        <v>0</v>
      </c>
      <c r="AG82" s="205">
        <v>-0.1</v>
      </c>
      <c r="AH82" s="205">
        <v>0</v>
      </c>
      <c r="AI82" s="205">
        <v>0</v>
      </c>
      <c r="AJ82" s="205">
        <v>0</v>
      </c>
      <c r="AK82" s="205">
        <v>69.599999999999994</v>
      </c>
      <c r="AL82" s="205">
        <v>0</v>
      </c>
      <c r="AM82" s="205">
        <v>0</v>
      </c>
      <c r="AN82" s="205">
        <v>0</v>
      </c>
      <c r="AO82" s="205">
        <v>0</v>
      </c>
      <c r="AP82" s="205">
        <v>0</v>
      </c>
      <c r="AQ82" s="205">
        <v>0</v>
      </c>
      <c r="AR82" s="205">
        <v>0</v>
      </c>
      <c r="AS82" s="205">
        <v>0</v>
      </c>
      <c r="AT82" s="205">
        <v>0</v>
      </c>
    </row>
    <row r="83" spans="1:46">
      <c r="A83" t="s">
        <v>125</v>
      </c>
      <c r="B83" s="205">
        <v>0</v>
      </c>
      <c r="C83" s="205">
        <v>0</v>
      </c>
      <c r="D83" s="205">
        <v>0</v>
      </c>
      <c r="E83" s="205">
        <v>0</v>
      </c>
      <c r="F83" s="205">
        <v>0</v>
      </c>
      <c r="G83" s="205">
        <v>0</v>
      </c>
      <c r="H83" s="205">
        <v>0</v>
      </c>
      <c r="I83" s="205">
        <v>0</v>
      </c>
      <c r="J83" s="205">
        <v>0</v>
      </c>
      <c r="K83" s="205">
        <v>1.45</v>
      </c>
      <c r="L83" s="205">
        <v>0</v>
      </c>
      <c r="M83" s="205">
        <v>27.24</v>
      </c>
      <c r="N83" s="205">
        <v>34.99</v>
      </c>
      <c r="O83" s="205">
        <v>0</v>
      </c>
      <c r="P83" s="205">
        <v>41.25</v>
      </c>
      <c r="Q83" s="205">
        <v>0</v>
      </c>
      <c r="R83" s="205">
        <v>12.56</v>
      </c>
      <c r="S83" s="205">
        <v>7.82</v>
      </c>
      <c r="T83" s="205">
        <v>0</v>
      </c>
      <c r="U83" s="205">
        <v>51.67</v>
      </c>
      <c r="V83" s="205">
        <v>2.81</v>
      </c>
      <c r="W83" s="205">
        <v>9.0299999999999994</v>
      </c>
      <c r="X83" s="205">
        <v>27.84</v>
      </c>
      <c r="Y83" s="205">
        <v>0</v>
      </c>
      <c r="Z83" s="205">
        <v>74.989999999999995</v>
      </c>
      <c r="AA83" s="205">
        <v>26.71</v>
      </c>
      <c r="AB83" s="205">
        <v>0</v>
      </c>
      <c r="AC83" s="205">
        <v>12</v>
      </c>
      <c r="AD83" s="205">
        <v>0</v>
      </c>
      <c r="AE83" s="205">
        <v>0</v>
      </c>
      <c r="AF83" s="205">
        <v>0</v>
      </c>
      <c r="AG83" s="205">
        <v>-0.1</v>
      </c>
      <c r="AH83" s="205">
        <v>0</v>
      </c>
      <c r="AI83" s="205">
        <v>0</v>
      </c>
      <c r="AJ83" s="205">
        <v>0</v>
      </c>
      <c r="AK83" s="205">
        <v>69.599999999999994</v>
      </c>
      <c r="AL83" s="205">
        <v>0</v>
      </c>
      <c r="AM83" s="205">
        <v>0</v>
      </c>
      <c r="AN83" s="205">
        <v>0</v>
      </c>
      <c r="AO83" s="205">
        <v>0</v>
      </c>
      <c r="AP83" s="205">
        <v>0</v>
      </c>
      <c r="AQ83" s="205">
        <v>0</v>
      </c>
      <c r="AR83" s="205">
        <v>0</v>
      </c>
      <c r="AS83" s="205">
        <v>0</v>
      </c>
      <c r="AT83" s="205">
        <v>0</v>
      </c>
    </row>
    <row r="84" spans="1:46">
      <c r="A84" t="s">
        <v>126</v>
      </c>
      <c r="B84" s="205">
        <v>0</v>
      </c>
      <c r="C84" s="205">
        <v>0</v>
      </c>
      <c r="D84" s="205">
        <v>0</v>
      </c>
      <c r="E84" s="205">
        <v>0</v>
      </c>
      <c r="F84" s="205">
        <v>0</v>
      </c>
      <c r="G84" s="205">
        <v>0</v>
      </c>
      <c r="H84" s="205">
        <v>0</v>
      </c>
      <c r="I84" s="205">
        <v>0</v>
      </c>
      <c r="J84" s="205">
        <v>0</v>
      </c>
      <c r="K84" s="205">
        <v>1.48</v>
      </c>
      <c r="L84" s="205">
        <v>0</v>
      </c>
      <c r="M84" s="205">
        <v>27.24</v>
      </c>
      <c r="N84" s="205">
        <v>34.99</v>
      </c>
      <c r="O84" s="205">
        <v>0</v>
      </c>
      <c r="P84" s="205">
        <v>41.25</v>
      </c>
      <c r="Q84" s="205">
        <v>0</v>
      </c>
      <c r="R84" s="205">
        <v>12.55</v>
      </c>
      <c r="S84" s="205">
        <v>7.82</v>
      </c>
      <c r="T84" s="205">
        <v>0</v>
      </c>
      <c r="U84" s="205">
        <v>51.67</v>
      </c>
      <c r="V84" s="205">
        <v>2.81</v>
      </c>
      <c r="W84" s="205">
        <v>9.0299999999999994</v>
      </c>
      <c r="X84" s="205">
        <v>28.63</v>
      </c>
      <c r="Y84" s="205">
        <v>0</v>
      </c>
      <c r="Z84" s="205">
        <v>74.989999999999995</v>
      </c>
      <c r="AA84" s="205">
        <v>26.71</v>
      </c>
      <c r="AB84" s="205">
        <v>0</v>
      </c>
      <c r="AC84" s="205">
        <v>12</v>
      </c>
      <c r="AD84" s="205">
        <v>0</v>
      </c>
      <c r="AE84" s="205">
        <v>0</v>
      </c>
      <c r="AF84" s="205">
        <v>0</v>
      </c>
      <c r="AG84" s="205">
        <v>-0.1</v>
      </c>
      <c r="AH84" s="205">
        <v>0</v>
      </c>
      <c r="AI84" s="205">
        <v>0</v>
      </c>
      <c r="AJ84" s="205">
        <v>0</v>
      </c>
      <c r="AK84" s="205">
        <v>58.71</v>
      </c>
      <c r="AL84" s="205">
        <v>0</v>
      </c>
      <c r="AM84" s="205">
        <v>0</v>
      </c>
      <c r="AN84" s="205">
        <v>0</v>
      </c>
      <c r="AO84" s="205">
        <v>0</v>
      </c>
      <c r="AP84" s="205">
        <v>0</v>
      </c>
      <c r="AQ84" s="205">
        <v>0</v>
      </c>
      <c r="AR84" s="205">
        <v>0</v>
      </c>
      <c r="AS84" s="205">
        <v>0</v>
      </c>
      <c r="AT84" s="205">
        <v>0</v>
      </c>
    </row>
    <row r="85" spans="1:46">
      <c r="A85" t="s">
        <v>127</v>
      </c>
      <c r="B85" s="205">
        <v>0</v>
      </c>
      <c r="C85" s="205">
        <v>0</v>
      </c>
      <c r="D85" s="205">
        <v>0</v>
      </c>
      <c r="E85" s="205">
        <v>0</v>
      </c>
      <c r="F85" s="205">
        <v>0</v>
      </c>
      <c r="G85" s="205">
        <v>0</v>
      </c>
      <c r="H85" s="205">
        <v>0</v>
      </c>
      <c r="I85" s="205">
        <v>0</v>
      </c>
      <c r="J85" s="205">
        <v>0</v>
      </c>
      <c r="K85" s="205">
        <v>1.48</v>
      </c>
      <c r="L85" s="205">
        <v>0</v>
      </c>
      <c r="M85" s="205">
        <v>27.24</v>
      </c>
      <c r="N85" s="205">
        <v>34.99</v>
      </c>
      <c r="O85" s="205">
        <v>0</v>
      </c>
      <c r="P85" s="205">
        <v>41.25</v>
      </c>
      <c r="Q85" s="205">
        <v>0</v>
      </c>
      <c r="R85" s="205">
        <v>12.55</v>
      </c>
      <c r="S85" s="205">
        <v>7.82</v>
      </c>
      <c r="T85" s="205">
        <v>0</v>
      </c>
      <c r="U85" s="205">
        <v>51.67</v>
      </c>
      <c r="V85" s="205">
        <v>2.91</v>
      </c>
      <c r="W85" s="205">
        <v>10.61</v>
      </c>
      <c r="X85" s="205">
        <v>36.47</v>
      </c>
      <c r="Y85" s="205">
        <v>0</v>
      </c>
      <c r="Z85" s="205">
        <v>74.989999999999995</v>
      </c>
      <c r="AA85" s="205">
        <v>26.71</v>
      </c>
      <c r="AB85" s="205">
        <v>0</v>
      </c>
      <c r="AC85" s="205">
        <v>12</v>
      </c>
      <c r="AD85" s="205">
        <v>0</v>
      </c>
      <c r="AE85" s="205">
        <v>0</v>
      </c>
      <c r="AF85" s="205">
        <v>0</v>
      </c>
      <c r="AG85" s="205">
        <v>-0.1</v>
      </c>
      <c r="AH85" s="205">
        <v>0</v>
      </c>
      <c r="AI85" s="205">
        <v>0</v>
      </c>
      <c r="AJ85" s="205">
        <v>0</v>
      </c>
      <c r="AK85" s="205">
        <v>55.99</v>
      </c>
      <c r="AL85" s="205">
        <v>0</v>
      </c>
      <c r="AM85" s="205">
        <v>0</v>
      </c>
      <c r="AN85" s="205">
        <v>0</v>
      </c>
      <c r="AO85" s="205">
        <v>0</v>
      </c>
      <c r="AP85" s="205">
        <v>0</v>
      </c>
      <c r="AQ85" s="205">
        <v>0</v>
      </c>
      <c r="AR85" s="205">
        <v>0</v>
      </c>
      <c r="AS85" s="205">
        <v>0</v>
      </c>
      <c r="AT85" s="205">
        <v>0</v>
      </c>
    </row>
    <row r="86" spans="1:46">
      <c r="A86" t="s">
        <v>128</v>
      </c>
      <c r="B86" s="205">
        <v>0</v>
      </c>
      <c r="C86" s="205">
        <v>0</v>
      </c>
      <c r="D86" s="205">
        <v>0</v>
      </c>
      <c r="E86" s="205">
        <v>0</v>
      </c>
      <c r="F86" s="205">
        <v>0</v>
      </c>
      <c r="G86" s="205">
        <v>0</v>
      </c>
      <c r="H86" s="205">
        <v>0</v>
      </c>
      <c r="I86" s="205">
        <v>0</v>
      </c>
      <c r="J86" s="205">
        <v>0</v>
      </c>
      <c r="K86" s="205">
        <v>0</v>
      </c>
      <c r="L86" s="205">
        <v>0</v>
      </c>
      <c r="M86" s="205">
        <v>27.24</v>
      </c>
      <c r="N86" s="205">
        <v>34.99</v>
      </c>
      <c r="O86" s="205">
        <v>0</v>
      </c>
      <c r="P86" s="205">
        <v>41.25</v>
      </c>
      <c r="Q86" s="205">
        <v>0</v>
      </c>
      <c r="R86" s="205">
        <v>6.66</v>
      </c>
      <c r="S86" s="205">
        <v>4.13</v>
      </c>
      <c r="T86" s="205">
        <v>0</v>
      </c>
      <c r="U86" s="205">
        <v>51.67</v>
      </c>
      <c r="V86" s="205">
        <v>0</v>
      </c>
      <c r="W86" s="205">
        <v>10.61</v>
      </c>
      <c r="X86" s="205">
        <v>36.47</v>
      </c>
      <c r="Y86" s="205">
        <v>0</v>
      </c>
      <c r="Z86" s="205">
        <v>74.989999999999995</v>
      </c>
      <c r="AA86" s="205">
        <v>26.71</v>
      </c>
      <c r="AB86" s="205">
        <v>0</v>
      </c>
      <c r="AC86" s="205">
        <v>12</v>
      </c>
      <c r="AD86" s="205">
        <v>0</v>
      </c>
      <c r="AE86" s="205">
        <v>0</v>
      </c>
      <c r="AF86" s="205">
        <v>0</v>
      </c>
      <c r="AG86" s="205">
        <v>-0.1</v>
      </c>
      <c r="AH86" s="205">
        <v>0</v>
      </c>
      <c r="AI86" s="205">
        <v>0</v>
      </c>
      <c r="AJ86" s="205">
        <v>0</v>
      </c>
      <c r="AK86" s="205">
        <v>58.71</v>
      </c>
      <c r="AL86" s="205">
        <v>0</v>
      </c>
      <c r="AM86" s="205">
        <v>0</v>
      </c>
      <c r="AN86" s="205">
        <v>0</v>
      </c>
      <c r="AO86" s="205">
        <v>0</v>
      </c>
      <c r="AP86" s="205">
        <v>0</v>
      </c>
      <c r="AQ86" s="205">
        <v>0</v>
      </c>
      <c r="AR86" s="205">
        <v>0</v>
      </c>
      <c r="AS86" s="205">
        <v>0</v>
      </c>
      <c r="AT86" s="205">
        <v>0</v>
      </c>
    </row>
    <row r="87" spans="1:46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0</v>
      </c>
      <c r="J87" s="205">
        <v>0</v>
      </c>
      <c r="K87" s="205">
        <v>0</v>
      </c>
      <c r="L87" s="205">
        <v>0</v>
      </c>
      <c r="M87" s="205">
        <v>27.24</v>
      </c>
      <c r="N87" s="205">
        <v>34.99</v>
      </c>
      <c r="O87" s="205">
        <v>0</v>
      </c>
      <c r="P87" s="205">
        <v>41.25</v>
      </c>
      <c r="Q87" s="205">
        <v>0</v>
      </c>
      <c r="R87" s="205">
        <v>6.66</v>
      </c>
      <c r="S87" s="205">
        <v>4.13</v>
      </c>
      <c r="T87" s="205">
        <v>0</v>
      </c>
      <c r="U87" s="205">
        <v>51.67</v>
      </c>
      <c r="V87" s="205">
        <v>0</v>
      </c>
      <c r="W87" s="205">
        <v>10.61</v>
      </c>
      <c r="X87" s="205">
        <v>36.6</v>
      </c>
      <c r="Y87" s="205">
        <v>0</v>
      </c>
      <c r="Z87" s="205">
        <v>74.989999999999995</v>
      </c>
      <c r="AA87" s="205">
        <v>26.71</v>
      </c>
      <c r="AB87" s="205">
        <v>0</v>
      </c>
      <c r="AC87" s="205">
        <v>12</v>
      </c>
      <c r="AD87" s="205">
        <v>0</v>
      </c>
      <c r="AE87" s="205">
        <v>0</v>
      </c>
      <c r="AF87" s="205">
        <v>0</v>
      </c>
      <c r="AG87" s="205">
        <v>-0.1</v>
      </c>
      <c r="AH87" s="205">
        <v>0</v>
      </c>
      <c r="AI87" s="205">
        <v>0</v>
      </c>
      <c r="AJ87" s="205">
        <v>0</v>
      </c>
      <c r="AK87" s="205">
        <v>58.71</v>
      </c>
      <c r="AL87" s="205">
        <v>0</v>
      </c>
      <c r="AM87" s="205">
        <v>0</v>
      </c>
      <c r="AN87" s="205">
        <v>0</v>
      </c>
      <c r="AO87" s="205">
        <v>0</v>
      </c>
      <c r="AP87" s="205">
        <v>0</v>
      </c>
      <c r="AQ87" s="205">
        <v>0</v>
      </c>
      <c r="AR87" s="205">
        <v>0</v>
      </c>
      <c r="AS87" s="205">
        <v>0</v>
      </c>
      <c r="AT87" s="205">
        <v>0</v>
      </c>
    </row>
    <row r="88" spans="1:46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0</v>
      </c>
      <c r="J88" s="205">
        <v>0</v>
      </c>
      <c r="K88" s="205">
        <v>0</v>
      </c>
      <c r="L88" s="205">
        <v>0</v>
      </c>
      <c r="M88" s="205">
        <v>27.24</v>
      </c>
      <c r="N88" s="205">
        <v>34.99</v>
      </c>
      <c r="O88" s="205">
        <v>0</v>
      </c>
      <c r="P88" s="205">
        <v>41.25</v>
      </c>
      <c r="Q88" s="205">
        <v>0</v>
      </c>
      <c r="R88" s="205">
        <v>6.66</v>
      </c>
      <c r="S88" s="205">
        <v>4.13</v>
      </c>
      <c r="T88" s="205">
        <v>0</v>
      </c>
      <c r="U88" s="205">
        <v>51.67</v>
      </c>
      <c r="V88" s="205">
        <v>0</v>
      </c>
      <c r="W88" s="205">
        <v>10.61</v>
      </c>
      <c r="X88" s="205">
        <v>36.6</v>
      </c>
      <c r="Y88" s="205">
        <v>0</v>
      </c>
      <c r="Z88" s="205">
        <v>74.989999999999995</v>
      </c>
      <c r="AA88" s="205">
        <v>26.71</v>
      </c>
      <c r="AB88" s="205">
        <v>0</v>
      </c>
      <c r="AC88" s="205">
        <v>12</v>
      </c>
      <c r="AD88" s="205">
        <v>0</v>
      </c>
      <c r="AE88" s="205">
        <v>0</v>
      </c>
      <c r="AF88" s="205">
        <v>0</v>
      </c>
      <c r="AG88" s="205">
        <v>-0.1</v>
      </c>
      <c r="AH88" s="205">
        <v>0</v>
      </c>
      <c r="AI88" s="205">
        <v>0</v>
      </c>
      <c r="AJ88" s="205">
        <v>0</v>
      </c>
      <c r="AK88" s="205">
        <v>58.71</v>
      </c>
      <c r="AL88" s="205">
        <v>0</v>
      </c>
      <c r="AM88" s="205">
        <v>0</v>
      </c>
      <c r="AN88" s="205">
        <v>0</v>
      </c>
      <c r="AO88" s="205">
        <v>0</v>
      </c>
      <c r="AP88" s="205">
        <v>0</v>
      </c>
      <c r="AQ88" s="205">
        <v>0</v>
      </c>
      <c r="AR88" s="205">
        <v>0</v>
      </c>
      <c r="AS88" s="205">
        <v>0</v>
      </c>
      <c r="AT88" s="205">
        <v>0</v>
      </c>
    </row>
    <row r="89" spans="1:46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0</v>
      </c>
      <c r="J89" s="205">
        <v>0</v>
      </c>
      <c r="K89" s="205">
        <v>0</v>
      </c>
      <c r="L89" s="205">
        <v>0</v>
      </c>
      <c r="M89" s="205">
        <v>27.24</v>
      </c>
      <c r="N89" s="205">
        <v>34.99</v>
      </c>
      <c r="O89" s="205">
        <v>0</v>
      </c>
      <c r="P89" s="205">
        <v>41.25</v>
      </c>
      <c r="Q89" s="205">
        <v>0</v>
      </c>
      <c r="R89" s="205">
        <v>6.66</v>
      </c>
      <c r="S89" s="205">
        <v>4.13</v>
      </c>
      <c r="T89" s="205">
        <v>0</v>
      </c>
      <c r="U89" s="205">
        <v>51.67</v>
      </c>
      <c r="V89" s="205">
        <v>0</v>
      </c>
      <c r="W89" s="205">
        <v>10.61</v>
      </c>
      <c r="X89" s="205">
        <v>43.69</v>
      </c>
      <c r="Y89" s="205">
        <v>0</v>
      </c>
      <c r="Z89" s="205">
        <v>74.989999999999995</v>
      </c>
      <c r="AA89" s="205">
        <v>26.71</v>
      </c>
      <c r="AB89" s="205">
        <v>0</v>
      </c>
      <c r="AC89" s="205">
        <v>12</v>
      </c>
      <c r="AD89" s="205">
        <v>0</v>
      </c>
      <c r="AE89" s="205">
        <v>0</v>
      </c>
      <c r="AF89" s="205">
        <v>0</v>
      </c>
      <c r="AG89" s="205">
        <v>-0.1</v>
      </c>
      <c r="AH89" s="205">
        <v>0</v>
      </c>
      <c r="AI89" s="205">
        <v>0</v>
      </c>
      <c r="AJ89" s="205">
        <v>0</v>
      </c>
      <c r="AK89" s="205">
        <v>58.71</v>
      </c>
      <c r="AL89" s="205">
        <v>0</v>
      </c>
      <c r="AM89" s="205">
        <v>0</v>
      </c>
      <c r="AN89" s="205">
        <v>0</v>
      </c>
      <c r="AO89" s="205">
        <v>0</v>
      </c>
      <c r="AP89" s="205">
        <v>0</v>
      </c>
      <c r="AQ89" s="205">
        <v>0</v>
      </c>
      <c r="AR89" s="205">
        <v>0</v>
      </c>
      <c r="AS89" s="205">
        <v>0</v>
      </c>
      <c r="AT89" s="205">
        <v>0</v>
      </c>
    </row>
    <row r="90" spans="1:46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0</v>
      </c>
      <c r="J90" s="205">
        <v>0</v>
      </c>
      <c r="K90" s="205">
        <v>0</v>
      </c>
      <c r="L90" s="205">
        <v>0</v>
      </c>
      <c r="M90" s="205">
        <v>27.24</v>
      </c>
      <c r="N90" s="205">
        <v>34.99</v>
      </c>
      <c r="O90" s="205">
        <v>0</v>
      </c>
      <c r="P90" s="205">
        <v>41.25</v>
      </c>
      <c r="Q90" s="205">
        <v>0</v>
      </c>
      <c r="R90" s="205">
        <v>6.64</v>
      </c>
      <c r="S90" s="205">
        <v>4.12</v>
      </c>
      <c r="T90" s="205">
        <v>0</v>
      </c>
      <c r="U90" s="205">
        <v>51.67</v>
      </c>
      <c r="V90" s="205">
        <v>0</v>
      </c>
      <c r="W90" s="205">
        <v>10.61</v>
      </c>
      <c r="X90" s="205">
        <v>43.69</v>
      </c>
      <c r="Y90" s="205">
        <v>0</v>
      </c>
      <c r="Z90" s="205">
        <v>74.989999999999995</v>
      </c>
      <c r="AA90" s="205">
        <v>26.71</v>
      </c>
      <c r="AB90" s="205">
        <v>0</v>
      </c>
      <c r="AC90" s="205">
        <v>12</v>
      </c>
      <c r="AD90" s="205">
        <v>0</v>
      </c>
      <c r="AE90" s="205">
        <v>0</v>
      </c>
      <c r="AF90" s="205">
        <v>0</v>
      </c>
      <c r="AG90" s="205">
        <v>-0.1</v>
      </c>
      <c r="AH90" s="205">
        <v>0</v>
      </c>
      <c r="AI90" s="205">
        <v>0</v>
      </c>
      <c r="AJ90" s="205">
        <v>0</v>
      </c>
      <c r="AK90" s="205">
        <v>58.71</v>
      </c>
      <c r="AL90" s="205">
        <v>0</v>
      </c>
      <c r="AM90" s="205">
        <v>0</v>
      </c>
      <c r="AN90" s="205">
        <v>0</v>
      </c>
      <c r="AO90" s="205">
        <v>0</v>
      </c>
      <c r="AP90" s="205">
        <v>0</v>
      </c>
      <c r="AQ90" s="205">
        <v>0</v>
      </c>
      <c r="AR90" s="205">
        <v>0</v>
      </c>
      <c r="AS90" s="205">
        <v>0</v>
      </c>
      <c r="AT90" s="205">
        <v>0</v>
      </c>
    </row>
    <row r="91" spans="1:46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0</v>
      </c>
      <c r="J91" s="205">
        <v>0</v>
      </c>
      <c r="K91" s="205">
        <v>0</v>
      </c>
      <c r="L91" s="205">
        <v>0</v>
      </c>
      <c r="M91" s="205">
        <v>27.24</v>
      </c>
      <c r="N91" s="205">
        <v>34.99</v>
      </c>
      <c r="O91" s="205">
        <v>0</v>
      </c>
      <c r="P91" s="205">
        <v>41.25</v>
      </c>
      <c r="Q91" s="205">
        <v>0</v>
      </c>
      <c r="R91" s="205">
        <v>6.73</v>
      </c>
      <c r="S91" s="205">
        <v>4.08</v>
      </c>
      <c r="T91" s="205">
        <v>0</v>
      </c>
      <c r="U91" s="205">
        <v>51.67</v>
      </c>
      <c r="V91" s="205">
        <v>0</v>
      </c>
      <c r="W91" s="205">
        <v>10.61</v>
      </c>
      <c r="X91" s="205">
        <v>43.69</v>
      </c>
      <c r="Y91" s="205">
        <v>0</v>
      </c>
      <c r="Z91" s="205">
        <v>74.989999999999995</v>
      </c>
      <c r="AA91" s="205">
        <v>26.71</v>
      </c>
      <c r="AB91" s="205">
        <v>0</v>
      </c>
      <c r="AC91" s="205">
        <v>12</v>
      </c>
      <c r="AD91" s="205">
        <v>0</v>
      </c>
      <c r="AE91" s="205">
        <v>0</v>
      </c>
      <c r="AF91" s="205">
        <v>0</v>
      </c>
      <c r="AG91" s="205">
        <v>-0.1</v>
      </c>
      <c r="AH91" s="205">
        <v>0</v>
      </c>
      <c r="AI91" s="205">
        <v>0</v>
      </c>
      <c r="AJ91" s="205">
        <v>0</v>
      </c>
      <c r="AK91" s="205">
        <v>58.71</v>
      </c>
      <c r="AL91" s="205">
        <v>0</v>
      </c>
      <c r="AM91" s="205">
        <v>0</v>
      </c>
      <c r="AN91" s="205">
        <v>0</v>
      </c>
      <c r="AO91" s="205">
        <v>0</v>
      </c>
      <c r="AP91" s="205">
        <v>0</v>
      </c>
      <c r="AQ91" s="205">
        <v>0</v>
      </c>
      <c r="AR91" s="205">
        <v>0</v>
      </c>
      <c r="AS91" s="205">
        <v>0</v>
      </c>
      <c r="AT91" s="205">
        <v>0</v>
      </c>
    </row>
    <row r="92" spans="1:46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0</v>
      </c>
      <c r="J92" s="205">
        <v>0</v>
      </c>
      <c r="K92" s="205">
        <v>0</v>
      </c>
      <c r="L92" s="205">
        <v>0</v>
      </c>
      <c r="M92" s="205">
        <v>27.24</v>
      </c>
      <c r="N92" s="205">
        <v>34.99</v>
      </c>
      <c r="O92" s="205">
        <v>0</v>
      </c>
      <c r="P92" s="205">
        <v>41.25</v>
      </c>
      <c r="Q92" s="205">
        <v>0</v>
      </c>
      <c r="R92" s="205">
        <v>6.73</v>
      </c>
      <c r="S92" s="205">
        <v>4.08</v>
      </c>
      <c r="T92" s="205">
        <v>0</v>
      </c>
      <c r="U92" s="205">
        <v>51.67</v>
      </c>
      <c r="V92" s="205">
        <v>0</v>
      </c>
      <c r="W92" s="205">
        <v>10.61</v>
      </c>
      <c r="X92" s="205">
        <v>43.69</v>
      </c>
      <c r="Y92" s="205">
        <v>0</v>
      </c>
      <c r="Z92" s="205">
        <v>74.989999999999995</v>
      </c>
      <c r="AA92" s="205">
        <v>26.71</v>
      </c>
      <c r="AB92" s="205">
        <v>0</v>
      </c>
      <c r="AC92" s="205">
        <v>12</v>
      </c>
      <c r="AD92" s="205">
        <v>0</v>
      </c>
      <c r="AE92" s="205">
        <v>0</v>
      </c>
      <c r="AF92" s="205">
        <v>0</v>
      </c>
      <c r="AG92" s="205">
        <v>-0.1</v>
      </c>
      <c r="AH92" s="205">
        <v>0</v>
      </c>
      <c r="AI92" s="205">
        <v>0</v>
      </c>
      <c r="AJ92" s="205">
        <v>0</v>
      </c>
      <c r="AK92" s="205">
        <v>58.71</v>
      </c>
      <c r="AL92" s="205">
        <v>0</v>
      </c>
      <c r="AM92" s="205">
        <v>0</v>
      </c>
      <c r="AN92" s="205">
        <v>0</v>
      </c>
      <c r="AO92" s="205">
        <v>0</v>
      </c>
      <c r="AP92" s="205">
        <v>0</v>
      </c>
      <c r="AQ92" s="205">
        <v>0</v>
      </c>
      <c r="AR92" s="205">
        <v>0</v>
      </c>
      <c r="AS92" s="205">
        <v>0</v>
      </c>
      <c r="AT92" s="205">
        <v>0</v>
      </c>
    </row>
    <row r="93" spans="1:46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0</v>
      </c>
      <c r="J93" s="205">
        <v>0</v>
      </c>
      <c r="K93" s="205">
        <v>0</v>
      </c>
      <c r="L93" s="205">
        <v>0</v>
      </c>
      <c r="M93" s="205">
        <v>27.24</v>
      </c>
      <c r="N93" s="205">
        <v>34.99</v>
      </c>
      <c r="O93" s="205">
        <v>0</v>
      </c>
      <c r="P93" s="205">
        <v>41.25</v>
      </c>
      <c r="Q93" s="205">
        <v>0</v>
      </c>
      <c r="R93" s="205">
        <v>6.73</v>
      </c>
      <c r="S93" s="205">
        <v>4.08</v>
      </c>
      <c r="T93" s="205">
        <v>0</v>
      </c>
      <c r="U93" s="205">
        <v>51.67</v>
      </c>
      <c r="V93" s="205">
        <v>0</v>
      </c>
      <c r="W93" s="205">
        <v>10.61</v>
      </c>
      <c r="X93" s="205">
        <v>43.69</v>
      </c>
      <c r="Y93" s="205">
        <v>0</v>
      </c>
      <c r="Z93" s="205">
        <v>74.989999999999995</v>
      </c>
      <c r="AA93" s="205">
        <v>26.71</v>
      </c>
      <c r="AB93" s="205">
        <v>0</v>
      </c>
      <c r="AC93" s="205">
        <v>12</v>
      </c>
      <c r="AD93" s="205">
        <v>0</v>
      </c>
      <c r="AE93" s="205">
        <v>0</v>
      </c>
      <c r="AF93" s="205">
        <v>0</v>
      </c>
      <c r="AG93" s="205">
        <v>-0.1</v>
      </c>
      <c r="AH93" s="205">
        <v>0</v>
      </c>
      <c r="AI93" s="205">
        <v>0</v>
      </c>
      <c r="AJ93" s="205">
        <v>0</v>
      </c>
      <c r="AK93" s="205">
        <v>58.71</v>
      </c>
      <c r="AL93" s="205">
        <v>0</v>
      </c>
      <c r="AM93" s="205">
        <v>0</v>
      </c>
      <c r="AN93" s="205">
        <v>0</v>
      </c>
      <c r="AO93" s="205">
        <v>0</v>
      </c>
      <c r="AP93" s="205">
        <v>0</v>
      </c>
      <c r="AQ93" s="205">
        <v>0</v>
      </c>
      <c r="AR93" s="205">
        <v>0</v>
      </c>
      <c r="AS93" s="205">
        <v>0</v>
      </c>
      <c r="AT93" s="205">
        <v>0</v>
      </c>
    </row>
    <row r="94" spans="1:46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0</v>
      </c>
      <c r="J94" s="205">
        <v>0</v>
      </c>
      <c r="K94" s="205">
        <v>0</v>
      </c>
      <c r="L94" s="205">
        <v>0</v>
      </c>
      <c r="M94" s="205">
        <v>27.24</v>
      </c>
      <c r="N94" s="205">
        <v>34.99</v>
      </c>
      <c r="O94" s="205">
        <v>0</v>
      </c>
      <c r="P94" s="205">
        <v>41.25</v>
      </c>
      <c r="Q94" s="205">
        <v>0</v>
      </c>
      <c r="R94" s="205">
        <v>6.73</v>
      </c>
      <c r="S94" s="205">
        <v>4.08</v>
      </c>
      <c r="T94" s="205">
        <v>0</v>
      </c>
      <c r="U94" s="205">
        <v>51.67</v>
      </c>
      <c r="V94" s="205">
        <v>0</v>
      </c>
      <c r="W94" s="205">
        <v>10.61</v>
      </c>
      <c r="X94" s="205">
        <v>43.69</v>
      </c>
      <c r="Y94" s="205">
        <v>0</v>
      </c>
      <c r="Z94" s="205">
        <v>74.989999999999995</v>
      </c>
      <c r="AA94" s="205">
        <v>26.71</v>
      </c>
      <c r="AB94" s="205">
        <v>0</v>
      </c>
      <c r="AC94" s="205">
        <v>12</v>
      </c>
      <c r="AD94" s="205">
        <v>0</v>
      </c>
      <c r="AE94" s="205">
        <v>0</v>
      </c>
      <c r="AF94" s="205">
        <v>0</v>
      </c>
      <c r="AG94" s="205">
        <v>-0.1</v>
      </c>
      <c r="AH94" s="205">
        <v>0</v>
      </c>
      <c r="AI94" s="205">
        <v>0</v>
      </c>
      <c r="AJ94" s="205">
        <v>0</v>
      </c>
      <c r="AK94" s="205">
        <v>58.71</v>
      </c>
      <c r="AL94" s="205">
        <v>0</v>
      </c>
      <c r="AM94" s="205">
        <v>0</v>
      </c>
      <c r="AN94" s="205">
        <v>0</v>
      </c>
      <c r="AO94" s="205">
        <v>0</v>
      </c>
      <c r="AP94" s="205">
        <v>0</v>
      </c>
      <c r="AQ94" s="205">
        <v>0</v>
      </c>
      <c r="AR94" s="205">
        <v>0</v>
      </c>
      <c r="AS94" s="205">
        <v>0</v>
      </c>
      <c r="AT94" s="205">
        <v>0</v>
      </c>
    </row>
    <row r="95" spans="1:46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0</v>
      </c>
      <c r="J95" s="205">
        <v>0</v>
      </c>
      <c r="K95" s="205">
        <v>0</v>
      </c>
      <c r="L95" s="205">
        <v>0</v>
      </c>
      <c r="M95" s="205">
        <v>27.24</v>
      </c>
      <c r="N95" s="205">
        <v>34.99</v>
      </c>
      <c r="O95" s="205">
        <v>0</v>
      </c>
      <c r="P95" s="205">
        <v>41.25</v>
      </c>
      <c r="Q95" s="205">
        <v>0</v>
      </c>
      <c r="R95" s="205">
        <v>6.73</v>
      </c>
      <c r="S95" s="205">
        <v>4.08</v>
      </c>
      <c r="T95" s="205">
        <v>0</v>
      </c>
      <c r="U95" s="205">
        <v>51.67</v>
      </c>
      <c r="V95" s="205">
        <v>0</v>
      </c>
      <c r="W95" s="205">
        <v>10.61</v>
      </c>
      <c r="X95" s="205">
        <v>43.69</v>
      </c>
      <c r="Y95" s="205">
        <v>0</v>
      </c>
      <c r="Z95" s="205">
        <v>74.989999999999995</v>
      </c>
      <c r="AA95" s="205">
        <v>26.71</v>
      </c>
      <c r="AB95" s="205">
        <v>0</v>
      </c>
      <c r="AC95" s="205">
        <v>12</v>
      </c>
      <c r="AD95" s="205">
        <v>0</v>
      </c>
      <c r="AE95" s="205">
        <v>0</v>
      </c>
      <c r="AF95" s="205">
        <v>0</v>
      </c>
      <c r="AG95" s="205">
        <v>-0.1</v>
      </c>
      <c r="AH95" s="205">
        <v>0</v>
      </c>
      <c r="AI95" s="205">
        <v>0</v>
      </c>
      <c r="AJ95" s="205">
        <v>0</v>
      </c>
      <c r="AK95" s="205">
        <v>58.71</v>
      </c>
      <c r="AL95" s="205">
        <v>0</v>
      </c>
      <c r="AM95" s="205">
        <v>0</v>
      </c>
      <c r="AN95" s="205">
        <v>0</v>
      </c>
      <c r="AO95" s="205">
        <v>0</v>
      </c>
      <c r="AP95" s="205">
        <v>0</v>
      </c>
      <c r="AQ95" s="205">
        <v>0</v>
      </c>
      <c r="AR95" s="205">
        <v>0</v>
      </c>
      <c r="AS95" s="205">
        <v>0</v>
      </c>
      <c r="AT95" s="205">
        <v>0</v>
      </c>
    </row>
    <row r="96" spans="1:46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0</v>
      </c>
      <c r="J96" s="205">
        <v>0</v>
      </c>
      <c r="K96" s="205">
        <v>0</v>
      </c>
      <c r="L96" s="205">
        <v>0</v>
      </c>
      <c r="M96" s="205">
        <v>27.24</v>
      </c>
      <c r="N96" s="205">
        <v>34.99</v>
      </c>
      <c r="O96" s="205">
        <v>0</v>
      </c>
      <c r="P96" s="205">
        <v>41.25</v>
      </c>
      <c r="Q96" s="205">
        <v>0</v>
      </c>
      <c r="R96" s="205">
        <v>6.73</v>
      </c>
      <c r="S96" s="205">
        <v>4.08</v>
      </c>
      <c r="T96" s="205">
        <v>0</v>
      </c>
      <c r="U96" s="205">
        <v>51.67</v>
      </c>
      <c r="V96" s="205">
        <v>0</v>
      </c>
      <c r="W96" s="205">
        <v>10.61</v>
      </c>
      <c r="X96" s="205">
        <v>43.69</v>
      </c>
      <c r="Y96" s="205">
        <v>0</v>
      </c>
      <c r="Z96" s="205">
        <v>74.989999999999995</v>
      </c>
      <c r="AA96" s="205">
        <v>26.71</v>
      </c>
      <c r="AB96" s="205">
        <v>0</v>
      </c>
      <c r="AC96" s="205">
        <v>12</v>
      </c>
      <c r="AD96" s="205">
        <v>0</v>
      </c>
      <c r="AE96" s="205">
        <v>0</v>
      </c>
      <c r="AF96" s="205">
        <v>0</v>
      </c>
      <c r="AG96" s="205">
        <v>-0.1</v>
      </c>
      <c r="AH96" s="205">
        <v>0</v>
      </c>
      <c r="AI96" s="205">
        <v>0</v>
      </c>
      <c r="AJ96" s="205">
        <v>0</v>
      </c>
      <c r="AK96" s="205">
        <v>58.71</v>
      </c>
      <c r="AL96" s="205">
        <v>0</v>
      </c>
      <c r="AM96" s="205">
        <v>0</v>
      </c>
      <c r="AN96" s="205">
        <v>0</v>
      </c>
      <c r="AO96" s="205">
        <v>0</v>
      </c>
      <c r="AP96" s="205">
        <v>0</v>
      </c>
      <c r="AQ96" s="205">
        <v>0</v>
      </c>
      <c r="AR96" s="205">
        <v>0</v>
      </c>
      <c r="AS96" s="205">
        <v>0</v>
      </c>
      <c r="AT96" s="205">
        <v>0</v>
      </c>
    </row>
    <row r="97" spans="1:46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0</v>
      </c>
      <c r="J97" s="205">
        <v>0</v>
      </c>
      <c r="K97" s="205">
        <v>0</v>
      </c>
      <c r="L97" s="205">
        <v>0</v>
      </c>
      <c r="M97" s="205">
        <v>27.24</v>
      </c>
      <c r="N97" s="205">
        <v>34.99</v>
      </c>
      <c r="O97" s="205">
        <v>0</v>
      </c>
      <c r="P97" s="205">
        <v>41.25</v>
      </c>
      <c r="Q97" s="205">
        <v>0</v>
      </c>
      <c r="R97" s="205">
        <v>6.73</v>
      </c>
      <c r="S97" s="205">
        <v>4.08</v>
      </c>
      <c r="T97" s="205">
        <v>0</v>
      </c>
      <c r="U97" s="205">
        <v>51.67</v>
      </c>
      <c r="V97" s="205">
        <v>0</v>
      </c>
      <c r="W97" s="205">
        <v>10.61</v>
      </c>
      <c r="X97" s="205">
        <v>43.69</v>
      </c>
      <c r="Y97" s="205">
        <v>0</v>
      </c>
      <c r="Z97" s="205">
        <v>74.989999999999995</v>
      </c>
      <c r="AA97" s="205">
        <v>26.71</v>
      </c>
      <c r="AB97" s="205">
        <v>0</v>
      </c>
      <c r="AC97" s="205">
        <v>12</v>
      </c>
      <c r="AD97" s="205">
        <v>0</v>
      </c>
      <c r="AE97" s="205">
        <v>0</v>
      </c>
      <c r="AF97" s="205">
        <v>0</v>
      </c>
      <c r="AG97" s="205">
        <v>-0.1</v>
      </c>
      <c r="AH97" s="205">
        <v>0</v>
      </c>
      <c r="AI97" s="205">
        <v>0</v>
      </c>
      <c r="AJ97" s="205">
        <v>0</v>
      </c>
      <c r="AK97" s="205">
        <v>58.71</v>
      </c>
      <c r="AL97" s="205">
        <v>0</v>
      </c>
      <c r="AM97" s="205">
        <v>0</v>
      </c>
      <c r="AN97" s="205">
        <v>0</v>
      </c>
      <c r="AO97" s="205">
        <v>0</v>
      </c>
      <c r="AP97" s="205">
        <v>0</v>
      </c>
      <c r="AQ97" s="205">
        <v>0</v>
      </c>
      <c r="AR97" s="205">
        <v>0</v>
      </c>
      <c r="AS97" s="205">
        <v>0</v>
      </c>
      <c r="AT97" s="205">
        <v>0</v>
      </c>
    </row>
    <row r="98" spans="1:46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0</v>
      </c>
      <c r="J98" s="205">
        <v>0</v>
      </c>
      <c r="K98" s="205">
        <v>0</v>
      </c>
      <c r="L98" s="205">
        <v>0</v>
      </c>
      <c r="M98" s="205">
        <v>27.24</v>
      </c>
      <c r="N98" s="205">
        <v>34.99</v>
      </c>
      <c r="O98" s="205">
        <v>0</v>
      </c>
      <c r="P98" s="205">
        <v>41.25</v>
      </c>
      <c r="Q98" s="205">
        <v>0</v>
      </c>
      <c r="R98" s="205">
        <v>6.73</v>
      </c>
      <c r="S98" s="205">
        <v>4.08</v>
      </c>
      <c r="T98" s="205">
        <v>0</v>
      </c>
      <c r="U98" s="205">
        <v>51.67</v>
      </c>
      <c r="V98" s="205">
        <v>0</v>
      </c>
      <c r="W98" s="205">
        <v>10.61</v>
      </c>
      <c r="X98" s="205">
        <v>43.69</v>
      </c>
      <c r="Y98" s="205">
        <v>0</v>
      </c>
      <c r="Z98" s="205">
        <v>74.989999999999995</v>
      </c>
      <c r="AA98" s="205">
        <v>26.71</v>
      </c>
      <c r="AB98" s="205">
        <v>0</v>
      </c>
      <c r="AC98" s="205">
        <v>12</v>
      </c>
      <c r="AD98" s="205">
        <v>0</v>
      </c>
      <c r="AE98" s="205">
        <v>0</v>
      </c>
      <c r="AF98" s="205">
        <v>0</v>
      </c>
      <c r="AG98" s="205">
        <v>-0.1</v>
      </c>
      <c r="AH98" s="205">
        <v>0</v>
      </c>
      <c r="AI98" s="205">
        <v>0</v>
      </c>
      <c r="AJ98" s="205">
        <v>0</v>
      </c>
      <c r="AK98" s="205">
        <v>58.71</v>
      </c>
      <c r="AL98" s="205">
        <v>0</v>
      </c>
      <c r="AM98" s="205">
        <v>0</v>
      </c>
      <c r="AN98" s="205">
        <v>0</v>
      </c>
      <c r="AO98" s="205">
        <v>0</v>
      </c>
      <c r="AP98" s="205">
        <v>0</v>
      </c>
      <c r="AQ98" s="205">
        <v>0</v>
      </c>
      <c r="AR98" s="205">
        <v>0</v>
      </c>
      <c r="AS98" s="205">
        <v>0</v>
      </c>
      <c r="AT98" s="205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3.4977500000000002E-2</v>
      </c>
      <c r="L99">
        <f t="shared" si="0"/>
        <v>0</v>
      </c>
      <c r="M99">
        <f t="shared" si="0"/>
        <v>0.65375999999999901</v>
      </c>
      <c r="N99">
        <f t="shared" si="0"/>
        <v>0.83975999999999806</v>
      </c>
      <c r="O99">
        <f t="shared" si="0"/>
        <v>0</v>
      </c>
      <c r="P99">
        <f t="shared" si="0"/>
        <v>0.95221</v>
      </c>
      <c r="Q99">
        <f t="shared" si="0"/>
        <v>0</v>
      </c>
      <c r="R99">
        <f t="shared" si="0"/>
        <v>0.22134999999999977</v>
      </c>
      <c r="S99">
        <f t="shared" si="0"/>
        <v>0.13872750000000003</v>
      </c>
      <c r="T99">
        <f t="shared" si="0"/>
        <v>0</v>
      </c>
      <c r="U99">
        <f t="shared" si="0"/>
        <v>1.2400800000000012</v>
      </c>
      <c r="V99">
        <f t="shared" si="0"/>
        <v>7.6819999999999986E-2</v>
      </c>
      <c r="W99">
        <f t="shared" si="0"/>
        <v>0.2618724999999999</v>
      </c>
      <c r="X99">
        <f t="shared" si="0"/>
        <v>0.87350500000000064</v>
      </c>
      <c r="Y99">
        <f t="shared" si="0"/>
        <v>0</v>
      </c>
      <c r="Z99">
        <f t="shared" si="0"/>
        <v>1.5868649999999971</v>
      </c>
      <c r="AA99">
        <f t="shared" si="0"/>
        <v>0.51309750000000043</v>
      </c>
      <c r="AB99">
        <f t="shared" si="0"/>
        <v>0</v>
      </c>
      <c r="AC99">
        <f t="shared" si="0"/>
        <v>0.28494000000000008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-2.3999999999999955E-3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1.4954150000000013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0.18503000000000011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P3" activePane="bottomRight" state="frozen"/>
      <selection pane="topRight" activeCell="C1" sqref="C1"/>
      <selection pane="bottomLeft" activeCell="A3" sqref="A3"/>
      <selection pane="bottomRight" activeCell="X1" sqref="X1:BK98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44864</v>
      </c>
      <c r="B1" s="105" t="s">
        <v>200</v>
      </c>
      <c r="C1" s="209" t="s">
        <v>307</v>
      </c>
      <c r="D1" s="210"/>
      <c r="E1" s="210"/>
      <c r="F1" s="210"/>
      <c r="G1" s="210"/>
      <c r="H1" s="210"/>
      <c r="I1" s="210"/>
      <c r="J1" s="210"/>
      <c r="K1" s="211"/>
      <c r="L1" s="209" t="s">
        <v>306</v>
      </c>
      <c r="M1" s="212" t="s">
        <v>142</v>
      </c>
      <c r="O1" s="213" t="s">
        <v>308</v>
      </c>
      <c r="P1" s="213"/>
      <c r="Q1" s="213"/>
      <c r="R1" s="213"/>
      <c r="S1" s="213"/>
      <c r="U1" t="s">
        <v>312</v>
      </c>
      <c r="V1" s="214" t="s">
        <v>309</v>
      </c>
      <c r="W1" s="90" t="s">
        <v>310</v>
      </c>
      <c r="X1" s="91">
        <v>0</v>
      </c>
      <c r="Y1" s="91" t="s">
        <v>402</v>
      </c>
      <c r="Z1" s="91">
        <v>0</v>
      </c>
      <c r="AA1" s="91" t="s">
        <v>332</v>
      </c>
      <c r="AB1" s="91">
        <v>0</v>
      </c>
      <c r="AC1" s="91" t="s">
        <v>505</v>
      </c>
      <c r="AD1" s="91">
        <v>0</v>
      </c>
      <c r="AE1" s="91" t="s">
        <v>242</v>
      </c>
      <c r="AF1" s="91">
        <v>0</v>
      </c>
      <c r="AG1" s="91" t="s">
        <v>506</v>
      </c>
      <c r="AH1" s="91">
        <v>0</v>
      </c>
      <c r="AI1" s="91" t="s">
        <v>507</v>
      </c>
      <c r="AJ1" s="91">
        <v>0</v>
      </c>
      <c r="AK1" s="91">
        <v>0</v>
      </c>
      <c r="AL1" s="91">
        <v>0</v>
      </c>
      <c r="AM1" s="91">
        <v>0</v>
      </c>
      <c r="AN1" s="91">
        <v>0</v>
      </c>
      <c r="AO1" s="91">
        <v>0</v>
      </c>
      <c r="AP1" s="91">
        <v>0</v>
      </c>
      <c r="AQ1" s="91">
        <v>0</v>
      </c>
      <c r="AR1" s="91">
        <v>0</v>
      </c>
      <c r="AS1" s="91">
        <v>0</v>
      </c>
      <c r="AT1" s="91">
        <v>0</v>
      </c>
      <c r="AU1" s="91">
        <v>0</v>
      </c>
      <c r="AV1" s="91">
        <v>0</v>
      </c>
      <c r="AW1" s="91">
        <v>0</v>
      </c>
      <c r="AX1" s="91">
        <v>0</v>
      </c>
      <c r="AY1" s="91">
        <v>0</v>
      </c>
      <c r="AZ1" s="91">
        <v>0</v>
      </c>
      <c r="BA1" s="91">
        <v>0</v>
      </c>
      <c r="BB1" s="91">
        <v>0</v>
      </c>
      <c r="BC1" s="91">
        <v>0</v>
      </c>
      <c r="BD1" s="91">
        <v>0</v>
      </c>
      <c r="BE1" s="91">
        <v>0</v>
      </c>
      <c r="BF1" s="91">
        <v>0</v>
      </c>
      <c r="BG1" s="91">
        <v>0</v>
      </c>
      <c r="BH1" s="91">
        <v>0</v>
      </c>
      <c r="BI1" s="91">
        <v>0</v>
      </c>
      <c r="BJ1" s="91">
        <v>0</v>
      </c>
      <c r="BK1" s="91">
        <v>0</v>
      </c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9"/>
      <c r="M2" s="212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4"/>
      <c r="W2" s="92" t="s">
        <v>311</v>
      </c>
      <c r="X2" s="194">
        <v>0</v>
      </c>
      <c r="Y2" s="194" t="s">
        <v>149</v>
      </c>
      <c r="Z2" s="194">
        <v>0</v>
      </c>
      <c r="AA2" s="194" t="s">
        <v>149</v>
      </c>
      <c r="AB2" s="194">
        <v>0</v>
      </c>
      <c r="AC2" s="194" t="s">
        <v>149</v>
      </c>
      <c r="AD2" s="194">
        <v>0</v>
      </c>
      <c r="AE2" s="194" t="s">
        <v>149</v>
      </c>
      <c r="AF2" s="194">
        <v>0</v>
      </c>
      <c r="AG2" s="194" t="s">
        <v>149</v>
      </c>
      <c r="AH2" s="194">
        <v>0</v>
      </c>
      <c r="AI2" s="194" t="s">
        <v>149</v>
      </c>
      <c r="AJ2" s="194">
        <v>0</v>
      </c>
      <c r="AK2" s="194">
        <v>0</v>
      </c>
      <c r="AL2" s="194">
        <v>0</v>
      </c>
      <c r="AM2" s="194">
        <v>0</v>
      </c>
      <c r="AN2" s="194">
        <v>0</v>
      </c>
      <c r="AO2" s="194">
        <v>0</v>
      </c>
      <c r="AP2" s="194">
        <v>0</v>
      </c>
      <c r="AQ2" s="194">
        <v>0</v>
      </c>
      <c r="AR2" s="194">
        <v>0</v>
      </c>
      <c r="AS2" s="194">
        <v>0</v>
      </c>
      <c r="AT2" s="194">
        <v>0</v>
      </c>
      <c r="AU2" s="194">
        <v>0</v>
      </c>
      <c r="AV2" s="194">
        <v>0</v>
      </c>
      <c r="AW2" s="194">
        <v>0</v>
      </c>
      <c r="AX2" s="194">
        <v>0</v>
      </c>
      <c r="AY2" s="194">
        <v>0</v>
      </c>
      <c r="AZ2" s="194">
        <v>0</v>
      </c>
      <c r="BA2" s="194">
        <v>0</v>
      </c>
      <c r="BB2" s="194">
        <v>0</v>
      </c>
      <c r="BC2" s="194">
        <v>0</v>
      </c>
      <c r="BD2" s="194">
        <v>0</v>
      </c>
      <c r="BE2" s="194">
        <v>0</v>
      </c>
      <c r="BF2" s="194">
        <v>0</v>
      </c>
      <c r="BG2" s="194">
        <v>0</v>
      </c>
      <c r="BH2" s="194">
        <v>0</v>
      </c>
      <c r="BI2" s="194">
        <v>0</v>
      </c>
      <c r="BJ2" s="194">
        <v>0</v>
      </c>
      <c r="BK2" s="194">
        <v>0</v>
      </c>
    </row>
    <row r="3" spans="1:63">
      <c r="A3" s="8" t="s">
        <v>45</v>
      </c>
      <c r="B3" s="80">
        <v>-1.6719999999999999</v>
      </c>
      <c r="C3" s="23"/>
      <c r="D3" s="23"/>
      <c r="E3" s="23"/>
      <c r="F3" s="23"/>
      <c r="G3" s="23"/>
      <c r="H3" s="23"/>
      <c r="I3" s="23"/>
      <c r="J3" s="23">
        <v>0</v>
      </c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>
        <v>0</v>
      </c>
      <c r="Y3" s="88">
        <v>0</v>
      </c>
      <c r="Z3" s="88">
        <v>0</v>
      </c>
      <c r="AA3" s="88">
        <v>0</v>
      </c>
      <c r="AB3" s="88">
        <v>0</v>
      </c>
      <c r="AC3" s="88">
        <v>0</v>
      </c>
      <c r="AD3" s="88">
        <v>0</v>
      </c>
      <c r="AE3" s="88">
        <v>0</v>
      </c>
      <c r="AF3" s="88">
        <v>0</v>
      </c>
      <c r="AG3" s="88">
        <v>0</v>
      </c>
      <c r="AH3" s="88">
        <v>0</v>
      </c>
      <c r="AI3" s="88">
        <v>0</v>
      </c>
      <c r="AJ3" s="88">
        <v>0</v>
      </c>
      <c r="AK3" s="88">
        <v>0</v>
      </c>
      <c r="AL3" s="88">
        <v>0</v>
      </c>
      <c r="AM3" s="88">
        <v>0</v>
      </c>
      <c r="AN3" s="88">
        <v>0</v>
      </c>
      <c r="AO3" s="88">
        <v>0</v>
      </c>
      <c r="AP3" s="88">
        <v>0</v>
      </c>
      <c r="AQ3" s="88">
        <v>0</v>
      </c>
      <c r="AR3" s="88">
        <v>0</v>
      </c>
      <c r="AS3" s="88">
        <v>0</v>
      </c>
      <c r="AT3" s="88">
        <v>0</v>
      </c>
      <c r="AU3" s="88">
        <v>0</v>
      </c>
      <c r="AV3" s="88">
        <v>0</v>
      </c>
      <c r="AW3" s="88">
        <v>0</v>
      </c>
      <c r="AX3" s="88">
        <v>0</v>
      </c>
      <c r="AY3" s="88">
        <v>0</v>
      </c>
      <c r="AZ3" s="88">
        <v>0</v>
      </c>
      <c r="BA3" s="88">
        <v>0</v>
      </c>
      <c r="BB3" s="88">
        <v>0</v>
      </c>
      <c r="BC3" s="88">
        <v>0</v>
      </c>
      <c r="BD3" s="88">
        <v>0</v>
      </c>
      <c r="BE3" s="88">
        <v>0</v>
      </c>
      <c r="BF3" s="88">
        <v>0</v>
      </c>
      <c r="BG3" s="88">
        <v>0</v>
      </c>
      <c r="BH3" s="88">
        <v>0</v>
      </c>
      <c r="BI3" s="88">
        <v>0</v>
      </c>
      <c r="BJ3" s="88">
        <v>0</v>
      </c>
      <c r="BK3" s="88">
        <v>0</v>
      </c>
    </row>
    <row r="4" spans="1:63">
      <c r="A4" s="8" t="s">
        <v>46</v>
      </c>
      <c r="B4" s="80">
        <v>-2.2080000000000002</v>
      </c>
      <c r="C4" s="23"/>
      <c r="D4" s="23"/>
      <c r="E4" s="23"/>
      <c r="F4" s="23"/>
      <c r="G4" s="23"/>
      <c r="H4" s="23"/>
      <c r="I4" s="23"/>
      <c r="J4" s="23">
        <v>0</v>
      </c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>
        <v>0</v>
      </c>
      <c r="Y4" s="88">
        <v>0</v>
      </c>
      <c r="Z4" s="88">
        <v>0</v>
      </c>
      <c r="AA4" s="88">
        <v>0</v>
      </c>
      <c r="AB4" s="88">
        <v>0</v>
      </c>
      <c r="AC4" s="88">
        <v>0</v>
      </c>
      <c r="AD4" s="88">
        <v>0</v>
      </c>
      <c r="AE4" s="88">
        <v>0</v>
      </c>
      <c r="AF4" s="88">
        <v>0</v>
      </c>
      <c r="AG4" s="88">
        <v>0</v>
      </c>
      <c r="AH4" s="88">
        <v>0</v>
      </c>
      <c r="AI4" s="88">
        <v>0</v>
      </c>
      <c r="AJ4" s="88">
        <v>0</v>
      </c>
      <c r="AK4" s="88">
        <v>0</v>
      </c>
      <c r="AL4" s="88">
        <v>0</v>
      </c>
      <c r="AM4" s="88">
        <v>0</v>
      </c>
      <c r="AN4" s="88">
        <v>0</v>
      </c>
      <c r="AO4" s="88">
        <v>0</v>
      </c>
      <c r="AP4" s="88">
        <v>0</v>
      </c>
      <c r="AQ4" s="88">
        <v>0</v>
      </c>
      <c r="AR4" s="88">
        <v>0</v>
      </c>
      <c r="AS4" s="88">
        <v>0</v>
      </c>
      <c r="AT4" s="88">
        <v>0</v>
      </c>
      <c r="AU4" s="88">
        <v>0</v>
      </c>
      <c r="AV4" s="88">
        <v>0</v>
      </c>
      <c r="AW4" s="88">
        <v>0</v>
      </c>
      <c r="AX4" s="88">
        <v>0</v>
      </c>
      <c r="AY4" s="88">
        <v>0</v>
      </c>
      <c r="AZ4" s="88">
        <v>0</v>
      </c>
      <c r="BA4" s="88">
        <v>0</v>
      </c>
      <c r="BB4" s="88">
        <v>0</v>
      </c>
      <c r="BC4" s="88">
        <v>0</v>
      </c>
      <c r="BD4" s="88">
        <v>0</v>
      </c>
      <c r="BE4" s="88">
        <v>0</v>
      </c>
      <c r="BF4" s="88">
        <v>0</v>
      </c>
      <c r="BG4" s="88">
        <v>0</v>
      </c>
      <c r="BH4" s="88">
        <v>0</v>
      </c>
      <c r="BI4" s="88">
        <v>0</v>
      </c>
      <c r="BJ4" s="88">
        <v>0</v>
      </c>
      <c r="BK4" s="88">
        <v>0</v>
      </c>
    </row>
    <row r="5" spans="1:63">
      <c r="A5" s="8" t="s">
        <v>47</v>
      </c>
      <c r="B5" s="80">
        <v>-2.2839999999999998</v>
      </c>
      <c r="C5" s="23"/>
      <c r="D5" s="23"/>
      <c r="E5" s="23"/>
      <c r="F5" s="23"/>
      <c r="G5" s="23"/>
      <c r="H5" s="23"/>
      <c r="I5" s="23"/>
      <c r="J5" s="23">
        <v>0</v>
      </c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>
        <v>0</v>
      </c>
      <c r="Y5" s="88">
        <v>0</v>
      </c>
      <c r="Z5" s="88">
        <v>0</v>
      </c>
      <c r="AA5" s="88">
        <v>0</v>
      </c>
      <c r="AB5" s="88">
        <v>0</v>
      </c>
      <c r="AC5" s="88">
        <v>0</v>
      </c>
      <c r="AD5" s="88">
        <v>0</v>
      </c>
      <c r="AE5" s="88">
        <v>0</v>
      </c>
      <c r="AF5" s="88">
        <v>0</v>
      </c>
      <c r="AG5" s="88">
        <v>0</v>
      </c>
      <c r="AH5" s="88">
        <v>0</v>
      </c>
      <c r="AI5" s="88">
        <v>0</v>
      </c>
      <c r="AJ5" s="88">
        <v>0</v>
      </c>
      <c r="AK5" s="88">
        <v>0</v>
      </c>
      <c r="AL5" s="88">
        <v>0</v>
      </c>
      <c r="AM5" s="88">
        <v>0</v>
      </c>
      <c r="AN5" s="88">
        <v>0</v>
      </c>
      <c r="AO5" s="88">
        <v>0</v>
      </c>
      <c r="AP5" s="88">
        <v>0</v>
      </c>
      <c r="AQ5" s="88">
        <v>0</v>
      </c>
      <c r="AR5" s="88">
        <v>0</v>
      </c>
      <c r="AS5" s="88">
        <v>0</v>
      </c>
      <c r="AT5" s="88">
        <v>0</v>
      </c>
      <c r="AU5" s="88">
        <v>0</v>
      </c>
      <c r="AV5" s="88">
        <v>0</v>
      </c>
      <c r="AW5" s="88">
        <v>0</v>
      </c>
      <c r="AX5" s="88">
        <v>0</v>
      </c>
      <c r="AY5" s="88">
        <v>0</v>
      </c>
      <c r="AZ5" s="88">
        <v>0</v>
      </c>
      <c r="BA5" s="88">
        <v>0</v>
      </c>
      <c r="BB5" s="88">
        <v>0</v>
      </c>
      <c r="BC5" s="88">
        <v>0</v>
      </c>
      <c r="BD5" s="88">
        <v>0</v>
      </c>
      <c r="BE5" s="88">
        <v>0</v>
      </c>
      <c r="BF5" s="88">
        <v>0</v>
      </c>
      <c r="BG5" s="88">
        <v>0</v>
      </c>
      <c r="BH5" s="88">
        <v>0</v>
      </c>
      <c r="BI5" s="88">
        <v>0</v>
      </c>
      <c r="BJ5" s="88">
        <v>0</v>
      </c>
      <c r="BK5" s="88">
        <v>0</v>
      </c>
    </row>
    <row r="6" spans="1:63">
      <c r="A6" s="8" t="s">
        <v>48</v>
      </c>
      <c r="B6" s="80">
        <v>6.74</v>
      </c>
      <c r="C6" s="23"/>
      <c r="D6" s="23"/>
      <c r="E6" s="23"/>
      <c r="F6" s="23"/>
      <c r="G6" s="23"/>
      <c r="H6" s="23"/>
      <c r="I6" s="23"/>
      <c r="J6" s="23">
        <v>2.2873303167420813</v>
      </c>
      <c r="K6" s="25">
        <f t="shared" si="4"/>
        <v>2.2873303167420813</v>
      </c>
      <c r="L6" s="24">
        <f t="shared" si="5"/>
        <v>1.0826696832579186</v>
      </c>
      <c r="M6" s="81">
        <f t="shared" si="6"/>
        <v>3.37</v>
      </c>
      <c r="O6" s="78">
        <f t="shared" si="7"/>
        <v>-2.2873303167420813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2.2873303167420813</v>
      </c>
      <c r="T6">
        <v>5</v>
      </c>
      <c r="U6" s="87">
        <f>IFERROR(-HLOOKUP($U$1,IEX!$W$2:$BH$98,T6,FALSE),0)</f>
        <v>0</v>
      </c>
      <c r="V6" s="88">
        <f t="shared" si="8"/>
        <v>1.0826696832579186</v>
      </c>
      <c r="W6" s="94"/>
      <c r="X6" s="88">
        <v>0</v>
      </c>
      <c r="Y6" s="88">
        <v>9.5305429864253388E-2</v>
      </c>
      <c r="Z6" s="88">
        <v>0</v>
      </c>
      <c r="AA6" s="88">
        <v>0.11436651583710405</v>
      </c>
      <c r="AB6" s="88">
        <v>0</v>
      </c>
      <c r="AC6" s="88">
        <v>0.17154977375565608</v>
      </c>
      <c r="AD6" s="88">
        <v>0</v>
      </c>
      <c r="AE6" s="88">
        <v>0.38122171945701355</v>
      </c>
      <c r="AF6" s="88">
        <v>0</v>
      </c>
      <c r="AG6" s="88">
        <v>0.16392533936651582</v>
      </c>
      <c r="AH6" s="88">
        <v>0</v>
      </c>
      <c r="AI6" s="88">
        <v>0.15630090497737556</v>
      </c>
      <c r="AJ6" s="88">
        <v>0</v>
      </c>
      <c r="AK6" s="88">
        <v>0</v>
      </c>
      <c r="AL6" s="88">
        <v>0</v>
      </c>
      <c r="AM6" s="88">
        <v>0</v>
      </c>
      <c r="AN6" s="88">
        <v>0</v>
      </c>
      <c r="AO6" s="88">
        <v>0</v>
      </c>
      <c r="AP6" s="88">
        <v>0</v>
      </c>
      <c r="AQ6" s="88">
        <v>0</v>
      </c>
      <c r="AR6" s="88">
        <v>0</v>
      </c>
      <c r="AS6" s="88">
        <v>0</v>
      </c>
      <c r="AT6" s="88">
        <v>0</v>
      </c>
      <c r="AU6" s="88">
        <v>0</v>
      </c>
      <c r="AV6" s="88">
        <v>0</v>
      </c>
      <c r="AW6" s="88">
        <v>0</v>
      </c>
      <c r="AX6" s="88">
        <v>0</v>
      </c>
      <c r="AY6" s="88">
        <v>0</v>
      </c>
      <c r="AZ6" s="88">
        <v>0</v>
      </c>
      <c r="BA6" s="88">
        <v>0</v>
      </c>
      <c r="BB6" s="88">
        <v>0</v>
      </c>
      <c r="BC6" s="88">
        <v>0</v>
      </c>
      <c r="BD6" s="88">
        <v>0</v>
      </c>
      <c r="BE6" s="88">
        <v>0</v>
      </c>
      <c r="BF6" s="88">
        <v>0</v>
      </c>
      <c r="BG6" s="88">
        <v>0</v>
      </c>
      <c r="BH6" s="88">
        <v>0</v>
      </c>
      <c r="BI6" s="88">
        <v>0</v>
      </c>
      <c r="BJ6" s="88">
        <v>0</v>
      </c>
      <c r="BK6" s="88">
        <v>0</v>
      </c>
    </row>
    <row r="7" spans="1:63">
      <c r="A7" s="8" t="s">
        <v>49</v>
      </c>
      <c r="B7" s="80">
        <v>7.0279999999999996</v>
      </c>
      <c r="C7" s="23"/>
      <c r="D7" s="23"/>
      <c r="E7" s="23"/>
      <c r="F7" s="23"/>
      <c r="G7" s="23"/>
      <c r="H7" s="23"/>
      <c r="I7" s="23"/>
      <c r="J7" s="23">
        <v>2.3850678733031669</v>
      </c>
      <c r="K7" s="25">
        <f t="shared" si="4"/>
        <v>2.3850678733031669</v>
      </c>
      <c r="L7" s="24">
        <f t="shared" si="5"/>
        <v>1.1289321266968324</v>
      </c>
      <c r="M7" s="81">
        <f t="shared" si="6"/>
        <v>3.5139999999999993</v>
      </c>
      <c r="O7" s="78">
        <f t="shared" si="7"/>
        <v>-2.3850678733031669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2.3850678733031669</v>
      </c>
      <c r="T7">
        <v>6</v>
      </c>
      <c r="U7" s="87">
        <f>IFERROR(-HLOOKUP($U$1,IEX!$W$2:$BH$98,T7,FALSE),0)</f>
        <v>0</v>
      </c>
      <c r="V7" s="88">
        <f t="shared" si="8"/>
        <v>1.1289321266968324</v>
      </c>
      <c r="W7" s="94"/>
      <c r="X7" s="88">
        <v>0</v>
      </c>
      <c r="Y7" s="88">
        <v>9.9377828054298636E-2</v>
      </c>
      <c r="Z7" s="88">
        <v>0</v>
      </c>
      <c r="AA7" s="88">
        <v>0.11925339366515833</v>
      </c>
      <c r="AB7" s="88">
        <v>0</v>
      </c>
      <c r="AC7" s="88">
        <v>0.17888009049773754</v>
      </c>
      <c r="AD7" s="88">
        <v>0</v>
      </c>
      <c r="AE7" s="88">
        <v>0.39751131221719455</v>
      </c>
      <c r="AF7" s="88">
        <v>0</v>
      </c>
      <c r="AG7" s="88">
        <v>0.17092986425339363</v>
      </c>
      <c r="AH7" s="88">
        <v>0</v>
      </c>
      <c r="AI7" s="88">
        <v>0.16297963800904974</v>
      </c>
      <c r="AJ7" s="88">
        <v>0</v>
      </c>
      <c r="AK7" s="88">
        <v>0</v>
      </c>
      <c r="AL7" s="88">
        <v>0</v>
      </c>
      <c r="AM7" s="88">
        <v>0</v>
      </c>
      <c r="AN7" s="88">
        <v>0</v>
      </c>
      <c r="AO7" s="88">
        <v>0</v>
      </c>
      <c r="AP7" s="88">
        <v>0</v>
      </c>
      <c r="AQ7" s="88">
        <v>0</v>
      </c>
      <c r="AR7" s="88">
        <v>0</v>
      </c>
      <c r="AS7" s="88">
        <v>0</v>
      </c>
      <c r="AT7" s="88">
        <v>0</v>
      </c>
      <c r="AU7" s="88">
        <v>0</v>
      </c>
      <c r="AV7" s="88">
        <v>0</v>
      </c>
      <c r="AW7" s="88">
        <v>0</v>
      </c>
      <c r="AX7" s="88">
        <v>0</v>
      </c>
      <c r="AY7" s="88">
        <v>0</v>
      </c>
      <c r="AZ7" s="88">
        <v>0</v>
      </c>
      <c r="BA7" s="88">
        <v>0</v>
      </c>
      <c r="BB7" s="88">
        <v>0</v>
      </c>
      <c r="BC7" s="88">
        <v>0</v>
      </c>
      <c r="BD7" s="88">
        <v>0</v>
      </c>
      <c r="BE7" s="88">
        <v>0</v>
      </c>
      <c r="BF7" s="88">
        <v>0</v>
      </c>
      <c r="BG7" s="88">
        <v>0</v>
      </c>
      <c r="BH7" s="88">
        <v>0</v>
      </c>
      <c r="BI7" s="88">
        <v>0</v>
      </c>
      <c r="BJ7" s="88">
        <v>0</v>
      </c>
      <c r="BK7" s="88">
        <v>0</v>
      </c>
    </row>
    <row r="8" spans="1:63">
      <c r="A8" s="8" t="s">
        <v>50</v>
      </c>
      <c r="B8" s="80">
        <v>8.3719999999999999</v>
      </c>
      <c r="C8" s="23"/>
      <c r="D8" s="23"/>
      <c r="E8" s="23"/>
      <c r="F8" s="23"/>
      <c r="G8" s="23"/>
      <c r="H8" s="23"/>
      <c r="I8" s="23"/>
      <c r="J8" s="23">
        <v>2.841176470588235</v>
      </c>
      <c r="K8" s="25">
        <f t="shared" si="4"/>
        <v>2.841176470588235</v>
      </c>
      <c r="L8" s="24">
        <f t="shared" si="5"/>
        <v>1.3448235294117645</v>
      </c>
      <c r="M8" s="81">
        <f t="shared" si="6"/>
        <v>4.1859999999999999</v>
      </c>
      <c r="O8" s="78">
        <f t="shared" si="7"/>
        <v>-2.841176470588235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2.841176470588235</v>
      </c>
      <c r="T8">
        <v>7</v>
      </c>
      <c r="U8" s="87">
        <f>IFERROR(-HLOOKUP($U$1,IEX!$W$2:$BH$98,T8,FALSE),0)</f>
        <v>0</v>
      </c>
      <c r="V8" s="88">
        <f t="shared" si="8"/>
        <v>1.3448235294117645</v>
      </c>
      <c r="W8" s="94"/>
      <c r="X8" s="88">
        <v>0</v>
      </c>
      <c r="Y8" s="88">
        <v>0.11838235294117645</v>
      </c>
      <c r="Z8" s="88">
        <v>0</v>
      </c>
      <c r="AA8" s="88">
        <v>0.14205882352941174</v>
      </c>
      <c r="AB8" s="88">
        <v>0</v>
      </c>
      <c r="AC8" s="88">
        <v>0.21308823529411761</v>
      </c>
      <c r="AD8" s="88">
        <v>0</v>
      </c>
      <c r="AE8" s="88">
        <v>0.47352941176470581</v>
      </c>
      <c r="AF8" s="88">
        <v>0</v>
      </c>
      <c r="AG8" s="88">
        <v>0.20361764705882349</v>
      </c>
      <c r="AH8" s="88">
        <v>0</v>
      </c>
      <c r="AI8" s="88">
        <v>0.19414705882352937</v>
      </c>
      <c r="AJ8" s="88">
        <v>0</v>
      </c>
      <c r="AK8" s="88">
        <v>0</v>
      </c>
      <c r="AL8" s="88">
        <v>0</v>
      </c>
      <c r="AM8" s="88">
        <v>0</v>
      </c>
      <c r="AN8" s="88">
        <v>0</v>
      </c>
      <c r="AO8" s="88">
        <v>0</v>
      </c>
      <c r="AP8" s="88">
        <v>0</v>
      </c>
      <c r="AQ8" s="88">
        <v>0</v>
      </c>
      <c r="AR8" s="88">
        <v>0</v>
      </c>
      <c r="AS8" s="88">
        <v>0</v>
      </c>
      <c r="AT8" s="88">
        <v>0</v>
      </c>
      <c r="AU8" s="88">
        <v>0</v>
      </c>
      <c r="AV8" s="88">
        <v>0</v>
      </c>
      <c r="AW8" s="88">
        <v>0</v>
      </c>
      <c r="AX8" s="88">
        <v>0</v>
      </c>
      <c r="AY8" s="88">
        <v>0</v>
      </c>
      <c r="AZ8" s="88">
        <v>0</v>
      </c>
      <c r="BA8" s="88">
        <v>0</v>
      </c>
      <c r="BB8" s="88">
        <v>0</v>
      </c>
      <c r="BC8" s="88">
        <v>0</v>
      </c>
      <c r="BD8" s="88">
        <v>0</v>
      </c>
      <c r="BE8" s="88">
        <v>0</v>
      </c>
      <c r="BF8" s="88">
        <v>0</v>
      </c>
      <c r="BG8" s="88">
        <v>0</v>
      </c>
      <c r="BH8" s="88">
        <v>0</v>
      </c>
      <c r="BI8" s="88">
        <v>0</v>
      </c>
      <c r="BJ8" s="88">
        <v>0</v>
      </c>
      <c r="BK8" s="88">
        <v>0</v>
      </c>
    </row>
    <row r="9" spans="1:63">
      <c r="A9" s="8" t="s">
        <v>51</v>
      </c>
      <c r="B9" s="80">
        <v>12</v>
      </c>
      <c r="C9" s="23"/>
      <c r="D9" s="23"/>
      <c r="E9" s="23"/>
      <c r="F9" s="23"/>
      <c r="G9" s="23"/>
      <c r="H9" s="23"/>
      <c r="I9" s="23"/>
      <c r="J9" s="23">
        <v>4.0723981900452486</v>
      </c>
      <c r="K9" s="25">
        <f t="shared" si="4"/>
        <v>4.0723981900452486</v>
      </c>
      <c r="L9" s="24">
        <f t="shared" si="5"/>
        <v>1.9276018099547509</v>
      </c>
      <c r="M9" s="81">
        <f t="shared" si="6"/>
        <v>6</v>
      </c>
      <c r="O9" s="78">
        <f t="shared" si="7"/>
        <v>-4.0723981900452486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4.0723981900452486</v>
      </c>
      <c r="T9">
        <v>8</v>
      </c>
      <c r="U9" s="87">
        <f>IFERROR(-HLOOKUP($U$1,IEX!$W$2:$BH$98,T9,FALSE),0)</f>
        <v>0</v>
      </c>
      <c r="V9" s="88">
        <f t="shared" si="8"/>
        <v>1.9276018099547509</v>
      </c>
      <c r="W9" s="94"/>
      <c r="X9" s="88">
        <v>0</v>
      </c>
      <c r="Y9" s="88">
        <v>0.16968325791855202</v>
      </c>
      <c r="Z9" s="88">
        <v>0</v>
      </c>
      <c r="AA9" s="88">
        <v>0.20361990950226241</v>
      </c>
      <c r="AB9" s="88">
        <v>0</v>
      </c>
      <c r="AC9" s="88">
        <v>0.30542986425339363</v>
      </c>
      <c r="AD9" s="88">
        <v>0</v>
      </c>
      <c r="AE9" s="88">
        <v>0.67873303167420806</v>
      </c>
      <c r="AF9" s="88">
        <v>0</v>
      </c>
      <c r="AG9" s="88">
        <v>0.29185520361990946</v>
      </c>
      <c r="AH9" s="88">
        <v>0</v>
      </c>
      <c r="AI9" s="88">
        <v>0.27828054298642535</v>
      </c>
      <c r="AJ9" s="88">
        <v>0</v>
      </c>
      <c r="AK9" s="88">
        <v>0</v>
      </c>
      <c r="AL9" s="88">
        <v>0</v>
      </c>
      <c r="AM9" s="88">
        <v>0</v>
      </c>
      <c r="AN9" s="88">
        <v>0</v>
      </c>
      <c r="AO9" s="88">
        <v>0</v>
      </c>
      <c r="AP9" s="88">
        <v>0</v>
      </c>
      <c r="AQ9" s="88">
        <v>0</v>
      </c>
      <c r="AR9" s="88">
        <v>0</v>
      </c>
      <c r="AS9" s="88">
        <v>0</v>
      </c>
      <c r="AT9" s="88">
        <v>0</v>
      </c>
      <c r="AU9" s="88">
        <v>0</v>
      </c>
      <c r="AV9" s="88">
        <v>0</v>
      </c>
      <c r="AW9" s="88">
        <v>0</v>
      </c>
      <c r="AX9" s="88">
        <v>0</v>
      </c>
      <c r="AY9" s="88">
        <v>0</v>
      </c>
      <c r="AZ9" s="88">
        <v>0</v>
      </c>
      <c r="BA9" s="88">
        <v>0</v>
      </c>
      <c r="BB9" s="88">
        <v>0</v>
      </c>
      <c r="BC9" s="88">
        <v>0</v>
      </c>
      <c r="BD9" s="88">
        <v>0</v>
      </c>
      <c r="BE9" s="88">
        <v>0</v>
      </c>
      <c r="BF9" s="88">
        <v>0</v>
      </c>
      <c r="BG9" s="88">
        <v>0</v>
      </c>
      <c r="BH9" s="88">
        <v>0</v>
      </c>
      <c r="BI9" s="88">
        <v>0</v>
      </c>
      <c r="BJ9" s="88">
        <v>0</v>
      </c>
      <c r="BK9" s="88">
        <v>0</v>
      </c>
    </row>
    <row r="10" spans="1:63">
      <c r="A10" s="8" t="s">
        <v>52</v>
      </c>
      <c r="B10" s="80">
        <v>16.32</v>
      </c>
      <c r="C10" s="23"/>
      <c r="D10" s="23"/>
      <c r="E10" s="23"/>
      <c r="F10" s="23"/>
      <c r="G10" s="23"/>
      <c r="H10" s="23"/>
      <c r="I10" s="23"/>
      <c r="J10" s="23">
        <v>5.5384615384615374</v>
      </c>
      <c r="K10" s="25">
        <f t="shared" si="4"/>
        <v>5.5384615384615374</v>
      </c>
      <c r="L10" s="24">
        <f t="shared" si="5"/>
        <v>2.6215384615384609</v>
      </c>
      <c r="M10" s="81">
        <f t="shared" si="6"/>
        <v>8.1599999999999984</v>
      </c>
      <c r="O10" s="78">
        <f t="shared" si="7"/>
        <v>-5.5384615384615374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5.5384615384615374</v>
      </c>
      <c r="T10">
        <v>9</v>
      </c>
      <c r="U10" s="87">
        <f>IFERROR(-HLOOKUP($U$1,IEX!$W$2:$BH$98,T10,FALSE),0)</f>
        <v>0</v>
      </c>
      <c r="V10" s="88">
        <f t="shared" si="8"/>
        <v>2.6215384615384609</v>
      </c>
      <c r="W10" s="94"/>
      <c r="X10" s="88">
        <v>0</v>
      </c>
      <c r="Y10" s="88">
        <v>0.23076923076923075</v>
      </c>
      <c r="Z10" s="88">
        <v>0</v>
      </c>
      <c r="AA10" s="88">
        <v>0.27692307692307688</v>
      </c>
      <c r="AB10" s="88">
        <v>0</v>
      </c>
      <c r="AC10" s="88">
        <v>0.41538461538461535</v>
      </c>
      <c r="AD10" s="88">
        <v>0</v>
      </c>
      <c r="AE10" s="88">
        <v>0.92307692307692302</v>
      </c>
      <c r="AF10" s="88">
        <v>0</v>
      </c>
      <c r="AG10" s="88">
        <v>0.39692307692307688</v>
      </c>
      <c r="AH10" s="88">
        <v>0</v>
      </c>
      <c r="AI10" s="88">
        <v>0.3784615384615384</v>
      </c>
      <c r="AJ10" s="88">
        <v>0</v>
      </c>
      <c r="AK10" s="88">
        <v>0</v>
      </c>
      <c r="AL10" s="88">
        <v>0</v>
      </c>
      <c r="AM10" s="88">
        <v>0</v>
      </c>
      <c r="AN10" s="88">
        <v>0</v>
      </c>
      <c r="AO10" s="88">
        <v>0</v>
      </c>
      <c r="AP10" s="88">
        <v>0</v>
      </c>
      <c r="AQ10" s="88">
        <v>0</v>
      </c>
      <c r="AR10" s="88">
        <v>0</v>
      </c>
      <c r="AS10" s="88">
        <v>0</v>
      </c>
      <c r="AT10" s="88">
        <v>0</v>
      </c>
      <c r="AU10" s="88">
        <v>0</v>
      </c>
      <c r="AV10" s="88">
        <v>0</v>
      </c>
      <c r="AW10" s="88">
        <v>0</v>
      </c>
      <c r="AX10" s="88">
        <v>0</v>
      </c>
      <c r="AY10" s="88">
        <v>0</v>
      </c>
      <c r="AZ10" s="88">
        <v>0</v>
      </c>
      <c r="BA10" s="88">
        <v>0</v>
      </c>
      <c r="BB10" s="88">
        <v>0</v>
      </c>
      <c r="BC10" s="88">
        <v>0</v>
      </c>
      <c r="BD10" s="88">
        <v>0</v>
      </c>
      <c r="BE10" s="88">
        <v>0</v>
      </c>
      <c r="BF10" s="88">
        <v>0</v>
      </c>
      <c r="BG10" s="88">
        <v>0</v>
      </c>
      <c r="BH10" s="88">
        <v>0</v>
      </c>
      <c r="BI10" s="88">
        <v>0</v>
      </c>
      <c r="BJ10" s="88">
        <v>0</v>
      </c>
      <c r="BK10" s="88">
        <v>0</v>
      </c>
    </row>
    <row r="11" spans="1:63">
      <c r="A11" s="8" t="s">
        <v>53</v>
      </c>
      <c r="B11" s="80">
        <v>18.315999999999999</v>
      </c>
      <c r="C11" s="23"/>
      <c r="D11" s="23"/>
      <c r="E11" s="23"/>
      <c r="F11" s="23"/>
      <c r="G11" s="23"/>
      <c r="H11" s="23"/>
      <c r="I11" s="23"/>
      <c r="J11" s="23">
        <v>6.1267902481104981</v>
      </c>
      <c r="K11" s="25">
        <f t="shared" si="4"/>
        <v>6.1267902481104981</v>
      </c>
      <c r="L11" s="24">
        <f t="shared" si="5"/>
        <v>2.9000140507723025</v>
      </c>
      <c r="M11" s="81">
        <f t="shared" si="6"/>
        <v>9.0268042988828014</v>
      </c>
      <c r="O11" s="78">
        <f t="shared" si="7"/>
        <v>-6.1267902481104981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6.1267902481104981</v>
      </c>
      <c r="T11">
        <v>10</v>
      </c>
      <c r="U11" s="87">
        <f>IFERROR(-HLOOKUP($U$1,IEX!$W$2:$BH$98,T11,FALSE),0)</f>
        <v>0</v>
      </c>
      <c r="V11" s="88">
        <f t="shared" si="8"/>
        <v>2.9000140507723025</v>
      </c>
      <c r="W11" s="94"/>
      <c r="X11" s="88">
        <v>0</v>
      </c>
      <c r="Y11" s="88">
        <v>0.25528292700460409</v>
      </c>
      <c r="Z11" s="88">
        <v>0</v>
      </c>
      <c r="AA11" s="88">
        <v>0.30633951240552487</v>
      </c>
      <c r="AB11" s="88">
        <v>0</v>
      </c>
      <c r="AC11" s="88">
        <v>0.45950926860828734</v>
      </c>
      <c r="AD11" s="88">
        <v>0</v>
      </c>
      <c r="AE11" s="88">
        <v>1.0211317080184164</v>
      </c>
      <c r="AF11" s="88">
        <v>0</v>
      </c>
      <c r="AG11" s="88">
        <v>0.43908663444791901</v>
      </c>
      <c r="AH11" s="88">
        <v>0</v>
      </c>
      <c r="AI11" s="88">
        <v>0.41866400028755069</v>
      </c>
      <c r="AJ11" s="88">
        <v>0</v>
      </c>
      <c r="AK11" s="88">
        <v>0</v>
      </c>
      <c r="AL11" s="88">
        <v>0</v>
      </c>
      <c r="AM11" s="88">
        <v>0</v>
      </c>
      <c r="AN11" s="88">
        <v>0</v>
      </c>
      <c r="AO11" s="88">
        <v>0</v>
      </c>
      <c r="AP11" s="88">
        <v>0</v>
      </c>
      <c r="AQ11" s="88">
        <v>0</v>
      </c>
      <c r="AR11" s="88">
        <v>0</v>
      </c>
      <c r="AS11" s="88">
        <v>0</v>
      </c>
      <c r="AT11" s="88">
        <v>0</v>
      </c>
      <c r="AU11" s="88">
        <v>0</v>
      </c>
      <c r="AV11" s="88">
        <v>0</v>
      </c>
      <c r="AW11" s="88">
        <v>0</v>
      </c>
      <c r="AX11" s="88">
        <v>0</v>
      </c>
      <c r="AY11" s="88">
        <v>0</v>
      </c>
      <c r="AZ11" s="88">
        <v>0</v>
      </c>
      <c r="BA11" s="88">
        <v>0</v>
      </c>
      <c r="BB11" s="88">
        <v>0</v>
      </c>
      <c r="BC11" s="88">
        <v>0</v>
      </c>
      <c r="BD11" s="88">
        <v>0</v>
      </c>
      <c r="BE11" s="88">
        <v>0</v>
      </c>
      <c r="BF11" s="88">
        <v>0</v>
      </c>
      <c r="BG11" s="88">
        <v>0</v>
      </c>
      <c r="BH11" s="88">
        <v>0</v>
      </c>
      <c r="BI11" s="88">
        <v>0</v>
      </c>
      <c r="BJ11" s="88">
        <v>0</v>
      </c>
      <c r="BK11" s="88">
        <v>0</v>
      </c>
    </row>
    <row r="12" spans="1:63">
      <c r="A12" s="8" t="s">
        <v>54</v>
      </c>
      <c r="B12" s="80">
        <v>19.295999999999999</v>
      </c>
      <c r="C12" s="23"/>
      <c r="D12" s="23"/>
      <c r="E12" s="23"/>
      <c r="F12" s="23"/>
      <c r="G12" s="23"/>
      <c r="H12" s="23"/>
      <c r="I12" s="23"/>
      <c r="J12" s="23">
        <v>6.1267902481104981</v>
      </c>
      <c r="K12" s="25">
        <f t="shared" si="4"/>
        <v>6.1267902481104981</v>
      </c>
      <c r="L12" s="24">
        <f t="shared" si="5"/>
        <v>2.9000140507723025</v>
      </c>
      <c r="M12" s="81">
        <f t="shared" si="6"/>
        <v>9.0268042988828014</v>
      </c>
      <c r="O12" s="78">
        <f t="shared" si="7"/>
        <v>-6.1267902481104981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6.1267902481104981</v>
      </c>
      <c r="T12">
        <v>11</v>
      </c>
      <c r="U12" s="87">
        <f>IFERROR(-HLOOKUP($U$1,IEX!$W$2:$BH$98,T12,FALSE),0)</f>
        <v>0</v>
      </c>
      <c r="V12" s="88">
        <f t="shared" si="8"/>
        <v>2.9000140507723025</v>
      </c>
      <c r="W12" s="94"/>
      <c r="X12" s="88">
        <v>0</v>
      </c>
      <c r="Y12" s="88">
        <v>0.25528292700460409</v>
      </c>
      <c r="Z12" s="88">
        <v>0</v>
      </c>
      <c r="AA12" s="88">
        <v>0.30633951240552487</v>
      </c>
      <c r="AB12" s="88">
        <v>0</v>
      </c>
      <c r="AC12" s="88">
        <v>0.45950926860828734</v>
      </c>
      <c r="AD12" s="88">
        <v>0</v>
      </c>
      <c r="AE12" s="88">
        <v>1.0211317080184164</v>
      </c>
      <c r="AF12" s="88">
        <v>0</v>
      </c>
      <c r="AG12" s="88">
        <v>0.43908663444791901</v>
      </c>
      <c r="AH12" s="88">
        <v>0</v>
      </c>
      <c r="AI12" s="88">
        <v>0.41866400028755069</v>
      </c>
      <c r="AJ12" s="88">
        <v>0</v>
      </c>
      <c r="AK12" s="88">
        <v>0</v>
      </c>
      <c r="AL12" s="88">
        <v>0</v>
      </c>
      <c r="AM12" s="88">
        <v>0</v>
      </c>
      <c r="AN12" s="88">
        <v>0</v>
      </c>
      <c r="AO12" s="88">
        <v>0</v>
      </c>
      <c r="AP12" s="88">
        <v>0</v>
      </c>
      <c r="AQ12" s="88">
        <v>0</v>
      </c>
      <c r="AR12" s="88">
        <v>0</v>
      </c>
      <c r="AS12" s="88">
        <v>0</v>
      </c>
      <c r="AT12" s="88">
        <v>0</v>
      </c>
      <c r="AU12" s="88">
        <v>0</v>
      </c>
      <c r="AV12" s="88">
        <v>0</v>
      </c>
      <c r="AW12" s="88">
        <v>0</v>
      </c>
      <c r="AX12" s="88">
        <v>0</v>
      </c>
      <c r="AY12" s="88">
        <v>0</v>
      </c>
      <c r="AZ12" s="88">
        <v>0</v>
      </c>
      <c r="BA12" s="88">
        <v>0</v>
      </c>
      <c r="BB12" s="88">
        <v>0</v>
      </c>
      <c r="BC12" s="88">
        <v>0</v>
      </c>
      <c r="BD12" s="88">
        <v>0</v>
      </c>
      <c r="BE12" s="88">
        <v>0</v>
      </c>
      <c r="BF12" s="88">
        <v>0</v>
      </c>
      <c r="BG12" s="88">
        <v>0</v>
      </c>
      <c r="BH12" s="88">
        <v>0</v>
      </c>
      <c r="BI12" s="88">
        <v>0</v>
      </c>
      <c r="BJ12" s="88">
        <v>0</v>
      </c>
      <c r="BK12" s="88">
        <v>0</v>
      </c>
    </row>
    <row r="13" spans="1:63">
      <c r="A13" s="8" t="s">
        <v>55</v>
      </c>
      <c r="B13" s="80">
        <v>18.068000000000001</v>
      </c>
      <c r="C13" s="23"/>
      <c r="D13" s="23"/>
      <c r="E13" s="23"/>
      <c r="F13" s="23"/>
      <c r="G13" s="23"/>
      <c r="H13" s="23"/>
      <c r="I13" s="23"/>
      <c r="J13" s="23">
        <v>6.1267902481104981</v>
      </c>
      <c r="K13" s="25">
        <f t="shared" si="4"/>
        <v>6.1267902481104981</v>
      </c>
      <c r="L13" s="24">
        <f t="shared" si="5"/>
        <v>2.9000140507723025</v>
      </c>
      <c r="M13" s="81">
        <f t="shared" si="6"/>
        <v>9.0268042988828014</v>
      </c>
      <c r="O13" s="78">
        <f t="shared" si="7"/>
        <v>-6.1267902481104981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6.1267902481104981</v>
      </c>
      <c r="T13">
        <v>12</v>
      </c>
      <c r="U13" s="87">
        <f>IFERROR(-HLOOKUP($U$1,IEX!$W$2:$BH$98,T13,FALSE),0)</f>
        <v>0</v>
      </c>
      <c r="V13" s="88">
        <f t="shared" si="8"/>
        <v>2.9000140507723025</v>
      </c>
      <c r="W13" s="94"/>
      <c r="X13" s="88">
        <v>0</v>
      </c>
      <c r="Y13" s="88">
        <v>0.25528292700460409</v>
      </c>
      <c r="Z13" s="88">
        <v>0</v>
      </c>
      <c r="AA13" s="88">
        <v>0.30633951240552487</v>
      </c>
      <c r="AB13" s="88">
        <v>0</v>
      </c>
      <c r="AC13" s="88">
        <v>0.45950926860828734</v>
      </c>
      <c r="AD13" s="88">
        <v>0</v>
      </c>
      <c r="AE13" s="88">
        <v>1.0211317080184164</v>
      </c>
      <c r="AF13" s="88">
        <v>0</v>
      </c>
      <c r="AG13" s="88">
        <v>0.43908663444791901</v>
      </c>
      <c r="AH13" s="88">
        <v>0</v>
      </c>
      <c r="AI13" s="88">
        <v>0.41866400028755069</v>
      </c>
      <c r="AJ13" s="88">
        <v>0</v>
      </c>
      <c r="AK13" s="88">
        <v>0</v>
      </c>
      <c r="AL13" s="88">
        <v>0</v>
      </c>
      <c r="AM13" s="88">
        <v>0</v>
      </c>
      <c r="AN13" s="88">
        <v>0</v>
      </c>
      <c r="AO13" s="88">
        <v>0</v>
      </c>
      <c r="AP13" s="88">
        <v>0</v>
      </c>
      <c r="AQ13" s="88">
        <v>0</v>
      </c>
      <c r="AR13" s="88">
        <v>0</v>
      </c>
      <c r="AS13" s="88">
        <v>0</v>
      </c>
      <c r="AT13" s="88">
        <v>0</v>
      </c>
      <c r="AU13" s="88">
        <v>0</v>
      </c>
      <c r="AV13" s="88">
        <v>0</v>
      </c>
      <c r="AW13" s="88">
        <v>0</v>
      </c>
      <c r="AX13" s="88">
        <v>0</v>
      </c>
      <c r="AY13" s="88">
        <v>0</v>
      </c>
      <c r="AZ13" s="88">
        <v>0</v>
      </c>
      <c r="BA13" s="88">
        <v>0</v>
      </c>
      <c r="BB13" s="88">
        <v>0</v>
      </c>
      <c r="BC13" s="88">
        <v>0</v>
      </c>
      <c r="BD13" s="88">
        <v>0</v>
      </c>
      <c r="BE13" s="88">
        <v>0</v>
      </c>
      <c r="BF13" s="88">
        <v>0</v>
      </c>
      <c r="BG13" s="88">
        <v>0</v>
      </c>
      <c r="BH13" s="88">
        <v>0</v>
      </c>
      <c r="BI13" s="88">
        <v>0</v>
      </c>
      <c r="BJ13" s="88">
        <v>0</v>
      </c>
      <c r="BK13" s="88">
        <v>0</v>
      </c>
    </row>
    <row r="14" spans="1:63">
      <c r="A14" s="8" t="s">
        <v>56</v>
      </c>
      <c r="B14" s="80">
        <v>19.18</v>
      </c>
      <c r="C14" s="23"/>
      <c r="D14" s="23"/>
      <c r="E14" s="23"/>
      <c r="F14" s="23"/>
      <c r="G14" s="23"/>
      <c r="H14" s="23"/>
      <c r="I14" s="23"/>
      <c r="J14" s="23">
        <v>6.1267902481104981</v>
      </c>
      <c r="K14" s="25">
        <f t="shared" si="4"/>
        <v>6.1267902481104981</v>
      </c>
      <c r="L14" s="24">
        <f t="shared" si="5"/>
        <v>2.9000140507723025</v>
      </c>
      <c r="M14" s="81">
        <f t="shared" si="6"/>
        <v>9.0268042988828014</v>
      </c>
      <c r="O14" s="78">
        <f t="shared" si="7"/>
        <v>-6.1267902481104981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6.1267902481104981</v>
      </c>
      <c r="T14">
        <v>13</v>
      </c>
      <c r="U14" s="87">
        <f>IFERROR(-HLOOKUP($U$1,IEX!$W$2:$BH$98,T14,FALSE),0)</f>
        <v>0</v>
      </c>
      <c r="V14" s="88">
        <f t="shared" si="8"/>
        <v>2.9000140507723025</v>
      </c>
      <c r="W14" s="94"/>
      <c r="X14" s="88">
        <v>0</v>
      </c>
      <c r="Y14" s="88">
        <v>0.25528292700460409</v>
      </c>
      <c r="Z14" s="88">
        <v>0</v>
      </c>
      <c r="AA14" s="88">
        <v>0.30633951240552487</v>
      </c>
      <c r="AB14" s="88">
        <v>0</v>
      </c>
      <c r="AC14" s="88">
        <v>0.45950926860828734</v>
      </c>
      <c r="AD14" s="88">
        <v>0</v>
      </c>
      <c r="AE14" s="88">
        <v>1.0211317080184164</v>
      </c>
      <c r="AF14" s="88">
        <v>0</v>
      </c>
      <c r="AG14" s="88">
        <v>0.43908663444791901</v>
      </c>
      <c r="AH14" s="88">
        <v>0</v>
      </c>
      <c r="AI14" s="88">
        <v>0.41866400028755069</v>
      </c>
      <c r="AJ14" s="88">
        <v>0</v>
      </c>
      <c r="AK14" s="88">
        <v>0</v>
      </c>
      <c r="AL14" s="88">
        <v>0</v>
      </c>
      <c r="AM14" s="88">
        <v>0</v>
      </c>
      <c r="AN14" s="88">
        <v>0</v>
      </c>
      <c r="AO14" s="88">
        <v>0</v>
      </c>
      <c r="AP14" s="88">
        <v>0</v>
      </c>
      <c r="AQ14" s="88">
        <v>0</v>
      </c>
      <c r="AR14" s="88">
        <v>0</v>
      </c>
      <c r="AS14" s="88">
        <v>0</v>
      </c>
      <c r="AT14" s="88">
        <v>0</v>
      </c>
      <c r="AU14" s="88">
        <v>0</v>
      </c>
      <c r="AV14" s="88">
        <v>0</v>
      </c>
      <c r="AW14" s="88">
        <v>0</v>
      </c>
      <c r="AX14" s="88">
        <v>0</v>
      </c>
      <c r="AY14" s="88">
        <v>0</v>
      </c>
      <c r="AZ14" s="88">
        <v>0</v>
      </c>
      <c r="BA14" s="88">
        <v>0</v>
      </c>
      <c r="BB14" s="88">
        <v>0</v>
      </c>
      <c r="BC14" s="88">
        <v>0</v>
      </c>
      <c r="BD14" s="88">
        <v>0</v>
      </c>
      <c r="BE14" s="88">
        <v>0</v>
      </c>
      <c r="BF14" s="88">
        <v>0</v>
      </c>
      <c r="BG14" s="88">
        <v>0</v>
      </c>
      <c r="BH14" s="88">
        <v>0</v>
      </c>
      <c r="BI14" s="88">
        <v>0</v>
      </c>
      <c r="BJ14" s="88">
        <v>0</v>
      </c>
      <c r="BK14" s="88">
        <v>0</v>
      </c>
    </row>
    <row r="15" spans="1:63">
      <c r="A15" s="8" t="s">
        <v>57</v>
      </c>
      <c r="B15" s="80">
        <v>19.22</v>
      </c>
      <c r="C15" s="23"/>
      <c r="D15" s="23"/>
      <c r="E15" s="23"/>
      <c r="F15" s="23"/>
      <c r="G15" s="23"/>
      <c r="H15" s="23"/>
      <c r="I15" s="23"/>
      <c r="J15" s="23">
        <v>6.1267902481104981</v>
      </c>
      <c r="K15" s="25">
        <f t="shared" si="4"/>
        <v>6.1267902481104981</v>
      </c>
      <c r="L15" s="24">
        <f t="shared" si="5"/>
        <v>2.9000140507723025</v>
      </c>
      <c r="M15" s="81">
        <f t="shared" si="6"/>
        <v>9.0268042988828014</v>
      </c>
      <c r="O15" s="78">
        <f t="shared" si="7"/>
        <v>-6.1267902481104981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6.1267902481104981</v>
      </c>
      <c r="T15">
        <v>14</v>
      </c>
      <c r="U15" s="87">
        <f>IFERROR(-HLOOKUP($U$1,IEX!$W$2:$BH$98,T15,FALSE),0)</f>
        <v>0</v>
      </c>
      <c r="V15" s="88">
        <f t="shared" si="8"/>
        <v>2.9000140507723025</v>
      </c>
      <c r="W15" s="94"/>
      <c r="X15" s="88">
        <v>0</v>
      </c>
      <c r="Y15" s="88">
        <v>0.25528292700460409</v>
      </c>
      <c r="Z15" s="88">
        <v>0</v>
      </c>
      <c r="AA15" s="88">
        <v>0.30633951240552487</v>
      </c>
      <c r="AB15" s="88">
        <v>0</v>
      </c>
      <c r="AC15" s="88">
        <v>0.45950926860828734</v>
      </c>
      <c r="AD15" s="88">
        <v>0</v>
      </c>
      <c r="AE15" s="88">
        <v>1.0211317080184164</v>
      </c>
      <c r="AF15" s="88">
        <v>0</v>
      </c>
      <c r="AG15" s="88">
        <v>0.43908663444791901</v>
      </c>
      <c r="AH15" s="88">
        <v>0</v>
      </c>
      <c r="AI15" s="88">
        <v>0.41866400028755069</v>
      </c>
      <c r="AJ15" s="88">
        <v>0</v>
      </c>
      <c r="AK15" s="88">
        <v>0</v>
      </c>
      <c r="AL15" s="88">
        <v>0</v>
      </c>
      <c r="AM15" s="88">
        <v>0</v>
      </c>
      <c r="AN15" s="88">
        <v>0</v>
      </c>
      <c r="AO15" s="88">
        <v>0</v>
      </c>
      <c r="AP15" s="88">
        <v>0</v>
      </c>
      <c r="AQ15" s="88">
        <v>0</v>
      </c>
      <c r="AR15" s="88">
        <v>0</v>
      </c>
      <c r="AS15" s="88">
        <v>0</v>
      </c>
      <c r="AT15" s="88">
        <v>0</v>
      </c>
      <c r="AU15" s="88">
        <v>0</v>
      </c>
      <c r="AV15" s="88">
        <v>0</v>
      </c>
      <c r="AW15" s="88">
        <v>0</v>
      </c>
      <c r="AX15" s="88">
        <v>0</v>
      </c>
      <c r="AY15" s="88">
        <v>0</v>
      </c>
      <c r="AZ15" s="88">
        <v>0</v>
      </c>
      <c r="BA15" s="88">
        <v>0</v>
      </c>
      <c r="BB15" s="88">
        <v>0</v>
      </c>
      <c r="BC15" s="88">
        <v>0</v>
      </c>
      <c r="BD15" s="88">
        <v>0</v>
      </c>
      <c r="BE15" s="88">
        <v>0</v>
      </c>
      <c r="BF15" s="88">
        <v>0</v>
      </c>
      <c r="BG15" s="88">
        <v>0</v>
      </c>
      <c r="BH15" s="88">
        <v>0</v>
      </c>
      <c r="BI15" s="88">
        <v>0</v>
      </c>
      <c r="BJ15" s="88">
        <v>0</v>
      </c>
      <c r="BK15" s="88">
        <v>0</v>
      </c>
    </row>
    <row r="16" spans="1:63">
      <c r="A16" s="8" t="s">
        <v>58</v>
      </c>
      <c r="B16" s="80">
        <v>18.891999999999999</v>
      </c>
      <c r="C16" s="23"/>
      <c r="D16" s="23"/>
      <c r="E16" s="23"/>
      <c r="F16" s="23"/>
      <c r="G16" s="23"/>
      <c r="H16" s="23"/>
      <c r="I16" s="23"/>
      <c r="J16" s="23">
        <v>6.1267902481104981</v>
      </c>
      <c r="K16" s="25">
        <f t="shared" si="4"/>
        <v>6.1267902481104981</v>
      </c>
      <c r="L16" s="24">
        <f t="shared" si="5"/>
        <v>2.9000140507723025</v>
      </c>
      <c r="M16" s="81">
        <f t="shared" si="6"/>
        <v>9.0268042988828014</v>
      </c>
      <c r="O16" s="78">
        <f t="shared" si="7"/>
        <v>-6.1267902481104981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6.1267902481104981</v>
      </c>
      <c r="T16">
        <v>15</v>
      </c>
      <c r="U16" s="87">
        <f>IFERROR(-HLOOKUP($U$1,IEX!$W$2:$BH$98,T16,FALSE),0)</f>
        <v>0</v>
      </c>
      <c r="V16" s="88">
        <f t="shared" si="8"/>
        <v>2.9000140507723025</v>
      </c>
      <c r="W16" s="94"/>
      <c r="X16" s="88">
        <v>0</v>
      </c>
      <c r="Y16" s="88">
        <v>0.25528292700460409</v>
      </c>
      <c r="Z16" s="88">
        <v>0</v>
      </c>
      <c r="AA16" s="88">
        <v>0.30633951240552487</v>
      </c>
      <c r="AB16" s="88">
        <v>0</v>
      </c>
      <c r="AC16" s="88">
        <v>0.45950926860828734</v>
      </c>
      <c r="AD16" s="88">
        <v>0</v>
      </c>
      <c r="AE16" s="88">
        <v>1.0211317080184164</v>
      </c>
      <c r="AF16" s="88">
        <v>0</v>
      </c>
      <c r="AG16" s="88">
        <v>0.43908663444791901</v>
      </c>
      <c r="AH16" s="88">
        <v>0</v>
      </c>
      <c r="AI16" s="88">
        <v>0.41866400028755069</v>
      </c>
      <c r="AJ16" s="88">
        <v>0</v>
      </c>
      <c r="AK16" s="88">
        <v>0</v>
      </c>
      <c r="AL16" s="88">
        <v>0</v>
      </c>
      <c r="AM16" s="88">
        <v>0</v>
      </c>
      <c r="AN16" s="88">
        <v>0</v>
      </c>
      <c r="AO16" s="88">
        <v>0</v>
      </c>
      <c r="AP16" s="88">
        <v>0</v>
      </c>
      <c r="AQ16" s="88">
        <v>0</v>
      </c>
      <c r="AR16" s="88">
        <v>0</v>
      </c>
      <c r="AS16" s="88">
        <v>0</v>
      </c>
      <c r="AT16" s="88">
        <v>0</v>
      </c>
      <c r="AU16" s="88">
        <v>0</v>
      </c>
      <c r="AV16" s="88">
        <v>0</v>
      </c>
      <c r="AW16" s="88">
        <v>0</v>
      </c>
      <c r="AX16" s="88">
        <v>0</v>
      </c>
      <c r="AY16" s="88">
        <v>0</v>
      </c>
      <c r="AZ16" s="88">
        <v>0</v>
      </c>
      <c r="BA16" s="88">
        <v>0</v>
      </c>
      <c r="BB16" s="88">
        <v>0</v>
      </c>
      <c r="BC16" s="88">
        <v>0</v>
      </c>
      <c r="BD16" s="88">
        <v>0</v>
      </c>
      <c r="BE16" s="88">
        <v>0</v>
      </c>
      <c r="BF16" s="88">
        <v>0</v>
      </c>
      <c r="BG16" s="88">
        <v>0</v>
      </c>
      <c r="BH16" s="88">
        <v>0</v>
      </c>
      <c r="BI16" s="88">
        <v>0</v>
      </c>
      <c r="BJ16" s="88">
        <v>0</v>
      </c>
      <c r="BK16" s="88">
        <v>0</v>
      </c>
    </row>
    <row r="17" spans="1:63">
      <c r="A17" s="8" t="s">
        <v>59</v>
      </c>
      <c r="B17" s="80">
        <v>19.123999999999999</v>
      </c>
      <c r="C17" s="23"/>
      <c r="D17" s="23"/>
      <c r="E17" s="23"/>
      <c r="F17" s="23"/>
      <c r="G17" s="23"/>
      <c r="H17" s="23"/>
      <c r="I17" s="23"/>
      <c r="J17" s="23">
        <v>6.1267902481104981</v>
      </c>
      <c r="K17" s="25">
        <f t="shared" si="4"/>
        <v>6.1267902481104981</v>
      </c>
      <c r="L17" s="24">
        <f t="shared" si="5"/>
        <v>2.9000140507723025</v>
      </c>
      <c r="M17" s="81">
        <f t="shared" si="6"/>
        <v>9.0268042988828014</v>
      </c>
      <c r="O17" s="78">
        <f t="shared" si="7"/>
        <v>-6.1267902481104981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6.1267902481104981</v>
      </c>
      <c r="T17">
        <v>16</v>
      </c>
      <c r="U17" s="87">
        <f>IFERROR(-HLOOKUP($U$1,IEX!$W$2:$BH$98,T17,FALSE),0)</f>
        <v>0</v>
      </c>
      <c r="V17" s="88">
        <f t="shared" si="8"/>
        <v>2.9000140507723025</v>
      </c>
      <c r="W17" s="94"/>
      <c r="X17" s="88">
        <v>0</v>
      </c>
      <c r="Y17" s="88">
        <v>0.25528292700460409</v>
      </c>
      <c r="Z17" s="88">
        <v>0</v>
      </c>
      <c r="AA17" s="88">
        <v>0.30633951240552487</v>
      </c>
      <c r="AB17" s="88">
        <v>0</v>
      </c>
      <c r="AC17" s="88">
        <v>0.45950926860828734</v>
      </c>
      <c r="AD17" s="88">
        <v>0</v>
      </c>
      <c r="AE17" s="88">
        <v>1.0211317080184164</v>
      </c>
      <c r="AF17" s="88">
        <v>0</v>
      </c>
      <c r="AG17" s="88">
        <v>0.43908663444791901</v>
      </c>
      <c r="AH17" s="88">
        <v>0</v>
      </c>
      <c r="AI17" s="88">
        <v>0.41866400028755069</v>
      </c>
      <c r="AJ17" s="88">
        <v>0</v>
      </c>
      <c r="AK17" s="88">
        <v>0</v>
      </c>
      <c r="AL17" s="88">
        <v>0</v>
      </c>
      <c r="AM17" s="88">
        <v>0</v>
      </c>
      <c r="AN17" s="88">
        <v>0</v>
      </c>
      <c r="AO17" s="88">
        <v>0</v>
      </c>
      <c r="AP17" s="88">
        <v>0</v>
      </c>
      <c r="AQ17" s="88">
        <v>0</v>
      </c>
      <c r="AR17" s="88">
        <v>0</v>
      </c>
      <c r="AS17" s="88">
        <v>0</v>
      </c>
      <c r="AT17" s="88">
        <v>0</v>
      </c>
      <c r="AU17" s="88">
        <v>0</v>
      </c>
      <c r="AV17" s="88">
        <v>0</v>
      </c>
      <c r="AW17" s="88">
        <v>0</v>
      </c>
      <c r="AX17" s="88">
        <v>0</v>
      </c>
      <c r="AY17" s="88">
        <v>0</v>
      </c>
      <c r="AZ17" s="88">
        <v>0</v>
      </c>
      <c r="BA17" s="88">
        <v>0</v>
      </c>
      <c r="BB17" s="88">
        <v>0</v>
      </c>
      <c r="BC17" s="88">
        <v>0</v>
      </c>
      <c r="BD17" s="88">
        <v>0</v>
      </c>
      <c r="BE17" s="88">
        <v>0</v>
      </c>
      <c r="BF17" s="88">
        <v>0</v>
      </c>
      <c r="BG17" s="88">
        <v>0</v>
      </c>
      <c r="BH17" s="88">
        <v>0</v>
      </c>
      <c r="BI17" s="88">
        <v>0</v>
      </c>
      <c r="BJ17" s="88">
        <v>0</v>
      </c>
      <c r="BK17" s="88">
        <v>0</v>
      </c>
    </row>
    <row r="18" spans="1:63">
      <c r="A18" s="8" t="s">
        <v>60</v>
      </c>
      <c r="B18" s="80">
        <v>18.872</v>
      </c>
      <c r="C18" s="23"/>
      <c r="D18" s="23"/>
      <c r="E18" s="23"/>
      <c r="F18" s="23"/>
      <c r="G18" s="23"/>
      <c r="H18" s="23"/>
      <c r="I18" s="23"/>
      <c r="J18" s="23">
        <v>6.1267902481104981</v>
      </c>
      <c r="K18" s="25">
        <f t="shared" si="4"/>
        <v>6.1267902481104981</v>
      </c>
      <c r="L18" s="24">
        <f t="shared" si="5"/>
        <v>2.9000140507723025</v>
      </c>
      <c r="M18" s="81">
        <f t="shared" si="6"/>
        <v>9.0268042988828014</v>
      </c>
      <c r="O18" s="78">
        <f t="shared" si="7"/>
        <v>-6.1267902481104981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6.1267902481104981</v>
      </c>
      <c r="T18">
        <v>17</v>
      </c>
      <c r="U18" s="87">
        <f>IFERROR(-HLOOKUP($U$1,IEX!$W$2:$BH$98,T18,FALSE),0)</f>
        <v>0</v>
      </c>
      <c r="V18" s="88">
        <f t="shared" si="8"/>
        <v>2.9000140507723025</v>
      </c>
      <c r="W18" s="94"/>
      <c r="X18" s="88">
        <v>0</v>
      </c>
      <c r="Y18" s="88">
        <v>0.25528292700460409</v>
      </c>
      <c r="Z18" s="88">
        <v>0</v>
      </c>
      <c r="AA18" s="88">
        <v>0.30633951240552487</v>
      </c>
      <c r="AB18" s="88">
        <v>0</v>
      </c>
      <c r="AC18" s="88">
        <v>0.45950926860828734</v>
      </c>
      <c r="AD18" s="88">
        <v>0</v>
      </c>
      <c r="AE18" s="88">
        <v>1.0211317080184164</v>
      </c>
      <c r="AF18" s="88">
        <v>0</v>
      </c>
      <c r="AG18" s="88">
        <v>0.43908663444791901</v>
      </c>
      <c r="AH18" s="88">
        <v>0</v>
      </c>
      <c r="AI18" s="88">
        <v>0.41866400028755069</v>
      </c>
      <c r="AJ18" s="88">
        <v>0</v>
      </c>
      <c r="AK18" s="88">
        <v>0</v>
      </c>
      <c r="AL18" s="88">
        <v>0</v>
      </c>
      <c r="AM18" s="88">
        <v>0</v>
      </c>
      <c r="AN18" s="88">
        <v>0</v>
      </c>
      <c r="AO18" s="88">
        <v>0</v>
      </c>
      <c r="AP18" s="88">
        <v>0</v>
      </c>
      <c r="AQ18" s="88">
        <v>0</v>
      </c>
      <c r="AR18" s="88">
        <v>0</v>
      </c>
      <c r="AS18" s="88">
        <v>0</v>
      </c>
      <c r="AT18" s="88">
        <v>0</v>
      </c>
      <c r="AU18" s="88">
        <v>0</v>
      </c>
      <c r="AV18" s="88">
        <v>0</v>
      </c>
      <c r="AW18" s="88">
        <v>0</v>
      </c>
      <c r="AX18" s="88">
        <v>0</v>
      </c>
      <c r="AY18" s="88">
        <v>0</v>
      </c>
      <c r="AZ18" s="88">
        <v>0</v>
      </c>
      <c r="BA18" s="88">
        <v>0</v>
      </c>
      <c r="BB18" s="88">
        <v>0</v>
      </c>
      <c r="BC18" s="88">
        <v>0</v>
      </c>
      <c r="BD18" s="88">
        <v>0</v>
      </c>
      <c r="BE18" s="88">
        <v>0</v>
      </c>
      <c r="BF18" s="88">
        <v>0</v>
      </c>
      <c r="BG18" s="88">
        <v>0</v>
      </c>
      <c r="BH18" s="88">
        <v>0</v>
      </c>
      <c r="BI18" s="88">
        <v>0</v>
      </c>
      <c r="BJ18" s="88">
        <v>0</v>
      </c>
      <c r="BK18" s="88">
        <v>0</v>
      </c>
    </row>
    <row r="19" spans="1:63">
      <c r="A19" s="8" t="s">
        <v>61</v>
      </c>
      <c r="B19" s="80">
        <v>18.568000000000001</v>
      </c>
      <c r="C19" s="23"/>
      <c r="D19" s="23"/>
      <c r="E19" s="23"/>
      <c r="F19" s="23"/>
      <c r="G19" s="23"/>
      <c r="H19" s="23"/>
      <c r="I19" s="23"/>
      <c r="J19" s="23">
        <v>6.1267902481104981</v>
      </c>
      <c r="K19" s="25">
        <f t="shared" si="4"/>
        <v>6.1267902481104981</v>
      </c>
      <c r="L19" s="24">
        <f t="shared" si="5"/>
        <v>2.9000140507723025</v>
      </c>
      <c r="M19" s="81">
        <f t="shared" si="6"/>
        <v>9.0268042988828014</v>
      </c>
      <c r="O19" s="78">
        <f t="shared" si="7"/>
        <v>-6.1267902481104981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6.1267902481104981</v>
      </c>
      <c r="T19">
        <v>18</v>
      </c>
      <c r="U19" s="87">
        <f>IFERROR(-HLOOKUP($U$1,IEX!$W$2:$BH$98,T19,FALSE),0)</f>
        <v>0</v>
      </c>
      <c r="V19" s="88">
        <f t="shared" si="8"/>
        <v>2.9000140507723025</v>
      </c>
      <c r="W19" s="94"/>
      <c r="X19" s="88">
        <v>0</v>
      </c>
      <c r="Y19" s="88">
        <v>0.25528292700460409</v>
      </c>
      <c r="Z19" s="88">
        <v>0</v>
      </c>
      <c r="AA19" s="88">
        <v>0.30633951240552487</v>
      </c>
      <c r="AB19" s="88">
        <v>0</v>
      </c>
      <c r="AC19" s="88">
        <v>0.45950926860828734</v>
      </c>
      <c r="AD19" s="88">
        <v>0</v>
      </c>
      <c r="AE19" s="88">
        <v>1.0211317080184164</v>
      </c>
      <c r="AF19" s="88">
        <v>0</v>
      </c>
      <c r="AG19" s="88">
        <v>0.43908663444791901</v>
      </c>
      <c r="AH19" s="88">
        <v>0</v>
      </c>
      <c r="AI19" s="88">
        <v>0.41866400028755069</v>
      </c>
      <c r="AJ19" s="88">
        <v>0</v>
      </c>
      <c r="AK19" s="88">
        <v>0</v>
      </c>
      <c r="AL19" s="88">
        <v>0</v>
      </c>
      <c r="AM19" s="88">
        <v>0</v>
      </c>
      <c r="AN19" s="88">
        <v>0</v>
      </c>
      <c r="AO19" s="88">
        <v>0</v>
      </c>
      <c r="AP19" s="88">
        <v>0</v>
      </c>
      <c r="AQ19" s="88">
        <v>0</v>
      </c>
      <c r="AR19" s="88">
        <v>0</v>
      </c>
      <c r="AS19" s="88">
        <v>0</v>
      </c>
      <c r="AT19" s="88">
        <v>0</v>
      </c>
      <c r="AU19" s="88">
        <v>0</v>
      </c>
      <c r="AV19" s="88">
        <v>0</v>
      </c>
      <c r="AW19" s="88">
        <v>0</v>
      </c>
      <c r="AX19" s="88">
        <v>0</v>
      </c>
      <c r="AY19" s="88">
        <v>0</v>
      </c>
      <c r="AZ19" s="88">
        <v>0</v>
      </c>
      <c r="BA19" s="88">
        <v>0</v>
      </c>
      <c r="BB19" s="88">
        <v>0</v>
      </c>
      <c r="BC19" s="88">
        <v>0</v>
      </c>
      <c r="BD19" s="88">
        <v>0</v>
      </c>
      <c r="BE19" s="88">
        <v>0</v>
      </c>
      <c r="BF19" s="88">
        <v>0</v>
      </c>
      <c r="BG19" s="88">
        <v>0</v>
      </c>
      <c r="BH19" s="88">
        <v>0</v>
      </c>
      <c r="BI19" s="88">
        <v>0</v>
      </c>
      <c r="BJ19" s="88">
        <v>0</v>
      </c>
      <c r="BK19" s="88">
        <v>0</v>
      </c>
    </row>
    <row r="20" spans="1:63">
      <c r="A20" s="8" t="s">
        <v>62</v>
      </c>
      <c r="B20" s="80">
        <v>18.239999999999998</v>
      </c>
      <c r="C20" s="23"/>
      <c r="D20" s="23"/>
      <c r="E20" s="23"/>
      <c r="F20" s="23"/>
      <c r="G20" s="23"/>
      <c r="H20" s="23"/>
      <c r="I20" s="23"/>
      <c r="J20" s="23">
        <v>6.1267902481104981</v>
      </c>
      <c r="K20" s="25">
        <f t="shared" si="4"/>
        <v>6.1267902481104981</v>
      </c>
      <c r="L20" s="24">
        <f t="shared" si="5"/>
        <v>2.9000140507723025</v>
      </c>
      <c r="M20" s="81">
        <f t="shared" si="6"/>
        <v>9.0268042988828014</v>
      </c>
      <c r="O20" s="78">
        <f t="shared" si="7"/>
        <v>-6.1267902481104981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6.1267902481104981</v>
      </c>
      <c r="T20">
        <v>19</v>
      </c>
      <c r="U20" s="87">
        <f>IFERROR(-HLOOKUP($U$1,IEX!$W$2:$BH$98,T20,FALSE),0)</f>
        <v>0</v>
      </c>
      <c r="V20" s="88">
        <f t="shared" si="8"/>
        <v>2.9000140507723025</v>
      </c>
      <c r="W20" s="94"/>
      <c r="X20" s="88">
        <v>0</v>
      </c>
      <c r="Y20" s="88">
        <v>0.25528292700460409</v>
      </c>
      <c r="Z20" s="88">
        <v>0</v>
      </c>
      <c r="AA20" s="88">
        <v>0.30633951240552487</v>
      </c>
      <c r="AB20" s="88">
        <v>0</v>
      </c>
      <c r="AC20" s="88">
        <v>0.45950926860828734</v>
      </c>
      <c r="AD20" s="88">
        <v>0</v>
      </c>
      <c r="AE20" s="88">
        <v>1.0211317080184164</v>
      </c>
      <c r="AF20" s="88">
        <v>0</v>
      </c>
      <c r="AG20" s="88">
        <v>0.43908663444791901</v>
      </c>
      <c r="AH20" s="88">
        <v>0</v>
      </c>
      <c r="AI20" s="88">
        <v>0.41866400028755069</v>
      </c>
      <c r="AJ20" s="88">
        <v>0</v>
      </c>
      <c r="AK20" s="88">
        <v>0</v>
      </c>
      <c r="AL20" s="88">
        <v>0</v>
      </c>
      <c r="AM20" s="88">
        <v>0</v>
      </c>
      <c r="AN20" s="88">
        <v>0</v>
      </c>
      <c r="AO20" s="88">
        <v>0</v>
      </c>
      <c r="AP20" s="88">
        <v>0</v>
      </c>
      <c r="AQ20" s="88">
        <v>0</v>
      </c>
      <c r="AR20" s="88">
        <v>0</v>
      </c>
      <c r="AS20" s="88">
        <v>0</v>
      </c>
      <c r="AT20" s="88">
        <v>0</v>
      </c>
      <c r="AU20" s="88">
        <v>0</v>
      </c>
      <c r="AV20" s="88">
        <v>0</v>
      </c>
      <c r="AW20" s="88">
        <v>0</v>
      </c>
      <c r="AX20" s="88">
        <v>0</v>
      </c>
      <c r="AY20" s="88">
        <v>0</v>
      </c>
      <c r="AZ20" s="88">
        <v>0</v>
      </c>
      <c r="BA20" s="88">
        <v>0</v>
      </c>
      <c r="BB20" s="88">
        <v>0</v>
      </c>
      <c r="BC20" s="88">
        <v>0</v>
      </c>
      <c r="BD20" s="88">
        <v>0</v>
      </c>
      <c r="BE20" s="88">
        <v>0</v>
      </c>
      <c r="BF20" s="88">
        <v>0</v>
      </c>
      <c r="BG20" s="88">
        <v>0</v>
      </c>
      <c r="BH20" s="88">
        <v>0</v>
      </c>
      <c r="BI20" s="88">
        <v>0</v>
      </c>
      <c r="BJ20" s="88">
        <v>0</v>
      </c>
      <c r="BK20" s="88">
        <v>0</v>
      </c>
    </row>
    <row r="21" spans="1:63">
      <c r="A21" s="8" t="s">
        <v>63</v>
      </c>
      <c r="B21" s="80">
        <v>18.776</v>
      </c>
      <c r="C21" s="23"/>
      <c r="D21" s="23"/>
      <c r="E21" s="23"/>
      <c r="F21" s="23"/>
      <c r="G21" s="23"/>
      <c r="H21" s="23"/>
      <c r="I21" s="23"/>
      <c r="J21" s="23">
        <v>6.1267902481104981</v>
      </c>
      <c r="K21" s="25">
        <f t="shared" si="4"/>
        <v>6.1267902481104981</v>
      </c>
      <c r="L21" s="24">
        <f t="shared" si="5"/>
        <v>2.9000140507723025</v>
      </c>
      <c r="M21" s="81">
        <f t="shared" si="6"/>
        <v>9.0268042988828014</v>
      </c>
      <c r="O21" s="78">
        <f t="shared" si="7"/>
        <v>-6.1267902481104981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6.1267902481104981</v>
      </c>
      <c r="T21">
        <v>20</v>
      </c>
      <c r="U21" s="87">
        <f>IFERROR(-HLOOKUP($U$1,IEX!$W$2:$BH$98,T21,FALSE),0)</f>
        <v>0</v>
      </c>
      <c r="V21" s="88">
        <f t="shared" si="8"/>
        <v>2.9000140507723025</v>
      </c>
      <c r="W21" s="94"/>
      <c r="X21" s="88">
        <v>0</v>
      </c>
      <c r="Y21" s="88">
        <v>0.25528292700460409</v>
      </c>
      <c r="Z21" s="88">
        <v>0</v>
      </c>
      <c r="AA21" s="88">
        <v>0.30633951240552487</v>
      </c>
      <c r="AB21" s="88">
        <v>0</v>
      </c>
      <c r="AC21" s="88">
        <v>0.45950926860828734</v>
      </c>
      <c r="AD21" s="88">
        <v>0</v>
      </c>
      <c r="AE21" s="88">
        <v>1.0211317080184164</v>
      </c>
      <c r="AF21" s="88">
        <v>0</v>
      </c>
      <c r="AG21" s="88">
        <v>0.43908663444791901</v>
      </c>
      <c r="AH21" s="88">
        <v>0</v>
      </c>
      <c r="AI21" s="88">
        <v>0.41866400028755069</v>
      </c>
      <c r="AJ21" s="88">
        <v>0</v>
      </c>
      <c r="AK21" s="88">
        <v>0</v>
      </c>
      <c r="AL21" s="88">
        <v>0</v>
      </c>
      <c r="AM21" s="88">
        <v>0</v>
      </c>
      <c r="AN21" s="88">
        <v>0</v>
      </c>
      <c r="AO21" s="88">
        <v>0</v>
      </c>
      <c r="AP21" s="88">
        <v>0</v>
      </c>
      <c r="AQ21" s="88">
        <v>0</v>
      </c>
      <c r="AR21" s="88">
        <v>0</v>
      </c>
      <c r="AS21" s="88">
        <v>0</v>
      </c>
      <c r="AT21" s="88">
        <v>0</v>
      </c>
      <c r="AU21" s="88">
        <v>0</v>
      </c>
      <c r="AV21" s="88">
        <v>0</v>
      </c>
      <c r="AW21" s="88">
        <v>0</v>
      </c>
      <c r="AX21" s="88">
        <v>0</v>
      </c>
      <c r="AY21" s="88">
        <v>0</v>
      </c>
      <c r="AZ21" s="88">
        <v>0</v>
      </c>
      <c r="BA21" s="88">
        <v>0</v>
      </c>
      <c r="BB21" s="88">
        <v>0</v>
      </c>
      <c r="BC21" s="88">
        <v>0</v>
      </c>
      <c r="BD21" s="88">
        <v>0</v>
      </c>
      <c r="BE21" s="88">
        <v>0</v>
      </c>
      <c r="BF21" s="88">
        <v>0</v>
      </c>
      <c r="BG21" s="88">
        <v>0</v>
      </c>
      <c r="BH21" s="88">
        <v>0</v>
      </c>
      <c r="BI21" s="88">
        <v>0</v>
      </c>
      <c r="BJ21" s="88">
        <v>0</v>
      </c>
      <c r="BK21" s="88">
        <v>0</v>
      </c>
    </row>
    <row r="22" spans="1:63">
      <c r="A22" s="8" t="s">
        <v>64</v>
      </c>
      <c r="B22" s="80">
        <v>18.527999999999999</v>
      </c>
      <c r="C22" s="23"/>
      <c r="D22" s="23"/>
      <c r="E22" s="23"/>
      <c r="F22" s="23"/>
      <c r="G22" s="23"/>
      <c r="H22" s="23"/>
      <c r="I22" s="23"/>
      <c r="J22" s="23">
        <v>6.1267902481104981</v>
      </c>
      <c r="K22" s="25">
        <f t="shared" si="4"/>
        <v>6.1267902481104981</v>
      </c>
      <c r="L22" s="24">
        <f t="shared" si="5"/>
        <v>2.9000140507723025</v>
      </c>
      <c r="M22" s="81">
        <f t="shared" si="6"/>
        <v>9.0268042988828014</v>
      </c>
      <c r="O22" s="78">
        <f t="shared" si="7"/>
        <v>-6.1267902481104981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6.1267902481104981</v>
      </c>
      <c r="T22">
        <v>21</v>
      </c>
      <c r="U22" s="87">
        <f>IFERROR(-HLOOKUP($U$1,IEX!$W$2:$BH$98,T22,FALSE),0)</f>
        <v>0</v>
      </c>
      <c r="V22" s="88">
        <f t="shared" si="8"/>
        <v>2.9000140507723025</v>
      </c>
      <c r="W22" s="94"/>
      <c r="X22" s="88">
        <v>0</v>
      </c>
      <c r="Y22" s="88">
        <v>0.25528292700460409</v>
      </c>
      <c r="Z22" s="88">
        <v>0</v>
      </c>
      <c r="AA22" s="88">
        <v>0.30633951240552487</v>
      </c>
      <c r="AB22" s="88">
        <v>0</v>
      </c>
      <c r="AC22" s="88">
        <v>0.45950926860828734</v>
      </c>
      <c r="AD22" s="88">
        <v>0</v>
      </c>
      <c r="AE22" s="88">
        <v>1.0211317080184164</v>
      </c>
      <c r="AF22" s="88">
        <v>0</v>
      </c>
      <c r="AG22" s="88">
        <v>0.43908663444791901</v>
      </c>
      <c r="AH22" s="88">
        <v>0</v>
      </c>
      <c r="AI22" s="88">
        <v>0.41866400028755069</v>
      </c>
      <c r="AJ22" s="88">
        <v>0</v>
      </c>
      <c r="AK22" s="88">
        <v>0</v>
      </c>
      <c r="AL22" s="88">
        <v>0</v>
      </c>
      <c r="AM22" s="88">
        <v>0</v>
      </c>
      <c r="AN22" s="88">
        <v>0</v>
      </c>
      <c r="AO22" s="88">
        <v>0</v>
      </c>
      <c r="AP22" s="88">
        <v>0</v>
      </c>
      <c r="AQ22" s="88">
        <v>0</v>
      </c>
      <c r="AR22" s="88">
        <v>0</v>
      </c>
      <c r="AS22" s="88">
        <v>0</v>
      </c>
      <c r="AT22" s="88">
        <v>0</v>
      </c>
      <c r="AU22" s="88">
        <v>0</v>
      </c>
      <c r="AV22" s="88">
        <v>0</v>
      </c>
      <c r="AW22" s="88">
        <v>0</v>
      </c>
      <c r="AX22" s="88">
        <v>0</v>
      </c>
      <c r="AY22" s="88">
        <v>0</v>
      </c>
      <c r="AZ22" s="88">
        <v>0</v>
      </c>
      <c r="BA22" s="88">
        <v>0</v>
      </c>
      <c r="BB22" s="88">
        <v>0</v>
      </c>
      <c r="BC22" s="88">
        <v>0</v>
      </c>
      <c r="BD22" s="88">
        <v>0</v>
      </c>
      <c r="BE22" s="88">
        <v>0</v>
      </c>
      <c r="BF22" s="88">
        <v>0</v>
      </c>
      <c r="BG22" s="88">
        <v>0</v>
      </c>
      <c r="BH22" s="88">
        <v>0</v>
      </c>
      <c r="BI22" s="88">
        <v>0</v>
      </c>
      <c r="BJ22" s="88">
        <v>0</v>
      </c>
      <c r="BK22" s="88">
        <v>0</v>
      </c>
    </row>
    <row r="23" spans="1:63">
      <c r="A23" s="8" t="s">
        <v>65</v>
      </c>
      <c r="B23" s="80">
        <v>17.704000000000001</v>
      </c>
      <c r="C23" s="23"/>
      <c r="D23" s="23"/>
      <c r="E23" s="23"/>
      <c r="F23" s="23"/>
      <c r="G23" s="23"/>
      <c r="H23" s="23"/>
      <c r="I23" s="23"/>
      <c r="J23" s="23">
        <v>6.0081447963800896</v>
      </c>
      <c r="K23" s="25">
        <f t="shared" si="4"/>
        <v>6.0081447963800896</v>
      </c>
      <c r="L23" s="24">
        <f t="shared" si="5"/>
        <v>2.8438552036199094</v>
      </c>
      <c r="M23" s="81">
        <f t="shared" si="6"/>
        <v>8.8519999999999985</v>
      </c>
      <c r="O23" s="78">
        <f t="shared" si="7"/>
        <v>-6.0081447963800896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6.0081447963800896</v>
      </c>
      <c r="T23">
        <v>22</v>
      </c>
      <c r="U23" s="87">
        <f>IFERROR(-HLOOKUP($U$1,IEX!$W$2:$BH$98,T23,FALSE),0)</f>
        <v>0</v>
      </c>
      <c r="V23" s="88">
        <f t="shared" si="8"/>
        <v>2.8438552036199094</v>
      </c>
      <c r="W23" s="94"/>
      <c r="X23" s="88">
        <v>0</v>
      </c>
      <c r="Y23" s="88">
        <v>0.2503393665158371</v>
      </c>
      <c r="Z23" s="88">
        <v>0</v>
      </c>
      <c r="AA23" s="88">
        <v>0.30040723981900447</v>
      </c>
      <c r="AB23" s="88">
        <v>0</v>
      </c>
      <c r="AC23" s="88">
        <v>0.45061085972850673</v>
      </c>
      <c r="AD23" s="88">
        <v>0</v>
      </c>
      <c r="AE23" s="88">
        <v>1.0013574660633484</v>
      </c>
      <c r="AF23" s="88">
        <v>0</v>
      </c>
      <c r="AG23" s="88">
        <v>0.43058371040723975</v>
      </c>
      <c r="AH23" s="88">
        <v>0</v>
      </c>
      <c r="AI23" s="88">
        <v>0.41055656108597283</v>
      </c>
      <c r="AJ23" s="88">
        <v>0</v>
      </c>
      <c r="AK23" s="88">
        <v>0</v>
      </c>
      <c r="AL23" s="88">
        <v>0</v>
      </c>
      <c r="AM23" s="88">
        <v>0</v>
      </c>
      <c r="AN23" s="88">
        <v>0</v>
      </c>
      <c r="AO23" s="88">
        <v>0</v>
      </c>
      <c r="AP23" s="88">
        <v>0</v>
      </c>
      <c r="AQ23" s="88">
        <v>0</v>
      </c>
      <c r="AR23" s="88">
        <v>0</v>
      </c>
      <c r="AS23" s="88">
        <v>0</v>
      </c>
      <c r="AT23" s="88">
        <v>0</v>
      </c>
      <c r="AU23" s="88">
        <v>0</v>
      </c>
      <c r="AV23" s="88">
        <v>0</v>
      </c>
      <c r="AW23" s="88">
        <v>0</v>
      </c>
      <c r="AX23" s="88">
        <v>0</v>
      </c>
      <c r="AY23" s="88">
        <v>0</v>
      </c>
      <c r="AZ23" s="88">
        <v>0</v>
      </c>
      <c r="BA23" s="88">
        <v>0</v>
      </c>
      <c r="BB23" s="88">
        <v>0</v>
      </c>
      <c r="BC23" s="88">
        <v>0</v>
      </c>
      <c r="BD23" s="88">
        <v>0</v>
      </c>
      <c r="BE23" s="88">
        <v>0</v>
      </c>
      <c r="BF23" s="88">
        <v>0</v>
      </c>
      <c r="BG23" s="88">
        <v>0</v>
      </c>
      <c r="BH23" s="88">
        <v>0</v>
      </c>
      <c r="BI23" s="88">
        <v>0</v>
      </c>
      <c r="BJ23" s="88">
        <v>0</v>
      </c>
      <c r="BK23" s="88">
        <v>0</v>
      </c>
    </row>
    <row r="24" spans="1:63">
      <c r="A24" s="8" t="s">
        <v>66</v>
      </c>
      <c r="B24" s="80">
        <v>19.047999999999998</v>
      </c>
      <c r="C24" s="23"/>
      <c r="D24" s="23"/>
      <c r="E24" s="23"/>
      <c r="F24" s="23"/>
      <c r="G24" s="23"/>
      <c r="H24" s="23"/>
      <c r="I24" s="23"/>
      <c r="J24" s="23">
        <v>6.1267902481104981</v>
      </c>
      <c r="K24" s="25">
        <f t="shared" si="4"/>
        <v>6.1267902481104981</v>
      </c>
      <c r="L24" s="24">
        <f t="shared" si="5"/>
        <v>2.9000140507723025</v>
      </c>
      <c r="M24" s="81">
        <f t="shared" si="6"/>
        <v>9.0268042988828014</v>
      </c>
      <c r="O24" s="78">
        <f t="shared" si="7"/>
        <v>-6.1267902481104981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6.1267902481104981</v>
      </c>
      <c r="T24">
        <v>23</v>
      </c>
      <c r="U24" s="87">
        <f>IFERROR(-HLOOKUP($U$1,IEX!$W$2:$BH$98,T24,FALSE),0)</f>
        <v>0</v>
      </c>
      <c r="V24" s="88">
        <f t="shared" si="8"/>
        <v>2.9000140507723025</v>
      </c>
      <c r="W24" s="94"/>
      <c r="X24" s="88">
        <v>0</v>
      </c>
      <c r="Y24" s="88">
        <v>0.25528292700460409</v>
      </c>
      <c r="Z24" s="88">
        <v>0</v>
      </c>
      <c r="AA24" s="88">
        <v>0.30633951240552487</v>
      </c>
      <c r="AB24" s="88">
        <v>0</v>
      </c>
      <c r="AC24" s="88">
        <v>0.45950926860828734</v>
      </c>
      <c r="AD24" s="88">
        <v>0</v>
      </c>
      <c r="AE24" s="88">
        <v>1.0211317080184164</v>
      </c>
      <c r="AF24" s="88">
        <v>0</v>
      </c>
      <c r="AG24" s="88">
        <v>0.43908663444791901</v>
      </c>
      <c r="AH24" s="88">
        <v>0</v>
      </c>
      <c r="AI24" s="88">
        <v>0.41866400028755069</v>
      </c>
      <c r="AJ24" s="88">
        <v>0</v>
      </c>
      <c r="AK24" s="88">
        <v>0</v>
      </c>
      <c r="AL24" s="88">
        <v>0</v>
      </c>
      <c r="AM24" s="88">
        <v>0</v>
      </c>
      <c r="AN24" s="88">
        <v>0</v>
      </c>
      <c r="AO24" s="88">
        <v>0</v>
      </c>
      <c r="AP24" s="88">
        <v>0</v>
      </c>
      <c r="AQ24" s="88">
        <v>0</v>
      </c>
      <c r="AR24" s="88">
        <v>0</v>
      </c>
      <c r="AS24" s="88">
        <v>0</v>
      </c>
      <c r="AT24" s="88">
        <v>0</v>
      </c>
      <c r="AU24" s="88">
        <v>0</v>
      </c>
      <c r="AV24" s="88">
        <v>0</v>
      </c>
      <c r="AW24" s="88">
        <v>0</v>
      </c>
      <c r="AX24" s="88">
        <v>0</v>
      </c>
      <c r="AY24" s="88">
        <v>0</v>
      </c>
      <c r="AZ24" s="88">
        <v>0</v>
      </c>
      <c r="BA24" s="88">
        <v>0</v>
      </c>
      <c r="BB24" s="88">
        <v>0</v>
      </c>
      <c r="BC24" s="88">
        <v>0</v>
      </c>
      <c r="BD24" s="88">
        <v>0</v>
      </c>
      <c r="BE24" s="88">
        <v>0</v>
      </c>
      <c r="BF24" s="88">
        <v>0</v>
      </c>
      <c r="BG24" s="88">
        <v>0</v>
      </c>
      <c r="BH24" s="88">
        <v>0</v>
      </c>
      <c r="BI24" s="88">
        <v>0</v>
      </c>
      <c r="BJ24" s="88">
        <v>0</v>
      </c>
      <c r="BK24" s="88">
        <v>0</v>
      </c>
    </row>
    <row r="25" spans="1:63">
      <c r="A25" s="8" t="s">
        <v>67</v>
      </c>
      <c r="B25" s="80">
        <v>19.007999999999999</v>
      </c>
      <c r="C25" s="23"/>
      <c r="D25" s="23"/>
      <c r="E25" s="23"/>
      <c r="F25" s="23"/>
      <c r="G25" s="23"/>
      <c r="H25" s="23"/>
      <c r="I25" s="23"/>
      <c r="J25" s="23">
        <v>6.1267902481104981</v>
      </c>
      <c r="K25" s="25">
        <f t="shared" si="4"/>
        <v>6.1267902481104981</v>
      </c>
      <c r="L25" s="24">
        <f t="shared" si="5"/>
        <v>2.9000140507723025</v>
      </c>
      <c r="M25" s="81">
        <f t="shared" si="6"/>
        <v>9.0268042988828014</v>
      </c>
      <c r="O25" s="78">
        <f t="shared" si="7"/>
        <v>-6.1267902481104981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6.1267902481104981</v>
      </c>
      <c r="T25">
        <v>24</v>
      </c>
      <c r="U25" s="87">
        <f>IFERROR(-HLOOKUP($U$1,IEX!$W$2:$BH$98,T25,FALSE),0)</f>
        <v>0</v>
      </c>
      <c r="V25" s="88">
        <f t="shared" si="8"/>
        <v>2.9000140507723025</v>
      </c>
      <c r="W25" s="94"/>
      <c r="X25" s="88">
        <v>0</v>
      </c>
      <c r="Y25" s="88">
        <v>0.25528292700460409</v>
      </c>
      <c r="Z25" s="88">
        <v>0</v>
      </c>
      <c r="AA25" s="88">
        <v>0.30633951240552487</v>
      </c>
      <c r="AB25" s="88">
        <v>0</v>
      </c>
      <c r="AC25" s="88">
        <v>0.45950926860828734</v>
      </c>
      <c r="AD25" s="88">
        <v>0</v>
      </c>
      <c r="AE25" s="88">
        <v>1.0211317080184164</v>
      </c>
      <c r="AF25" s="88">
        <v>0</v>
      </c>
      <c r="AG25" s="88">
        <v>0.43908663444791901</v>
      </c>
      <c r="AH25" s="88">
        <v>0</v>
      </c>
      <c r="AI25" s="88">
        <v>0.41866400028755069</v>
      </c>
      <c r="AJ25" s="88">
        <v>0</v>
      </c>
      <c r="AK25" s="88">
        <v>0</v>
      </c>
      <c r="AL25" s="88">
        <v>0</v>
      </c>
      <c r="AM25" s="88">
        <v>0</v>
      </c>
      <c r="AN25" s="88">
        <v>0</v>
      </c>
      <c r="AO25" s="88">
        <v>0</v>
      </c>
      <c r="AP25" s="88">
        <v>0</v>
      </c>
      <c r="AQ25" s="88">
        <v>0</v>
      </c>
      <c r="AR25" s="88">
        <v>0</v>
      </c>
      <c r="AS25" s="88">
        <v>0</v>
      </c>
      <c r="AT25" s="88">
        <v>0</v>
      </c>
      <c r="AU25" s="88">
        <v>0</v>
      </c>
      <c r="AV25" s="88">
        <v>0</v>
      </c>
      <c r="AW25" s="88">
        <v>0</v>
      </c>
      <c r="AX25" s="88">
        <v>0</v>
      </c>
      <c r="AY25" s="88">
        <v>0</v>
      </c>
      <c r="AZ25" s="88">
        <v>0</v>
      </c>
      <c r="BA25" s="88">
        <v>0</v>
      </c>
      <c r="BB25" s="88">
        <v>0</v>
      </c>
      <c r="BC25" s="88">
        <v>0</v>
      </c>
      <c r="BD25" s="88">
        <v>0</v>
      </c>
      <c r="BE25" s="88">
        <v>0</v>
      </c>
      <c r="BF25" s="88">
        <v>0</v>
      </c>
      <c r="BG25" s="88">
        <v>0</v>
      </c>
      <c r="BH25" s="88">
        <v>0</v>
      </c>
      <c r="BI25" s="88">
        <v>0</v>
      </c>
      <c r="BJ25" s="88">
        <v>0</v>
      </c>
      <c r="BK25" s="88">
        <v>0</v>
      </c>
    </row>
    <row r="26" spans="1:63">
      <c r="A26" s="8" t="s">
        <v>68</v>
      </c>
      <c r="B26" s="80">
        <v>19.123999999999999</v>
      </c>
      <c r="C26" s="23"/>
      <c r="D26" s="23"/>
      <c r="E26" s="23"/>
      <c r="F26" s="23"/>
      <c r="G26" s="23"/>
      <c r="H26" s="23"/>
      <c r="I26" s="23"/>
      <c r="J26" s="23">
        <v>6.1267902481104981</v>
      </c>
      <c r="K26" s="25">
        <f t="shared" si="4"/>
        <v>6.1267902481104981</v>
      </c>
      <c r="L26" s="24">
        <f t="shared" si="5"/>
        <v>2.9000140507723025</v>
      </c>
      <c r="M26" s="81">
        <f t="shared" si="6"/>
        <v>9.0268042988828014</v>
      </c>
      <c r="O26" s="78">
        <f t="shared" si="7"/>
        <v>-6.1267902481104981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6.1267902481104981</v>
      </c>
      <c r="T26">
        <v>25</v>
      </c>
      <c r="U26" s="87">
        <f>IFERROR(-HLOOKUP($U$1,IEX!$W$2:$BH$98,T26,FALSE),0)</f>
        <v>0</v>
      </c>
      <c r="V26" s="88">
        <f t="shared" si="8"/>
        <v>2.9000140507723025</v>
      </c>
      <c r="W26" s="94"/>
      <c r="X26" s="88">
        <v>0</v>
      </c>
      <c r="Y26" s="88">
        <v>0.25528292700460409</v>
      </c>
      <c r="Z26" s="88">
        <v>0</v>
      </c>
      <c r="AA26" s="88">
        <v>0.30633951240552487</v>
      </c>
      <c r="AB26" s="88">
        <v>0</v>
      </c>
      <c r="AC26" s="88">
        <v>0.45950926860828734</v>
      </c>
      <c r="AD26" s="88">
        <v>0</v>
      </c>
      <c r="AE26" s="88">
        <v>1.0211317080184164</v>
      </c>
      <c r="AF26" s="88">
        <v>0</v>
      </c>
      <c r="AG26" s="88">
        <v>0.43908663444791901</v>
      </c>
      <c r="AH26" s="88">
        <v>0</v>
      </c>
      <c r="AI26" s="88">
        <v>0.41866400028755069</v>
      </c>
      <c r="AJ26" s="88">
        <v>0</v>
      </c>
      <c r="AK26" s="88">
        <v>0</v>
      </c>
      <c r="AL26" s="88">
        <v>0</v>
      </c>
      <c r="AM26" s="88">
        <v>0</v>
      </c>
      <c r="AN26" s="88">
        <v>0</v>
      </c>
      <c r="AO26" s="88">
        <v>0</v>
      </c>
      <c r="AP26" s="88">
        <v>0</v>
      </c>
      <c r="AQ26" s="88">
        <v>0</v>
      </c>
      <c r="AR26" s="88">
        <v>0</v>
      </c>
      <c r="AS26" s="88">
        <v>0</v>
      </c>
      <c r="AT26" s="88">
        <v>0</v>
      </c>
      <c r="AU26" s="88">
        <v>0</v>
      </c>
      <c r="AV26" s="88">
        <v>0</v>
      </c>
      <c r="AW26" s="88">
        <v>0</v>
      </c>
      <c r="AX26" s="88">
        <v>0</v>
      </c>
      <c r="AY26" s="88">
        <v>0</v>
      </c>
      <c r="AZ26" s="88">
        <v>0</v>
      </c>
      <c r="BA26" s="88">
        <v>0</v>
      </c>
      <c r="BB26" s="88">
        <v>0</v>
      </c>
      <c r="BC26" s="88">
        <v>0</v>
      </c>
      <c r="BD26" s="88">
        <v>0</v>
      </c>
      <c r="BE26" s="88">
        <v>0</v>
      </c>
      <c r="BF26" s="88">
        <v>0</v>
      </c>
      <c r="BG26" s="88">
        <v>0</v>
      </c>
      <c r="BH26" s="88">
        <v>0</v>
      </c>
      <c r="BI26" s="88">
        <v>0</v>
      </c>
      <c r="BJ26" s="88">
        <v>0</v>
      </c>
      <c r="BK26" s="88">
        <v>0</v>
      </c>
    </row>
    <row r="27" spans="1:63">
      <c r="A27" s="8" t="s">
        <v>69</v>
      </c>
      <c r="B27" s="80">
        <v>19.143999999999998</v>
      </c>
      <c r="C27" s="23"/>
      <c r="D27" s="23"/>
      <c r="E27" s="23"/>
      <c r="F27" s="23"/>
      <c r="G27" s="23"/>
      <c r="H27" s="23"/>
      <c r="I27" s="23"/>
      <c r="J27" s="23">
        <v>6.1267902481104981</v>
      </c>
      <c r="K27" s="25">
        <f t="shared" si="4"/>
        <v>6.1267902481104981</v>
      </c>
      <c r="L27" s="24">
        <f t="shared" si="5"/>
        <v>2.9000140507723025</v>
      </c>
      <c r="M27" s="81">
        <f t="shared" si="6"/>
        <v>9.0268042988828014</v>
      </c>
      <c r="O27" s="78">
        <f t="shared" si="7"/>
        <v>-6.1267902481104981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6.1267902481104981</v>
      </c>
      <c r="T27">
        <v>26</v>
      </c>
      <c r="U27" s="87">
        <f>IFERROR(-HLOOKUP($U$1,IEX!$W$2:$BH$98,T27,FALSE),0)</f>
        <v>0</v>
      </c>
      <c r="V27" s="88">
        <f t="shared" si="8"/>
        <v>2.9000140507723025</v>
      </c>
      <c r="W27" s="94"/>
      <c r="X27" s="88">
        <v>0</v>
      </c>
      <c r="Y27" s="88">
        <v>0.25528292700460409</v>
      </c>
      <c r="Z27" s="88">
        <v>0</v>
      </c>
      <c r="AA27" s="88">
        <v>0.30633951240552487</v>
      </c>
      <c r="AB27" s="88">
        <v>0</v>
      </c>
      <c r="AC27" s="88">
        <v>0.45950926860828734</v>
      </c>
      <c r="AD27" s="88">
        <v>0</v>
      </c>
      <c r="AE27" s="88">
        <v>1.0211317080184164</v>
      </c>
      <c r="AF27" s="88">
        <v>0</v>
      </c>
      <c r="AG27" s="88">
        <v>0.43908663444791901</v>
      </c>
      <c r="AH27" s="88">
        <v>0</v>
      </c>
      <c r="AI27" s="88">
        <v>0.41866400028755069</v>
      </c>
      <c r="AJ27" s="88">
        <v>0</v>
      </c>
      <c r="AK27" s="88">
        <v>0</v>
      </c>
      <c r="AL27" s="88">
        <v>0</v>
      </c>
      <c r="AM27" s="88">
        <v>0</v>
      </c>
      <c r="AN27" s="88">
        <v>0</v>
      </c>
      <c r="AO27" s="88">
        <v>0</v>
      </c>
      <c r="AP27" s="88">
        <v>0</v>
      </c>
      <c r="AQ27" s="88">
        <v>0</v>
      </c>
      <c r="AR27" s="88">
        <v>0</v>
      </c>
      <c r="AS27" s="88">
        <v>0</v>
      </c>
      <c r="AT27" s="88">
        <v>0</v>
      </c>
      <c r="AU27" s="88">
        <v>0</v>
      </c>
      <c r="AV27" s="88">
        <v>0</v>
      </c>
      <c r="AW27" s="88">
        <v>0</v>
      </c>
      <c r="AX27" s="88">
        <v>0</v>
      </c>
      <c r="AY27" s="88">
        <v>0</v>
      </c>
      <c r="AZ27" s="88">
        <v>0</v>
      </c>
      <c r="BA27" s="88">
        <v>0</v>
      </c>
      <c r="BB27" s="88">
        <v>0</v>
      </c>
      <c r="BC27" s="88">
        <v>0</v>
      </c>
      <c r="BD27" s="88">
        <v>0</v>
      </c>
      <c r="BE27" s="88">
        <v>0</v>
      </c>
      <c r="BF27" s="88">
        <v>0</v>
      </c>
      <c r="BG27" s="88">
        <v>0</v>
      </c>
      <c r="BH27" s="88">
        <v>0</v>
      </c>
      <c r="BI27" s="88">
        <v>0</v>
      </c>
      <c r="BJ27" s="88">
        <v>0</v>
      </c>
      <c r="BK27" s="88">
        <v>0</v>
      </c>
    </row>
    <row r="28" spans="1:63">
      <c r="A28" s="8" t="s">
        <v>70</v>
      </c>
      <c r="B28" s="80">
        <v>18.795999999999999</v>
      </c>
      <c r="C28" s="23"/>
      <c r="D28" s="23"/>
      <c r="E28" s="23"/>
      <c r="F28" s="23"/>
      <c r="G28" s="23"/>
      <c r="H28" s="23"/>
      <c r="I28" s="23"/>
      <c r="J28" s="23">
        <v>6.1267902481104981</v>
      </c>
      <c r="K28" s="25">
        <f t="shared" si="4"/>
        <v>6.1267902481104981</v>
      </c>
      <c r="L28" s="24">
        <f t="shared" si="5"/>
        <v>2.9000140507723025</v>
      </c>
      <c r="M28" s="81">
        <f t="shared" si="6"/>
        <v>9.0268042988828014</v>
      </c>
      <c r="O28" s="78">
        <f t="shared" si="7"/>
        <v>-6.1267902481104981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6.1267902481104981</v>
      </c>
      <c r="T28">
        <v>27</v>
      </c>
      <c r="U28" s="87">
        <f>IFERROR(-HLOOKUP($U$1,IEX!$W$2:$BH$98,T28,FALSE),0)</f>
        <v>0</v>
      </c>
      <c r="V28" s="88">
        <f t="shared" si="8"/>
        <v>2.9000140507723025</v>
      </c>
      <c r="W28" s="94"/>
      <c r="X28" s="88">
        <v>0</v>
      </c>
      <c r="Y28" s="88">
        <v>0.25528292700460409</v>
      </c>
      <c r="Z28" s="88">
        <v>0</v>
      </c>
      <c r="AA28" s="88">
        <v>0.30633951240552487</v>
      </c>
      <c r="AB28" s="88">
        <v>0</v>
      </c>
      <c r="AC28" s="88">
        <v>0.45950926860828734</v>
      </c>
      <c r="AD28" s="88">
        <v>0</v>
      </c>
      <c r="AE28" s="88">
        <v>1.0211317080184164</v>
      </c>
      <c r="AF28" s="88">
        <v>0</v>
      </c>
      <c r="AG28" s="88">
        <v>0.43908663444791901</v>
      </c>
      <c r="AH28" s="88">
        <v>0</v>
      </c>
      <c r="AI28" s="88">
        <v>0.41866400028755069</v>
      </c>
      <c r="AJ28" s="88">
        <v>0</v>
      </c>
      <c r="AK28" s="88">
        <v>0</v>
      </c>
      <c r="AL28" s="88">
        <v>0</v>
      </c>
      <c r="AM28" s="88">
        <v>0</v>
      </c>
      <c r="AN28" s="88">
        <v>0</v>
      </c>
      <c r="AO28" s="88">
        <v>0</v>
      </c>
      <c r="AP28" s="88">
        <v>0</v>
      </c>
      <c r="AQ28" s="88">
        <v>0</v>
      </c>
      <c r="AR28" s="88">
        <v>0</v>
      </c>
      <c r="AS28" s="88">
        <v>0</v>
      </c>
      <c r="AT28" s="88">
        <v>0</v>
      </c>
      <c r="AU28" s="88">
        <v>0</v>
      </c>
      <c r="AV28" s="88">
        <v>0</v>
      </c>
      <c r="AW28" s="88">
        <v>0</v>
      </c>
      <c r="AX28" s="88">
        <v>0</v>
      </c>
      <c r="AY28" s="88">
        <v>0</v>
      </c>
      <c r="AZ28" s="88">
        <v>0</v>
      </c>
      <c r="BA28" s="88">
        <v>0</v>
      </c>
      <c r="BB28" s="88">
        <v>0</v>
      </c>
      <c r="BC28" s="88">
        <v>0</v>
      </c>
      <c r="BD28" s="88">
        <v>0</v>
      </c>
      <c r="BE28" s="88">
        <v>0</v>
      </c>
      <c r="BF28" s="88">
        <v>0</v>
      </c>
      <c r="BG28" s="88">
        <v>0</v>
      </c>
      <c r="BH28" s="88">
        <v>0</v>
      </c>
      <c r="BI28" s="88">
        <v>0</v>
      </c>
      <c r="BJ28" s="88">
        <v>0</v>
      </c>
      <c r="BK28" s="88">
        <v>0</v>
      </c>
    </row>
    <row r="29" spans="1:63">
      <c r="A29" s="8" t="s">
        <v>71</v>
      </c>
      <c r="B29" s="80">
        <v>18.931999999999999</v>
      </c>
      <c r="C29" s="23"/>
      <c r="D29" s="23"/>
      <c r="E29" s="23"/>
      <c r="F29" s="23"/>
      <c r="G29" s="23"/>
      <c r="H29" s="23"/>
      <c r="I29" s="23"/>
      <c r="J29" s="23">
        <v>6.1267902481104981</v>
      </c>
      <c r="K29" s="25">
        <f t="shared" si="4"/>
        <v>6.1267902481104981</v>
      </c>
      <c r="L29" s="24">
        <f t="shared" si="5"/>
        <v>2.9000140507723025</v>
      </c>
      <c r="M29" s="81">
        <f t="shared" si="6"/>
        <v>9.0268042988828014</v>
      </c>
      <c r="O29" s="78">
        <f t="shared" si="7"/>
        <v>-6.1267902481104981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6.1267902481104981</v>
      </c>
      <c r="T29">
        <v>28</v>
      </c>
      <c r="U29" s="87">
        <f>IFERROR(-HLOOKUP($U$1,IEX!$W$2:$BH$98,T29,FALSE),0)</f>
        <v>0</v>
      </c>
      <c r="V29" s="88">
        <f t="shared" si="8"/>
        <v>2.9000140507723025</v>
      </c>
      <c r="W29" s="94"/>
      <c r="X29" s="88">
        <v>0</v>
      </c>
      <c r="Y29" s="88">
        <v>0.25528292700460409</v>
      </c>
      <c r="Z29" s="88">
        <v>0</v>
      </c>
      <c r="AA29" s="88">
        <v>0.30633951240552487</v>
      </c>
      <c r="AB29" s="88">
        <v>0</v>
      </c>
      <c r="AC29" s="88">
        <v>0.45950926860828734</v>
      </c>
      <c r="AD29" s="88">
        <v>0</v>
      </c>
      <c r="AE29" s="88">
        <v>1.0211317080184164</v>
      </c>
      <c r="AF29" s="88">
        <v>0</v>
      </c>
      <c r="AG29" s="88">
        <v>0.43908663444791901</v>
      </c>
      <c r="AH29" s="88">
        <v>0</v>
      </c>
      <c r="AI29" s="88">
        <v>0.41866400028755069</v>
      </c>
      <c r="AJ29" s="88">
        <v>0</v>
      </c>
      <c r="AK29" s="88">
        <v>0</v>
      </c>
      <c r="AL29" s="88">
        <v>0</v>
      </c>
      <c r="AM29" s="88">
        <v>0</v>
      </c>
      <c r="AN29" s="88">
        <v>0</v>
      </c>
      <c r="AO29" s="88">
        <v>0</v>
      </c>
      <c r="AP29" s="88">
        <v>0</v>
      </c>
      <c r="AQ29" s="88">
        <v>0</v>
      </c>
      <c r="AR29" s="88">
        <v>0</v>
      </c>
      <c r="AS29" s="88">
        <v>0</v>
      </c>
      <c r="AT29" s="88">
        <v>0</v>
      </c>
      <c r="AU29" s="88">
        <v>0</v>
      </c>
      <c r="AV29" s="88">
        <v>0</v>
      </c>
      <c r="AW29" s="88">
        <v>0</v>
      </c>
      <c r="AX29" s="88">
        <v>0</v>
      </c>
      <c r="AY29" s="88">
        <v>0</v>
      </c>
      <c r="AZ29" s="88">
        <v>0</v>
      </c>
      <c r="BA29" s="88">
        <v>0</v>
      </c>
      <c r="BB29" s="88">
        <v>0</v>
      </c>
      <c r="BC29" s="88">
        <v>0</v>
      </c>
      <c r="BD29" s="88">
        <v>0</v>
      </c>
      <c r="BE29" s="88">
        <v>0</v>
      </c>
      <c r="BF29" s="88">
        <v>0</v>
      </c>
      <c r="BG29" s="88">
        <v>0</v>
      </c>
      <c r="BH29" s="88">
        <v>0</v>
      </c>
      <c r="BI29" s="88">
        <v>0</v>
      </c>
      <c r="BJ29" s="88">
        <v>0</v>
      </c>
      <c r="BK29" s="88">
        <v>0</v>
      </c>
    </row>
    <row r="30" spans="1:63">
      <c r="A30" s="8" t="s">
        <v>72</v>
      </c>
      <c r="B30" s="80">
        <v>17.704000000000001</v>
      </c>
      <c r="C30" s="23"/>
      <c r="D30" s="23"/>
      <c r="E30" s="23"/>
      <c r="F30" s="23"/>
      <c r="G30" s="23"/>
      <c r="H30" s="23"/>
      <c r="I30" s="23"/>
      <c r="J30" s="23">
        <v>6.0081447963800896</v>
      </c>
      <c r="K30" s="25">
        <f t="shared" si="4"/>
        <v>6.0081447963800896</v>
      </c>
      <c r="L30" s="24">
        <f t="shared" si="5"/>
        <v>2.8438552036199094</v>
      </c>
      <c r="M30" s="81">
        <f t="shared" si="6"/>
        <v>8.8519999999999985</v>
      </c>
      <c r="O30" s="78">
        <f t="shared" si="7"/>
        <v>-6.0081447963800896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6.0081447963800896</v>
      </c>
      <c r="T30">
        <v>29</v>
      </c>
      <c r="U30" s="87">
        <f>IFERROR(-HLOOKUP($U$1,IEX!$W$2:$BH$98,T30,FALSE),0)</f>
        <v>0</v>
      </c>
      <c r="V30" s="88">
        <f t="shared" si="8"/>
        <v>2.8438552036199094</v>
      </c>
      <c r="W30" s="94"/>
      <c r="X30" s="88">
        <v>0</v>
      </c>
      <c r="Y30" s="88">
        <v>0.2503393665158371</v>
      </c>
      <c r="Z30" s="88">
        <v>0</v>
      </c>
      <c r="AA30" s="88">
        <v>0.30040723981900447</v>
      </c>
      <c r="AB30" s="88">
        <v>0</v>
      </c>
      <c r="AC30" s="88">
        <v>0.45061085972850673</v>
      </c>
      <c r="AD30" s="88">
        <v>0</v>
      </c>
      <c r="AE30" s="88">
        <v>1.0013574660633484</v>
      </c>
      <c r="AF30" s="88">
        <v>0</v>
      </c>
      <c r="AG30" s="88">
        <v>0.43058371040723975</v>
      </c>
      <c r="AH30" s="88">
        <v>0</v>
      </c>
      <c r="AI30" s="88">
        <v>0.41055656108597283</v>
      </c>
      <c r="AJ30" s="88">
        <v>0</v>
      </c>
      <c r="AK30" s="88">
        <v>0</v>
      </c>
      <c r="AL30" s="88">
        <v>0</v>
      </c>
      <c r="AM30" s="88">
        <v>0</v>
      </c>
      <c r="AN30" s="88">
        <v>0</v>
      </c>
      <c r="AO30" s="88">
        <v>0</v>
      </c>
      <c r="AP30" s="88">
        <v>0</v>
      </c>
      <c r="AQ30" s="88">
        <v>0</v>
      </c>
      <c r="AR30" s="88">
        <v>0</v>
      </c>
      <c r="AS30" s="88">
        <v>0</v>
      </c>
      <c r="AT30" s="88">
        <v>0</v>
      </c>
      <c r="AU30" s="88">
        <v>0</v>
      </c>
      <c r="AV30" s="88">
        <v>0</v>
      </c>
      <c r="AW30" s="88">
        <v>0</v>
      </c>
      <c r="AX30" s="88">
        <v>0</v>
      </c>
      <c r="AY30" s="88">
        <v>0</v>
      </c>
      <c r="AZ30" s="88">
        <v>0</v>
      </c>
      <c r="BA30" s="88">
        <v>0</v>
      </c>
      <c r="BB30" s="88">
        <v>0</v>
      </c>
      <c r="BC30" s="88">
        <v>0</v>
      </c>
      <c r="BD30" s="88">
        <v>0</v>
      </c>
      <c r="BE30" s="88">
        <v>0</v>
      </c>
      <c r="BF30" s="88">
        <v>0</v>
      </c>
      <c r="BG30" s="88">
        <v>0</v>
      </c>
      <c r="BH30" s="88">
        <v>0</v>
      </c>
      <c r="BI30" s="88">
        <v>0</v>
      </c>
      <c r="BJ30" s="88">
        <v>0</v>
      </c>
      <c r="BK30" s="88">
        <v>0</v>
      </c>
    </row>
    <row r="31" spans="1:63">
      <c r="A31" s="8" t="s">
        <v>73</v>
      </c>
      <c r="B31" s="80">
        <v>18.911999999999999</v>
      </c>
      <c r="C31" s="23"/>
      <c r="D31" s="23"/>
      <c r="E31" s="23"/>
      <c r="F31" s="23"/>
      <c r="G31" s="23"/>
      <c r="H31" s="23"/>
      <c r="I31" s="23"/>
      <c r="J31" s="23">
        <v>6.1267902481104981</v>
      </c>
      <c r="K31" s="25">
        <f t="shared" si="4"/>
        <v>6.1267902481104981</v>
      </c>
      <c r="L31" s="24">
        <f t="shared" si="5"/>
        <v>2.9000140507723025</v>
      </c>
      <c r="M31" s="81">
        <f t="shared" si="6"/>
        <v>9.0268042988828014</v>
      </c>
      <c r="O31" s="78">
        <f t="shared" si="7"/>
        <v>-6.1267902481104981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6.1267902481104981</v>
      </c>
      <c r="T31">
        <v>30</v>
      </c>
      <c r="U31" s="87">
        <f>IFERROR(-HLOOKUP($U$1,IEX!$W$2:$BH$98,T31,FALSE),0)</f>
        <v>0</v>
      </c>
      <c r="V31" s="88">
        <f t="shared" si="8"/>
        <v>2.9000140507723025</v>
      </c>
      <c r="W31" s="94"/>
      <c r="X31" s="88">
        <v>0</v>
      </c>
      <c r="Y31" s="88">
        <v>0.25528292700460409</v>
      </c>
      <c r="Z31" s="88">
        <v>0</v>
      </c>
      <c r="AA31" s="88">
        <v>0.30633951240552487</v>
      </c>
      <c r="AB31" s="88">
        <v>0</v>
      </c>
      <c r="AC31" s="88">
        <v>0.45950926860828734</v>
      </c>
      <c r="AD31" s="88">
        <v>0</v>
      </c>
      <c r="AE31" s="88">
        <v>1.0211317080184164</v>
      </c>
      <c r="AF31" s="88">
        <v>0</v>
      </c>
      <c r="AG31" s="88">
        <v>0.43908663444791901</v>
      </c>
      <c r="AH31" s="88">
        <v>0</v>
      </c>
      <c r="AI31" s="88">
        <v>0.41866400028755069</v>
      </c>
      <c r="AJ31" s="88">
        <v>0</v>
      </c>
      <c r="AK31" s="88">
        <v>0</v>
      </c>
      <c r="AL31" s="88">
        <v>0</v>
      </c>
      <c r="AM31" s="88">
        <v>0</v>
      </c>
      <c r="AN31" s="88">
        <v>0</v>
      </c>
      <c r="AO31" s="88">
        <v>0</v>
      </c>
      <c r="AP31" s="88">
        <v>0</v>
      </c>
      <c r="AQ31" s="88">
        <v>0</v>
      </c>
      <c r="AR31" s="88">
        <v>0</v>
      </c>
      <c r="AS31" s="88">
        <v>0</v>
      </c>
      <c r="AT31" s="88">
        <v>0</v>
      </c>
      <c r="AU31" s="88">
        <v>0</v>
      </c>
      <c r="AV31" s="88">
        <v>0</v>
      </c>
      <c r="AW31" s="88">
        <v>0</v>
      </c>
      <c r="AX31" s="88">
        <v>0</v>
      </c>
      <c r="AY31" s="88">
        <v>0</v>
      </c>
      <c r="AZ31" s="88">
        <v>0</v>
      </c>
      <c r="BA31" s="88">
        <v>0</v>
      </c>
      <c r="BB31" s="88">
        <v>0</v>
      </c>
      <c r="BC31" s="88">
        <v>0</v>
      </c>
      <c r="BD31" s="88">
        <v>0</v>
      </c>
      <c r="BE31" s="88">
        <v>0</v>
      </c>
      <c r="BF31" s="88">
        <v>0</v>
      </c>
      <c r="BG31" s="88">
        <v>0</v>
      </c>
      <c r="BH31" s="88">
        <v>0</v>
      </c>
      <c r="BI31" s="88">
        <v>0</v>
      </c>
      <c r="BJ31" s="88">
        <v>0</v>
      </c>
      <c r="BK31" s="88">
        <v>0</v>
      </c>
    </row>
    <row r="32" spans="1:63">
      <c r="A32" s="8" t="s">
        <v>74</v>
      </c>
      <c r="B32" s="80">
        <v>18.28</v>
      </c>
      <c r="C32" s="23"/>
      <c r="D32" s="23"/>
      <c r="E32" s="23"/>
      <c r="F32" s="23"/>
      <c r="G32" s="23"/>
      <c r="H32" s="23"/>
      <c r="I32" s="23"/>
      <c r="J32" s="23">
        <v>6.1267902481104981</v>
      </c>
      <c r="K32" s="25">
        <f t="shared" si="4"/>
        <v>6.1267902481104981</v>
      </c>
      <c r="L32" s="24">
        <f t="shared" si="5"/>
        <v>2.9000140507723025</v>
      </c>
      <c r="M32" s="81">
        <f t="shared" si="6"/>
        <v>9.0268042988828014</v>
      </c>
      <c r="O32" s="78">
        <f t="shared" si="7"/>
        <v>-6.1267902481104981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6.1267902481104981</v>
      </c>
      <c r="T32">
        <v>31</v>
      </c>
      <c r="U32" s="87">
        <f>IFERROR(-HLOOKUP($U$1,IEX!$W$2:$BH$98,T32,FALSE),0)</f>
        <v>0</v>
      </c>
      <c r="V32" s="88">
        <f t="shared" si="8"/>
        <v>2.9000140507723025</v>
      </c>
      <c r="W32" s="94"/>
      <c r="X32" s="88">
        <v>0</v>
      </c>
      <c r="Y32" s="88">
        <v>0.25528292700460409</v>
      </c>
      <c r="Z32" s="88">
        <v>0</v>
      </c>
      <c r="AA32" s="88">
        <v>0.30633951240552487</v>
      </c>
      <c r="AB32" s="88">
        <v>0</v>
      </c>
      <c r="AC32" s="88">
        <v>0.45950926860828734</v>
      </c>
      <c r="AD32" s="88">
        <v>0</v>
      </c>
      <c r="AE32" s="88">
        <v>1.0211317080184164</v>
      </c>
      <c r="AF32" s="88">
        <v>0</v>
      </c>
      <c r="AG32" s="88">
        <v>0.43908663444791901</v>
      </c>
      <c r="AH32" s="88">
        <v>0</v>
      </c>
      <c r="AI32" s="88">
        <v>0.41866400028755069</v>
      </c>
      <c r="AJ32" s="88">
        <v>0</v>
      </c>
      <c r="AK32" s="88">
        <v>0</v>
      </c>
      <c r="AL32" s="88">
        <v>0</v>
      </c>
      <c r="AM32" s="88">
        <v>0</v>
      </c>
      <c r="AN32" s="88">
        <v>0</v>
      </c>
      <c r="AO32" s="88">
        <v>0</v>
      </c>
      <c r="AP32" s="88">
        <v>0</v>
      </c>
      <c r="AQ32" s="88">
        <v>0</v>
      </c>
      <c r="AR32" s="88">
        <v>0</v>
      </c>
      <c r="AS32" s="88">
        <v>0</v>
      </c>
      <c r="AT32" s="88">
        <v>0</v>
      </c>
      <c r="AU32" s="88">
        <v>0</v>
      </c>
      <c r="AV32" s="88">
        <v>0</v>
      </c>
      <c r="AW32" s="88">
        <v>0</v>
      </c>
      <c r="AX32" s="88">
        <v>0</v>
      </c>
      <c r="AY32" s="88">
        <v>0</v>
      </c>
      <c r="AZ32" s="88">
        <v>0</v>
      </c>
      <c r="BA32" s="88">
        <v>0</v>
      </c>
      <c r="BB32" s="88">
        <v>0</v>
      </c>
      <c r="BC32" s="88">
        <v>0</v>
      </c>
      <c r="BD32" s="88">
        <v>0</v>
      </c>
      <c r="BE32" s="88">
        <v>0</v>
      </c>
      <c r="BF32" s="88">
        <v>0</v>
      </c>
      <c r="BG32" s="88">
        <v>0</v>
      </c>
      <c r="BH32" s="88">
        <v>0</v>
      </c>
      <c r="BI32" s="88">
        <v>0</v>
      </c>
      <c r="BJ32" s="88">
        <v>0</v>
      </c>
      <c r="BK32" s="88">
        <v>0</v>
      </c>
    </row>
    <row r="33" spans="1:63">
      <c r="A33" s="8" t="s">
        <v>75</v>
      </c>
      <c r="B33" s="80">
        <v>19.103999999999999</v>
      </c>
      <c r="C33" s="23"/>
      <c r="D33" s="23"/>
      <c r="E33" s="23"/>
      <c r="F33" s="23"/>
      <c r="G33" s="23"/>
      <c r="H33" s="23"/>
      <c r="I33" s="23"/>
      <c r="J33" s="23">
        <v>6.1267902481104981</v>
      </c>
      <c r="K33" s="25">
        <f t="shared" si="4"/>
        <v>6.1267902481104981</v>
      </c>
      <c r="L33" s="24">
        <f t="shared" si="5"/>
        <v>2.9000140507723025</v>
      </c>
      <c r="M33" s="81">
        <f t="shared" si="6"/>
        <v>9.0268042988828014</v>
      </c>
      <c r="O33" s="78">
        <f t="shared" si="7"/>
        <v>-6.1267902481104981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6.1267902481104981</v>
      </c>
      <c r="T33">
        <v>32</v>
      </c>
      <c r="U33" s="87">
        <f>IFERROR(-HLOOKUP($U$1,IEX!$W$2:$BH$98,T33,FALSE),0)</f>
        <v>0</v>
      </c>
      <c r="V33" s="88">
        <f t="shared" si="8"/>
        <v>2.9000140507723025</v>
      </c>
      <c r="W33" s="94"/>
      <c r="X33" s="88">
        <v>0</v>
      </c>
      <c r="Y33" s="88">
        <v>0.25528292700460409</v>
      </c>
      <c r="Z33" s="88">
        <v>0</v>
      </c>
      <c r="AA33" s="88">
        <v>0.30633951240552487</v>
      </c>
      <c r="AB33" s="88">
        <v>0</v>
      </c>
      <c r="AC33" s="88">
        <v>0.45950926860828734</v>
      </c>
      <c r="AD33" s="88">
        <v>0</v>
      </c>
      <c r="AE33" s="88">
        <v>1.0211317080184164</v>
      </c>
      <c r="AF33" s="88">
        <v>0</v>
      </c>
      <c r="AG33" s="88">
        <v>0.43908663444791901</v>
      </c>
      <c r="AH33" s="88">
        <v>0</v>
      </c>
      <c r="AI33" s="88">
        <v>0.41866400028755069</v>
      </c>
      <c r="AJ33" s="88">
        <v>0</v>
      </c>
      <c r="AK33" s="88">
        <v>0</v>
      </c>
      <c r="AL33" s="88">
        <v>0</v>
      </c>
      <c r="AM33" s="88">
        <v>0</v>
      </c>
      <c r="AN33" s="88">
        <v>0</v>
      </c>
      <c r="AO33" s="88">
        <v>0</v>
      </c>
      <c r="AP33" s="88">
        <v>0</v>
      </c>
      <c r="AQ33" s="88">
        <v>0</v>
      </c>
      <c r="AR33" s="88">
        <v>0</v>
      </c>
      <c r="AS33" s="88">
        <v>0</v>
      </c>
      <c r="AT33" s="88">
        <v>0</v>
      </c>
      <c r="AU33" s="88">
        <v>0</v>
      </c>
      <c r="AV33" s="88">
        <v>0</v>
      </c>
      <c r="AW33" s="88">
        <v>0</v>
      </c>
      <c r="AX33" s="88">
        <v>0</v>
      </c>
      <c r="AY33" s="88">
        <v>0</v>
      </c>
      <c r="AZ33" s="88">
        <v>0</v>
      </c>
      <c r="BA33" s="88">
        <v>0</v>
      </c>
      <c r="BB33" s="88">
        <v>0</v>
      </c>
      <c r="BC33" s="88">
        <v>0</v>
      </c>
      <c r="BD33" s="88">
        <v>0</v>
      </c>
      <c r="BE33" s="88">
        <v>0</v>
      </c>
      <c r="BF33" s="88">
        <v>0</v>
      </c>
      <c r="BG33" s="88">
        <v>0</v>
      </c>
      <c r="BH33" s="88">
        <v>0</v>
      </c>
      <c r="BI33" s="88">
        <v>0</v>
      </c>
      <c r="BJ33" s="88">
        <v>0</v>
      </c>
      <c r="BK33" s="88">
        <v>0</v>
      </c>
    </row>
    <row r="34" spans="1:63">
      <c r="A34" s="8" t="s">
        <v>76</v>
      </c>
      <c r="B34" s="80">
        <v>18.815999999999999</v>
      </c>
      <c r="C34" s="23"/>
      <c r="D34" s="23"/>
      <c r="E34" s="23"/>
      <c r="F34" s="23"/>
      <c r="G34" s="23"/>
      <c r="H34" s="23"/>
      <c r="I34" s="23"/>
      <c r="J34" s="23">
        <v>6.1267902481104981</v>
      </c>
      <c r="K34" s="25">
        <f t="shared" si="4"/>
        <v>6.1267902481104981</v>
      </c>
      <c r="L34" s="24">
        <f t="shared" si="5"/>
        <v>2.9000140507723025</v>
      </c>
      <c r="M34" s="81">
        <f t="shared" si="6"/>
        <v>9.0268042988828014</v>
      </c>
      <c r="O34" s="78">
        <f t="shared" si="7"/>
        <v>-6.1267902481104981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6.1267902481104981</v>
      </c>
      <c r="T34">
        <v>33</v>
      </c>
      <c r="U34" s="87">
        <f>IFERROR(-HLOOKUP($U$1,IEX!$W$2:$BH$98,T34,FALSE),0)</f>
        <v>0</v>
      </c>
      <c r="V34" s="88">
        <f t="shared" si="8"/>
        <v>2.9000140507723025</v>
      </c>
      <c r="W34" s="94"/>
      <c r="X34" s="88">
        <v>0</v>
      </c>
      <c r="Y34" s="88">
        <v>0.25528292700460409</v>
      </c>
      <c r="Z34" s="88">
        <v>0</v>
      </c>
      <c r="AA34" s="88">
        <v>0.30633951240552487</v>
      </c>
      <c r="AB34" s="88">
        <v>0</v>
      </c>
      <c r="AC34" s="88">
        <v>0.45950926860828734</v>
      </c>
      <c r="AD34" s="88">
        <v>0</v>
      </c>
      <c r="AE34" s="88">
        <v>1.0211317080184164</v>
      </c>
      <c r="AF34" s="88">
        <v>0</v>
      </c>
      <c r="AG34" s="88">
        <v>0.43908663444791901</v>
      </c>
      <c r="AH34" s="88">
        <v>0</v>
      </c>
      <c r="AI34" s="88">
        <v>0.41866400028755069</v>
      </c>
      <c r="AJ34" s="88">
        <v>0</v>
      </c>
      <c r="AK34" s="88">
        <v>0</v>
      </c>
      <c r="AL34" s="88">
        <v>0</v>
      </c>
      <c r="AM34" s="88">
        <v>0</v>
      </c>
      <c r="AN34" s="88">
        <v>0</v>
      </c>
      <c r="AO34" s="88">
        <v>0</v>
      </c>
      <c r="AP34" s="88">
        <v>0</v>
      </c>
      <c r="AQ34" s="88">
        <v>0</v>
      </c>
      <c r="AR34" s="88">
        <v>0</v>
      </c>
      <c r="AS34" s="88">
        <v>0</v>
      </c>
      <c r="AT34" s="88">
        <v>0</v>
      </c>
      <c r="AU34" s="88">
        <v>0</v>
      </c>
      <c r="AV34" s="88">
        <v>0</v>
      </c>
      <c r="AW34" s="88">
        <v>0</v>
      </c>
      <c r="AX34" s="88">
        <v>0</v>
      </c>
      <c r="AY34" s="88">
        <v>0</v>
      </c>
      <c r="AZ34" s="88">
        <v>0</v>
      </c>
      <c r="BA34" s="88">
        <v>0</v>
      </c>
      <c r="BB34" s="88">
        <v>0</v>
      </c>
      <c r="BC34" s="88">
        <v>0</v>
      </c>
      <c r="BD34" s="88">
        <v>0</v>
      </c>
      <c r="BE34" s="88">
        <v>0</v>
      </c>
      <c r="BF34" s="88">
        <v>0</v>
      </c>
      <c r="BG34" s="88">
        <v>0</v>
      </c>
      <c r="BH34" s="88">
        <v>0</v>
      </c>
      <c r="BI34" s="88">
        <v>0</v>
      </c>
      <c r="BJ34" s="88">
        <v>0</v>
      </c>
      <c r="BK34" s="88">
        <v>0</v>
      </c>
    </row>
    <row r="35" spans="1:63">
      <c r="A35" s="8" t="s">
        <v>77</v>
      </c>
      <c r="B35" s="80">
        <v>18.664000000000001</v>
      </c>
      <c r="C35" s="23"/>
      <c r="D35" s="23"/>
      <c r="E35" s="23"/>
      <c r="F35" s="23"/>
      <c r="G35" s="23"/>
      <c r="H35" s="23"/>
      <c r="I35" s="23"/>
      <c r="J35" s="23">
        <v>6.1267902481104981</v>
      </c>
      <c r="K35" s="25">
        <f t="shared" si="4"/>
        <v>6.1267902481104981</v>
      </c>
      <c r="L35" s="24">
        <f t="shared" si="5"/>
        <v>2.9000140507723025</v>
      </c>
      <c r="M35" s="81">
        <f t="shared" si="6"/>
        <v>9.0268042988828014</v>
      </c>
      <c r="O35" s="78">
        <f t="shared" si="7"/>
        <v>-6.1267902481104981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6.1267902481104981</v>
      </c>
      <c r="T35">
        <v>34</v>
      </c>
      <c r="U35" s="87">
        <f>IFERROR(-HLOOKUP($U$1,IEX!$W$2:$BH$98,T35,FALSE),0)</f>
        <v>0</v>
      </c>
      <c r="V35" s="88">
        <f t="shared" si="8"/>
        <v>2.9000140507723025</v>
      </c>
      <c r="W35" s="94"/>
      <c r="X35" s="88">
        <v>0</v>
      </c>
      <c r="Y35" s="88">
        <v>0.25528292700460409</v>
      </c>
      <c r="Z35" s="88">
        <v>0</v>
      </c>
      <c r="AA35" s="88">
        <v>0.30633951240552487</v>
      </c>
      <c r="AB35" s="88">
        <v>0</v>
      </c>
      <c r="AC35" s="88">
        <v>0.45950926860828734</v>
      </c>
      <c r="AD35" s="88">
        <v>0</v>
      </c>
      <c r="AE35" s="88">
        <v>1.0211317080184164</v>
      </c>
      <c r="AF35" s="88">
        <v>0</v>
      </c>
      <c r="AG35" s="88">
        <v>0.43908663444791901</v>
      </c>
      <c r="AH35" s="88">
        <v>0</v>
      </c>
      <c r="AI35" s="88">
        <v>0.41866400028755069</v>
      </c>
      <c r="AJ35" s="88">
        <v>0</v>
      </c>
      <c r="AK35" s="88">
        <v>0</v>
      </c>
      <c r="AL35" s="88">
        <v>0</v>
      </c>
      <c r="AM35" s="88">
        <v>0</v>
      </c>
      <c r="AN35" s="88">
        <v>0</v>
      </c>
      <c r="AO35" s="88">
        <v>0</v>
      </c>
      <c r="AP35" s="88">
        <v>0</v>
      </c>
      <c r="AQ35" s="88">
        <v>0</v>
      </c>
      <c r="AR35" s="88">
        <v>0</v>
      </c>
      <c r="AS35" s="88">
        <v>0</v>
      </c>
      <c r="AT35" s="88">
        <v>0</v>
      </c>
      <c r="AU35" s="88">
        <v>0</v>
      </c>
      <c r="AV35" s="88">
        <v>0</v>
      </c>
      <c r="AW35" s="88">
        <v>0</v>
      </c>
      <c r="AX35" s="88">
        <v>0</v>
      </c>
      <c r="AY35" s="88">
        <v>0</v>
      </c>
      <c r="AZ35" s="88">
        <v>0</v>
      </c>
      <c r="BA35" s="88">
        <v>0</v>
      </c>
      <c r="BB35" s="88">
        <v>0</v>
      </c>
      <c r="BC35" s="88">
        <v>0</v>
      </c>
      <c r="BD35" s="88">
        <v>0</v>
      </c>
      <c r="BE35" s="88">
        <v>0</v>
      </c>
      <c r="BF35" s="88">
        <v>0</v>
      </c>
      <c r="BG35" s="88">
        <v>0</v>
      </c>
      <c r="BH35" s="88">
        <v>0</v>
      </c>
      <c r="BI35" s="88">
        <v>0</v>
      </c>
      <c r="BJ35" s="88">
        <v>0</v>
      </c>
      <c r="BK35" s="88">
        <v>0</v>
      </c>
    </row>
    <row r="36" spans="1:63">
      <c r="A36" s="8" t="s">
        <v>78</v>
      </c>
      <c r="B36" s="80">
        <v>18.7</v>
      </c>
      <c r="C36" s="23"/>
      <c r="D36" s="23"/>
      <c r="E36" s="23"/>
      <c r="F36" s="23"/>
      <c r="G36" s="23"/>
      <c r="H36" s="23"/>
      <c r="I36" s="23"/>
      <c r="J36" s="23">
        <v>6.1267902481104981</v>
      </c>
      <c r="K36" s="25">
        <f t="shared" si="4"/>
        <v>6.1267902481104981</v>
      </c>
      <c r="L36" s="24">
        <f t="shared" si="5"/>
        <v>2.9000140507723025</v>
      </c>
      <c r="M36" s="81">
        <f t="shared" si="6"/>
        <v>9.0268042988828014</v>
      </c>
      <c r="O36" s="78">
        <f t="shared" si="7"/>
        <v>-6.1267902481104981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6.1267902481104981</v>
      </c>
      <c r="T36">
        <v>35</v>
      </c>
      <c r="U36" s="87">
        <f>IFERROR(-HLOOKUP($U$1,IEX!$W$2:$BH$98,T36,FALSE),0)</f>
        <v>0</v>
      </c>
      <c r="V36" s="88">
        <f t="shared" si="8"/>
        <v>2.9000140507723025</v>
      </c>
      <c r="W36" s="94"/>
      <c r="X36" s="88">
        <v>0</v>
      </c>
      <c r="Y36" s="88">
        <v>0.25528292700460409</v>
      </c>
      <c r="Z36" s="88">
        <v>0</v>
      </c>
      <c r="AA36" s="88">
        <v>0.30633951240552487</v>
      </c>
      <c r="AB36" s="88">
        <v>0</v>
      </c>
      <c r="AC36" s="88">
        <v>0.45950926860828734</v>
      </c>
      <c r="AD36" s="88">
        <v>0</v>
      </c>
      <c r="AE36" s="88">
        <v>1.0211317080184164</v>
      </c>
      <c r="AF36" s="88">
        <v>0</v>
      </c>
      <c r="AG36" s="88">
        <v>0.43908663444791901</v>
      </c>
      <c r="AH36" s="88">
        <v>0</v>
      </c>
      <c r="AI36" s="88">
        <v>0.41866400028755069</v>
      </c>
      <c r="AJ36" s="88">
        <v>0</v>
      </c>
      <c r="AK36" s="88">
        <v>0</v>
      </c>
      <c r="AL36" s="88">
        <v>0</v>
      </c>
      <c r="AM36" s="88">
        <v>0</v>
      </c>
      <c r="AN36" s="88">
        <v>0</v>
      </c>
      <c r="AO36" s="88">
        <v>0</v>
      </c>
      <c r="AP36" s="88">
        <v>0</v>
      </c>
      <c r="AQ36" s="88">
        <v>0</v>
      </c>
      <c r="AR36" s="88">
        <v>0</v>
      </c>
      <c r="AS36" s="88">
        <v>0</v>
      </c>
      <c r="AT36" s="88">
        <v>0</v>
      </c>
      <c r="AU36" s="88">
        <v>0</v>
      </c>
      <c r="AV36" s="88">
        <v>0</v>
      </c>
      <c r="AW36" s="88">
        <v>0</v>
      </c>
      <c r="AX36" s="88">
        <v>0</v>
      </c>
      <c r="AY36" s="88">
        <v>0</v>
      </c>
      <c r="AZ36" s="88">
        <v>0</v>
      </c>
      <c r="BA36" s="88">
        <v>0</v>
      </c>
      <c r="BB36" s="88">
        <v>0</v>
      </c>
      <c r="BC36" s="88">
        <v>0</v>
      </c>
      <c r="BD36" s="88">
        <v>0</v>
      </c>
      <c r="BE36" s="88">
        <v>0</v>
      </c>
      <c r="BF36" s="88">
        <v>0</v>
      </c>
      <c r="BG36" s="88">
        <v>0</v>
      </c>
      <c r="BH36" s="88">
        <v>0</v>
      </c>
      <c r="BI36" s="88">
        <v>0</v>
      </c>
      <c r="BJ36" s="88">
        <v>0</v>
      </c>
      <c r="BK36" s="88">
        <v>0</v>
      </c>
    </row>
    <row r="37" spans="1:63">
      <c r="A37" s="8" t="s">
        <v>79</v>
      </c>
      <c r="B37" s="80">
        <v>19.064</v>
      </c>
      <c r="C37" s="23"/>
      <c r="D37" s="23"/>
      <c r="E37" s="23"/>
      <c r="F37" s="23"/>
      <c r="G37" s="23"/>
      <c r="H37" s="23"/>
      <c r="I37" s="23"/>
      <c r="J37" s="23">
        <v>6.1267902481104981</v>
      </c>
      <c r="K37" s="25">
        <f t="shared" si="4"/>
        <v>6.1267902481104981</v>
      </c>
      <c r="L37" s="24">
        <f t="shared" si="5"/>
        <v>2.9000140507723025</v>
      </c>
      <c r="M37" s="81">
        <f t="shared" si="6"/>
        <v>9.0268042988828014</v>
      </c>
      <c r="O37" s="78">
        <f t="shared" si="7"/>
        <v>-6.1267902481104981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6.1267902481104981</v>
      </c>
      <c r="T37">
        <v>36</v>
      </c>
      <c r="U37" s="87">
        <f>IFERROR(-HLOOKUP($U$1,IEX!$W$2:$BH$98,T37,FALSE),0)</f>
        <v>0</v>
      </c>
      <c r="V37" s="88">
        <f t="shared" si="8"/>
        <v>2.9000140507723025</v>
      </c>
      <c r="W37" s="94"/>
      <c r="X37" s="88">
        <v>0</v>
      </c>
      <c r="Y37" s="88">
        <v>0.25528292700460409</v>
      </c>
      <c r="Z37" s="88">
        <v>0</v>
      </c>
      <c r="AA37" s="88">
        <v>0.30633951240552487</v>
      </c>
      <c r="AB37" s="88">
        <v>0</v>
      </c>
      <c r="AC37" s="88">
        <v>0.45950926860828734</v>
      </c>
      <c r="AD37" s="88">
        <v>0</v>
      </c>
      <c r="AE37" s="88">
        <v>1.0211317080184164</v>
      </c>
      <c r="AF37" s="88">
        <v>0</v>
      </c>
      <c r="AG37" s="88">
        <v>0.43908663444791901</v>
      </c>
      <c r="AH37" s="88">
        <v>0</v>
      </c>
      <c r="AI37" s="88">
        <v>0.41866400028755069</v>
      </c>
      <c r="AJ37" s="88">
        <v>0</v>
      </c>
      <c r="AK37" s="88">
        <v>0</v>
      </c>
      <c r="AL37" s="88">
        <v>0</v>
      </c>
      <c r="AM37" s="88">
        <v>0</v>
      </c>
      <c r="AN37" s="88">
        <v>0</v>
      </c>
      <c r="AO37" s="88">
        <v>0</v>
      </c>
      <c r="AP37" s="88">
        <v>0</v>
      </c>
      <c r="AQ37" s="88">
        <v>0</v>
      </c>
      <c r="AR37" s="88">
        <v>0</v>
      </c>
      <c r="AS37" s="88">
        <v>0</v>
      </c>
      <c r="AT37" s="88">
        <v>0</v>
      </c>
      <c r="AU37" s="88">
        <v>0</v>
      </c>
      <c r="AV37" s="88">
        <v>0</v>
      </c>
      <c r="AW37" s="88">
        <v>0</v>
      </c>
      <c r="AX37" s="88">
        <v>0</v>
      </c>
      <c r="AY37" s="88">
        <v>0</v>
      </c>
      <c r="AZ37" s="88">
        <v>0</v>
      </c>
      <c r="BA37" s="88">
        <v>0</v>
      </c>
      <c r="BB37" s="88">
        <v>0</v>
      </c>
      <c r="BC37" s="88">
        <v>0</v>
      </c>
      <c r="BD37" s="88">
        <v>0</v>
      </c>
      <c r="BE37" s="88">
        <v>0</v>
      </c>
      <c r="BF37" s="88">
        <v>0</v>
      </c>
      <c r="BG37" s="88">
        <v>0</v>
      </c>
      <c r="BH37" s="88">
        <v>0</v>
      </c>
      <c r="BI37" s="88">
        <v>0</v>
      </c>
      <c r="BJ37" s="88">
        <v>0</v>
      </c>
      <c r="BK37" s="88">
        <v>0</v>
      </c>
    </row>
    <row r="38" spans="1:63">
      <c r="A38" s="8" t="s">
        <v>80</v>
      </c>
      <c r="B38" s="80">
        <v>18.760000000000002</v>
      </c>
      <c r="C38" s="23"/>
      <c r="D38" s="23"/>
      <c r="E38" s="23"/>
      <c r="F38" s="23"/>
      <c r="G38" s="23"/>
      <c r="H38" s="23"/>
      <c r="I38" s="23"/>
      <c r="J38" s="23">
        <v>6.1267902481104981</v>
      </c>
      <c r="K38" s="25">
        <f t="shared" si="4"/>
        <v>6.1267902481104981</v>
      </c>
      <c r="L38" s="24">
        <f t="shared" si="5"/>
        <v>2.9000140507723025</v>
      </c>
      <c r="M38" s="81">
        <f t="shared" si="6"/>
        <v>9.0268042988828014</v>
      </c>
      <c r="O38" s="78">
        <f t="shared" si="7"/>
        <v>-6.1267902481104981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6.1267902481104981</v>
      </c>
      <c r="T38">
        <v>37</v>
      </c>
      <c r="U38" s="87">
        <f>IFERROR(-HLOOKUP($U$1,IEX!$W$2:$BH$98,T38,FALSE),0)</f>
        <v>0</v>
      </c>
      <c r="V38" s="88">
        <f t="shared" si="8"/>
        <v>2.9000140507723025</v>
      </c>
      <c r="W38" s="94"/>
      <c r="X38" s="88">
        <v>0</v>
      </c>
      <c r="Y38" s="88">
        <v>0.25528292700460409</v>
      </c>
      <c r="Z38" s="88">
        <v>0</v>
      </c>
      <c r="AA38" s="88">
        <v>0.30633951240552487</v>
      </c>
      <c r="AB38" s="88">
        <v>0</v>
      </c>
      <c r="AC38" s="88">
        <v>0.45950926860828734</v>
      </c>
      <c r="AD38" s="88">
        <v>0</v>
      </c>
      <c r="AE38" s="88">
        <v>1.0211317080184164</v>
      </c>
      <c r="AF38" s="88">
        <v>0</v>
      </c>
      <c r="AG38" s="88">
        <v>0.43908663444791901</v>
      </c>
      <c r="AH38" s="88">
        <v>0</v>
      </c>
      <c r="AI38" s="88">
        <v>0.41866400028755069</v>
      </c>
      <c r="AJ38" s="88">
        <v>0</v>
      </c>
      <c r="AK38" s="88">
        <v>0</v>
      </c>
      <c r="AL38" s="88">
        <v>0</v>
      </c>
      <c r="AM38" s="88">
        <v>0</v>
      </c>
      <c r="AN38" s="88">
        <v>0</v>
      </c>
      <c r="AO38" s="88">
        <v>0</v>
      </c>
      <c r="AP38" s="88">
        <v>0</v>
      </c>
      <c r="AQ38" s="88">
        <v>0</v>
      </c>
      <c r="AR38" s="88">
        <v>0</v>
      </c>
      <c r="AS38" s="88">
        <v>0</v>
      </c>
      <c r="AT38" s="88">
        <v>0</v>
      </c>
      <c r="AU38" s="88">
        <v>0</v>
      </c>
      <c r="AV38" s="88">
        <v>0</v>
      </c>
      <c r="AW38" s="88">
        <v>0</v>
      </c>
      <c r="AX38" s="88">
        <v>0</v>
      </c>
      <c r="AY38" s="88">
        <v>0</v>
      </c>
      <c r="AZ38" s="88">
        <v>0</v>
      </c>
      <c r="BA38" s="88">
        <v>0</v>
      </c>
      <c r="BB38" s="88">
        <v>0</v>
      </c>
      <c r="BC38" s="88">
        <v>0</v>
      </c>
      <c r="BD38" s="88">
        <v>0</v>
      </c>
      <c r="BE38" s="88">
        <v>0</v>
      </c>
      <c r="BF38" s="88">
        <v>0</v>
      </c>
      <c r="BG38" s="88">
        <v>0</v>
      </c>
      <c r="BH38" s="88">
        <v>0</v>
      </c>
      <c r="BI38" s="88">
        <v>0</v>
      </c>
      <c r="BJ38" s="88">
        <v>0</v>
      </c>
      <c r="BK38" s="88">
        <v>0</v>
      </c>
    </row>
    <row r="39" spans="1:63">
      <c r="A39" s="8" t="s">
        <v>81</v>
      </c>
      <c r="B39" s="80">
        <v>18.776</v>
      </c>
      <c r="C39" s="23"/>
      <c r="D39" s="23"/>
      <c r="E39" s="23"/>
      <c r="F39" s="23"/>
      <c r="G39" s="23"/>
      <c r="H39" s="23"/>
      <c r="I39" s="23"/>
      <c r="J39" s="23">
        <v>6.1267902481104981</v>
      </c>
      <c r="K39" s="25">
        <f t="shared" si="4"/>
        <v>6.1267902481104981</v>
      </c>
      <c r="L39" s="24">
        <f t="shared" si="5"/>
        <v>2.9000140507723025</v>
      </c>
      <c r="M39" s="81">
        <f t="shared" si="6"/>
        <v>9.0268042988828014</v>
      </c>
      <c r="O39" s="78">
        <f t="shared" si="7"/>
        <v>-6.1267902481104981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6.1267902481104981</v>
      </c>
      <c r="T39">
        <v>38</v>
      </c>
      <c r="U39" s="87">
        <f>IFERROR(-HLOOKUP($U$1,IEX!$W$2:$BH$98,T39,FALSE),0)</f>
        <v>0</v>
      </c>
      <c r="V39" s="88">
        <f t="shared" si="8"/>
        <v>2.9000140507723025</v>
      </c>
      <c r="W39" s="94"/>
      <c r="X39" s="88">
        <v>0</v>
      </c>
      <c r="Y39" s="88">
        <v>0.25528292700460409</v>
      </c>
      <c r="Z39" s="88">
        <v>0</v>
      </c>
      <c r="AA39" s="88">
        <v>0.30633951240552487</v>
      </c>
      <c r="AB39" s="88">
        <v>0</v>
      </c>
      <c r="AC39" s="88">
        <v>0.45950926860828734</v>
      </c>
      <c r="AD39" s="88">
        <v>0</v>
      </c>
      <c r="AE39" s="88">
        <v>1.0211317080184164</v>
      </c>
      <c r="AF39" s="88">
        <v>0</v>
      </c>
      <c r="AG39" s="88">
        <v>0.43908663444791901</v>
      </c>
      <c r="AH39" s="88">
        <v>0</v>
      </c>
      <c r="AI39" s="88">
        <v>0.41866400028755069</v>
      </c>
      <c r="AJ39" s="88">
        <v>0</v>
      </c>
      <c r="AK39" s="88">
        <v>0</v>
      </c>
      <c r="AL39" s="88">
        <v>0</v>
      </c>
      <c r="AM39" s="88">
        <v>0</v>
      </c>
      <c r="AN39" s="88">
        <v>0</v>
      </c>
      <c r="AO39" s="88">
        <v>0</v>
      </c>
      <c r="AP39" s="88">
        <v>0</v>
      </c>
      <c r="AQ39" s="88">
        <v>0</v>
      </c>
      <c r="AR39" s="88">
        <v>0</v>
      </c>
      <c r="AS39" s="88">
        <v>0</v>
      </c>
      <c r="AT39" s="88">
        <v>0</v>
      </c>
      <c r="AU39" s="88">
        <v>0</v>
      </c>
      <c r="AV39" s="88">
        <v>0</v>
      </c>
      <c r="AW39" s="88">
        <v>0</v>
      </c>
      <c r="AX39" s="88">
        <v>0</v>
      </c>
      <c r="AY39" s="88">
        <v>0</v>
      </c>
      <c r="AZ39" s="88">
        <v>0</v>
      </c>
      <c r="BA39" s="88">
        <v>0</v>
      </c>
      <c r="BB39" s="88">
        <v>0</v>
      </c>
      <c r="BC39" s="88">
        <v>0</v>
      </c>
      <c r="BD39" s="88">
        <v>0</v>
      </c>
      <c r="BE39" s="88">
        <v>0</v>
      </c>
      <c r="BF39" s="88">
        <v>0</v>
      </c>
      <c r="BG39" s="88">
        <v>0</v>
      </c>
      <c r="BH39" s="88">
        <v>0</v>
      </c>
      <c r="BI39" s="88">
        <v>0</v>
      </c>
      <c r="BJ39" s="88">
        <v>0</v>
      </c>
      <c r="BK39" s="88">
        <v>0</v>
      </c>
    </row>
    <row r="40" spans="1:63">
      <c r="A40" s="8" t="s">
        <v>82</v>
      </c>
      <c r="B40" s="80">
        <v>18.7</v>
      </c>
      <c r="C40" s="23"/>
      <c r="D40" s="23"/>
      <c r="E40" s="23"/>
      <c r="F40" s="23"/>
      <c r="G40" s="23"/>
      <c r="H40" s="23"/>
      <c r="I40" s="23"/>
      <c r="J40" s="23">
        <v>6.1267902481104981</v>
      </c>
      <c r="K40" s="25">
        <f t="shared" si="4"/>
        <v>6.1267902481104981</v>
      </c>
      <c r="L40" s="24">
        <f t="shared" si="5"/>
        <v>2.9000140507723025</v>
      </c>
      <c r="M40" s="81">
        <f t="shared" si="6"/>
        <v>9.0268042988828014</v>
      </c>
      <c r="O40" s="78">
        <f t="shared" si="7"/>
        <v>-6.1267902481104981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6.1267902481104981</v>
      </c>
      <c r="T40">
        <v>39</v>
      </c>
      <c r="U40" s="87">
        <f>IFERROR(-HLOOKUP($U$1,IEX!$W$2:$BH$98,T40,FALSE),0)</f>
        <v>0</v>
      </c>
      <c r="V40" s="88">
        <f t="shared" si="8"/>
        <v>2.9000140507723025</v>
      </c>
      <c r="W40" s="94"/>
      <c r="X40" s="88">
        <v>0</v>
      </c>
      <c r="Y40" s="88">
        <v>0.25528292700460409</v>
      </c>
      <c r="Z40" s="88">
        <v>0</v>
      </c>
      <c r="AA40" s="88">
        <v>0.30633951240552487</v>
      </c>
      <c r="AB40" s="88">
        <v>0</v>
      </c>
      <c r="AC40" s="88">
        <v>0.45950926860828734</v>
      </c>
      <c r="AD40" s="88">
        <v>0</v>
      </c>
      <c r="AE40" s="88">
        <v>1.0211317080184164</v>
      </c>
      <c r="AF40" s="88">
        <v>0</v>
      </c>
      <c r="AG40" s="88">
        <v>0.43908663444791901</v>
      </c>
      <c r="AH40" s="88">
        <v>0</v>
      </c>
      <c r="AI40" s="88">
        <v>0.41866400028755069</v>
      </c>
      <c r="AJ40" s="88">
        <v>0</v>
      </c>
      <c r="AK40" s="88">
        <v>0</v>
      </c>
      <c r="AL40" s="88">
        <v>0</v>
      </c>
      <c r="AM40" s="88">
        <v>0</v>
      </c>
      <c r="AN40" s="88">
        <v>0</v>
      </c>
      <c r="AO40" s="88">
        <v>0</v>
      </c>
      <c r="AP40" s="88">
        <v>0</v>
      </c>
      <c r="AQ40" s="88">
        <v>0</v>
      </c>
      <c r="AR40" s="88">
        <v>0</v>
      </c>
      <c r="AS40" s="88">
        <v>0</v>
      </c>
      <c r="AT40" s="88">
        <v>0</v>
      </c>
      <c r="AU40" s="88">
        <v>0</v>
      </c>
      <c r="AV40" s="88">
        <v>0</v>
      </c>
      <c r="AW40" s="88">
        <v>0</v>
      </c>
      <c r="AX40" s="88">
        <v>0</v>
      </c>
      <c r="AY40" s="88">
        <v>0</v>
      </c>
      <c r="AZ40" s="88">
        <v>0</v>
      </c>
      <c r="BA40" s="88">
        <v>0</v>
      </c>
      <c r="BB40" s="88">
        <v>0</v>
      </c>
      <c r="BC40" s="88">
        <v>0</v>
      </c>
      <c r="BD40" s="88">
        <v>0</v>
      </c>
      <c r="BE40" s="88">
        <v>0</v>
      </c>
      <c r="BF40" s="88">
        <v>0</v>
      </c>
      <c r="BG40" s="88">
        <v>0</v>
      </c>
      <c r="BH40" s="88">
        <v>0</v>
      </c>
      <c r="BI40" s="88">
        <v>0</v>
      </c>
      <c r="BJ40" s="88">
        <v>0</v>
      </c>
      <c r="BK40" s="88">
        <v>0</v>
      </c>
    </row>
    <row r="41" spans="1:63">
      <c r="A41" s="8" t="s">
        <v>83</v>
      </c>
      <c r="B41" s="80">
        <v>15.784000000000001</v>
      </c>
      <c r="C41" s="23"/>
      <c r="D41" s="23"/>
      <c r="E41" s="23"/>
      <c r="F41" s="23"/>
      <c r="G41" s="23"/>
      <c r="H41" s="23"/>
      <c r="I41" s="23"/>
      <c r="J41" s="23">
        <v>5.3565610859728503</v>
      </c>
      <c r="K41" s="25">
        <f t="shared" si="4"/>
        <v>5.3565610859728503</v>
      </c>
      <c r="L41" s="24">
        <f t="shared" si="5"/>
        <v>2.5354389140271492</v>
      </c>
      <c r="M41" s="81">
        <f t="shared" si="6"/>
        <v>7.8919999999999995</v>
      </c>
      <c r="O41" s="78">
        <f t="shared" si="7"/>
        <v>-5.3565610859728503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5.3565610859728503</v>
      </c>
      <c r="T41">
        <v>40</v>
      </c>
      <c r="U41" s="87">
        <f>IFERROR(-HLOOKUP($U$1,IEX!$W$2:$BH$98,T41,FALSE),0)</f>
        <v>0</v>
      </c>
      <c r="V41" s="88">
        <f t="shared" si="8"/>
        <v>2.5354389140271492</v>
      </c>
      <c r="W41" s="94"/>
      <c r="X41" s="88">
        <v>0</v>
      </c>
      <c r="Y41" s="88">
        <v>0.22319004524886876</v>
      </c>
      <c r="Z41" s="88">
        <v>0</v>
      </c>
      <c r="AA41" s="88">
        <v>0.26782805429864248</v>
      </c>
      <c r="AB41" s="88">
        <v>0</v>
      </c>
      <c r="AC41" s="88">
        <v>0.40174208144796375</v>
      </c>
      <c r="AD41" s="88">
        <v>0</v>
      </c>
      <c r="AE41" s="88">
        <v>0.89276018099547505</v>
      </c>
      <c r="AF41" s="88">
        <v>0</v>
      </c>
      <c r="AG41" s="88">
        <v>0.38388687782805425</v>
      </c>
      <c r="AH41" s="88">
        <v>0</v>
      </c>
      <c r="AI41" s="88">
        <v>0.36603167420814475</v>
      </c>
      <c r="AJ41" s="88">
        <v>0</v>
      </c>
      <c r="AK41" s="88">
        <v>0</v>
      </c>
      <c r="AL41" s="88">
        <v>0</v>
      </c>
      <c r="AM41" s="88">
        <v>0</v>
      </c>
      <c r="AN41" s="88">
        <v>0</v>
      </c>
      <c r="AO41" s="88">
        <v>0</v>
      </c>
      <c r="AP41" s="88">
        <v>0</v>
      </c>
      <c r="AQ41" s="88">
        <v>0</v>
      </c>
      <c r="AR41" s="88">
        <v>0</v>
      </c>
      <c r="AS41" s="88">
        <v>0</v>
      </c>
      <c r="AT41" s="88">
        <v>0</v>
      </c>
      <c r="AU41" s="88">
        <v>0</v>
      </c>
      <c r="AV41" s="88">
        <v>0</v>
      </c>
      <c r="AW41" s="88">
        <v>0</v>
      </c>
      <c r="AX41" s="88">
        <v>0</v>
      </c>
      <c r="AY41" s="88">
        <v>0</v>
      </c>
      <c r="AZ41" s="88">
        <v>0</v>
      </c>
      <c r="BA41" s="88">
        <v>0</v>
      </c>
      <c r="BB41" s="88">
        <v>0</v>
      </c>
      <c r="BC41" s="88">
        <v>0</v>
      </c>
      <c r="BD41" s="88">
        <v>0</v>
      </c>
      <c r="BE41" s="88">
        <v>0</v>
      </c>
      <c r="BF41" s="88">
        <v>0</v>
      </c>
      <c r="BG41" s="88">
        <v>0</v>
      </c>
      <c r="BH41" s="88">
        <v>0</v>
      </c>
      <c r="BI41" s="88">
        <v>0</v>
      </c>
      <c r="BJ41" s="88">
        <v>0</v>
      </c>
      <c r="BK41" s="88">
        <v>0</v>
      </c>
    </row>
    <row r="42" spans="1:63">
      <c r="A42" s="8" t="s">
        <v>84</v>
      </c>
      <c r="B42" s="80">
        <v>17.431999999999999</v>
      </c>
      <c r="C42" s="23"/>
      <c r="D42" s="23"/>
      <c r="E42" s="23"/>
      <c r="F42" s="23"/>
      <c r="G42" s="23"/>
      <c r="H42" s="23"/>
      <c r="I42" s="23"/>
      <c r="J42" s="23">
        <v>5.9158371040723967</v>
      </c>
      <c r="K42" s="25">
        <f t="shared" si="4"/>
        <v>5.9158371040723967</v>
      </c>
      <c r="L42" s="24">
        <f t="shared" si="5"/>
        <v>2.8001628959276013</v>
      </c>
      <c r="M42" s="81">
        <f t="shared" si="6"/>
        <v>8.7159999999999975</v>
      </c>
      <c r="O42" s="78">
        <f t="shared" si="7"/>
        <v>-5.9158371040723967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5.9158371040723967</v>
      </c>
      <c r="T42">
        <v>41</v>
      </c>
      <c r="U42" s="87">
        <f>IFERROR(-HLOOKUP($U$1,IEX!$W$2:$BH$98,T42,FALSE),0)</f>
        <v>0</v>
      </c>
      <c r="V42" s="88">
        <f t="shared" si="8"/>
        <v>2.8001628959276013</v>
      </c>
      <c r="W42" s="94"/>
      <c r="X42" s="88">
        <v>0</v>
      </c>
      <c r="Y42" s="88">
        <v>0.24649321266968321</v>
      </c>
      <c r="Z42" s="88">
        <v>0</v>
      </c>
      <c r="AA42" s="88">
        <v>0.29579185520361984</v>
      </c>
      <c r="AB42" s="88">
        <v>0</v>
      </c>
      <c r="AC42" s="88">
        <v>0.44368778280542975</v>
      </c>
      <c r="AD42" s="88">
        <v>0</v>
      </c>
      <c r="AE42" s="88">
        <v>0.98597285067873286</v>
      </c>
      <c r="AF42" s="88">
        <v>0</v>
      </c>
      <c r="AG42" s="88">
        <v>0.42396832579185512</v>
      </c>
      <c r="AH42" s="88">
        <v>0</v>
      </c>
      <c r="AI42" s="88">
        <v>0.40424886877828042</v>
      </c>
      <c r="AJ42" s="88">
        <v>0</v>
      </c>
      <c r="AK42" s="88">
        <v>0</v>
      </c>
      <c r="AL42" s="88">
        <v>0</v>
      </c>
      <c r="AM42" s="88">
        <v>0</v>
      </c>
      <c r="AN42" s="88">
        <v>0</v>
      </c>
      <c r="AO42" s="88">
        <v>0</v>
      </c>
      <c r="AP42" s="88">
        <v>0</v>
      </c>
      <c r="AQ42" s="88">
        <v>0</v>
      </c>
      <c r="AR42" s="88">
        <v>0</v>
      </c>
      <c r="AS42" s="88">
        <v>0</v>
      </c>
      <c r="AT42" s="88">
        <v>0</v>
      </c>
      <c r="AU42" s="88">
        <v>0</v>
      </c>
      <c r="AV42" s="88">
        <v>0</v>
      </c>
      <c r="AW42" s="88">
        <v>0</v>
      </c>
      <c r="AX42" s="88">
        <v>0</v>
      </c>
      <c r="AY42" s="88">
        <v>0</v>
      </c>
      <c r="AZ42" s="88">
        <v>0</v>
      </c>
      <c r="BA42" s="88">
        <v>0</v>
      </c>
      <c r="BB42" s="88">
        <v>0</v>
      </c>
      <c r="BC42" s="88">
        <v>0</v>
      </c>
      <c r="BD42" s="88">
        <v>0</v>
      </c>
      <c r="BE42" s="88">
        <v>0</v>
      </c>
      <c r="BF42" s="88">
        <v>0</v>
      </c>
      <c r="BG42" s="88">
        <v>0</v>
      </c>
      <c r="BH42" s="88">
        <v>0</v>
      </c>
      <c r="BI42" s="88">
        <v>0</v>
      </c>
      <c r="BJ42" s="88">
        <v>0</v>
      </c>
      <c r="BK42" s="88">
        <v>0</v>
      </c>
    </row>
    <row r="43" spans="1:63">
      <c r="A43" s="8" t="s">
        <v>85</v>
      </c>
      <c r="B43" s="80">
        <v>17.911999999999999</v>
      </c>
      <c r="C43" s="23"/>
      <c r="D43" s="23"/>
      <c r="E43" s="23"/>
      <c r="F43" s="23"/>
      <c r="G43" s="23"/>
      <c r="H43" s="23"/>
      <c r="I43" s="23"/>
      <c r="J43" s="23">
        <v>6.078733031674207</v>
      </c>
      <c r="K43" s="25">
        <f t="shared" si="4"/>
        <v>6.078733031674207</v>
      </c>
      <c r="L43" s="24">
        <f t="shared" si="5"/>
        <v>2.8772669683257912</v>
      </c>
      <c r="M43" s="81">
        <f t="shared" si="6"/>
        <v>8.9559999999999977</v>
      </c>
      <c r="O43" s="78">
        <f t="shared" si="7"/>
        <v>-6.078733031674207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6.078733031674207</v>
      </c>
      <c r="T43">
        <v>42</v>
      </c>
      <c r="U43" s="87">
        <f>IFERROR(-HLOOKUP($U$1,IEX!$W$2:$BH$98,T43,FALSE),0)</f>
        <v>0</v>
      </c>
      <c r="V43" s="88">
        <f t="shared" si="8"/>
        <v>2.8772669683257912</v>
      </c>
      <c r="W43" s="94"/>
      <c r="X43" s="88">
        <v>0</v>
      </c>
      <c r="Y43" s="88">
        <v>0.25328054298642527</v>
      </c>
      <c r="Z43" s="88">
        <v>0</v>
      </c>
      <c r="AA43" s="88">
        <v>0.3039366515837103</v>
      </c>
      <c r="AB43" s="88">
        <v>0</v>
      </c>
      <c r="AC43" s="88">
        <v>0.45590497737556546</v>
      </c>
      <c r="AD43" s="88">
        <v>0</v>
      </c>
      <c r="AE43" s="88">
        <v>1.0131221719457011</v>
      </c>
      <c r="AF43" s="88">
        <v>0</v>
      </c>
      <c r="AG43" s="88">
        <v>0.43564253393665148</v>
      </c>
      <c r="AH43" s="88">
        <v>0</v>
      </c>
      <c r="AI43" s="88">
        <v>0.4153800904977375</v>
      </c>
      <c r="AJ43" s="88">
        <v>0</v>
      </c>
      <c r="AK43" s="88">
        <v>0</v>
      </c>
      <c r="AL43" s="88">
        <v>0</v>
      </c>
      <c r="AM43" s="88">
        <v>0</v>
      </c>
      <c r="AN43" s="88">
        <v>0</v>
      </c>
      <c r="AO43" s="88">
        <v>0</v>
      </c>
      <c r="AP43" s="88">
        <v>0</v>
      </c>
      <c r="AQ43" s="88">
        <v>0</v>
      </c>
      <c r="AR43" s="88">
        <v>0</v>
      </c>
      <c r="AS43" s="88">
        <v>0</v>
      </c>
      <c r="AT43" s="88">
        <v>0</v>
      </c>
      <c r="AU43" s="88">
        <v>0</v>
      </c>
      <c r="AV43" s="88">
        <v>0</v>
      </c>
      <c r="AW43" s="88">
        <v>0</v>
      </c>
      <c r="AX43" s="88">
        <v>0</v>
      </c>
      <c r="AY43" s="88">
        <v>0</v>
      </c>
      <c r="AZ43" s="88">
        <v>0</v>
      </c>
      <c r="BA43" s="88">
        <v>0</v>
      </c>
      <c r="BB43" s="88">
        <v>0</v>
      </c>
      <c r="BC43" s="88">
        <v>0</v>
      </c>
      <c r="BD43" s="88">
        <v>0</v>
      </c>
      <c r="BE43" s="88">
        <v>0</v>
      </c>
      <c r="BF43" s="88">
        <v>0</v>
      </c>
      <c r="BG43" s="88">
        <v>0</v>
      </c>
      <c r="BH43" s="88">
        <v>0</v>
      </c>
      <c r="BI43" s="88">
        <v>0</v>
      </c>
      <c r="BJ43" s="88">
        <v>0</v>
      </c>
      <c r="BK43" s="88">
        <v>0</v>
      </c>
    </row>
    <row r="44" spans="1:63">
      <c r="A44" s="8" t="s">
        <v>86</v>
      </c>
      <c r="B44" s="80">
        <v>18.315999999999999</v>
      </c>
      <c r="C44" s="23"/>
      <c r="D44" s="23"/>
      <c r="E44" s="23"/>
      <c r="F44" s="23"/>
      <c r="G44" s="23"/>
      <c r="H44" s="23"/>
      <c r="I44" s="23"/>
      <c r="J44" s="23">
        <v>6.1267902481104981</v>
      </c>
      <c r="K44" s="25">
        <f t="shared" si="4"/>
        <v>6.1267902481104981</v>
      </c>
      <c r="L44" s="24">
        <f t="shared" si="5"/>
        <v>2.9000140507723025</v>
      </c>
      <c r="M44" s="81">
        <f t="shared" si="6"/>
        <v>9.0268042988828014</v>
      </c>
      <c r="O44" s="78">
        <f t="shared" si="7"/>
        <v>-6.1267902481104981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6.1267902481104981</v>
      </c>
      <c r="T44">
        <v>43</v>
      </c>
      <c r="U44" s="87">
        <f>IFERROR(-HLOOKUP($U$1,IEX!$W$2:$BH$98,T44,FALSE),0)</f>
        <v>0</v>
      </c>
      <c r="V44" s="88">
        <f t="shared" si="8"/>
        <v>2.9000140507723025</v>
      </c>
      <c r="W44" s="94"/>
      <c r="X44" s="88">
        <v>0</v>
      </c>
      <c r="Y44" s="88">
        <v>0.25528292700460409</v>
      </c>
      <c r="Z44" s="88">
        <v>0</v>
      </c>
      <c r="AA44" s="88">
        <v>0.30633951240552487</v>
      </c>
      <c r="AB44" s="88">
        <v>0</v>
      </c>
      <c r="AC44" s="88">
        <v>0.45950926860828734</v>
      </c>
      <c r="AD44" s="88">
        <v>0</v>
      </c>
      <c r="AE44" s="88">
        <v>1.0211317080184164</v>
      </c>
      <c r="AF44" s="88">
        <v>0</v>
      </c>
      <c r="AG44" s="88">
        <v>0.43908663444791901</v>
      </c>
      <c r="AH44" s="88">
        <v>0</v>
      </c>
      <c r="AI44" s="88">
        <v>0.41866400028755069</v>
      </c>
      <c r="AJ44" s="88">
        <v>0</v>
      </c>
      <c r="AK44" s="88">
        <v>0</v>
      </c>
      <c r="AL44" s="88">
        <v>0</v>
      </c>
      <c r="AM44" s="88">
        <v>0</v>
      </c>
      <c r="AN44" s="88">
        <v>0</v>
      </c>
      <c r="AO44" s="88">
        <v>0</v>
      </c>
      <c r="AP44" s="88">
        <v>0</v>
      </c>
      <c r="AQ44" s="88">
        <v>0</v>
      </c>
      <c r="AR44" s="88">
        <v>0</v>
      </c>
      <c r="AS44" s="88">
        <v>0</v>
      </c>
      <c r="AT44" s="88">
        <v>0</v>
      </c>
      <c r="AU44" s="88">
        <v>0</v>
      </c>
      <c r="AV44" s="88">
        <v>0</v>
      </c>
      <c r="AW44" s="88">
        <v>0</v>
      </c>
      <c r="AX44" s="88">
        <v>0</v>
      </c>
      <c r="AY44" s="88">
        <v>0</v>
      </c>
      <c r="AZ44" s="88">
        <v>0</v>
      </c>
      <c r="BA44" s="88">
        <v>0</v>
      </c>
      <c r="BB44" s="88">
        <v>0</v>
      </c>
      <c r="BC44" s="88">
        <v>0</v>
      </c>
      <c r="BD44" s="88">
        <v>0</v>
      </c>
      <c r="BE44" s="88">
        <v>0</v>
      </c>
      <c r="BF44" s="88">
        <v>0</v>
      </c>
      <c r="BG44" s="88">
        <v>0</v>
      </c>
      <c r="BH44" s="88">
        <v>0</v>
      </c>
      <c r="BI44" s="88">
        <v>0</v>
      </c>
      <c r="BJ44" s="88">
        <v>0</v>
      </c>
      <c r="BK44" s="88">
        <v>0</v>
      </c>
    </row>
    <row r="45" spans="1:63">
      <c r="A45" s="8" t="s">
        <v>87</v>
      </c>
      <c r="B45" s="80">
        <v>18.815999999999999</v>
      </c>
      <c r="C45" s="23"/>
      <c r="D45" s="23"/>
      <c r="E45" s="23"/>
      <c r="F45" s="23"/>
      <c r="G45" s="23"/>
      <c r="H45" s="23"/>
      <c r="I45" s="23"/>
      <c r="J45" s="23">
        <v>6.1267902481104981</v>
      </c>
      <c r="K45" s="25">
        <f t="shared" si="4"/>
        <v>6.1267902481104981</v>
      </c>
      <c r="L45" s="24">
        <f t="shared" si="5"/>
        <v>2.9000140507723025</v>
      </c>
      <c r="M45" s="81">
        <f t="shared" si="6"/>
        <v>9.0268042988828014</v>
      </c>
      <c r="O45" s="78">
        <f t="shared" si="7"/>
        <v>-6.1267902481104981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6.1267902481104981</v>
      </c>
      <c r="T45">
        <v>44</v>
      </c>
      <c r="U45" s="87">
        <f>IFERROR(-HLOOKUP($U$1,IEX!$W$2:$BH$98,T45,FALSE),0)</f>
        <v>0</v>
      </c>
      <c r="V45" s="88">
        <f t="shared" si="8"/>
        <v>2.9000140507723025</v>
      </c>
      <c r="W45" s="94"/>
      <c r="X45" s="88">
        <v>0</v>
      </c>
      <c r="Y45" s="88">
        <v>0.25528292700460409</v>
      </c>
      <c r="Z45" s="88">
        <v>0</v>
      </c>
      <c r="AA45" s="88">
        <v>0.30633951240552487</v>
      </c>
      <c r="AB45" s="88">
        <v>0</v>
      </c>
      <c r="AC45" s="88">
        <v>0.45950926860828734</v>
      </c>
      <c r="AD45" s="88">
        <v>0</v>
      </c>
      <c r="AE45" s="88">
        <v>1.0211317080184164</v>
      </c>
      <c r="AF45" s="88">
        <v>0</v>
      </c>
      <c r="AG45" s="88">
        <v>0.43908663444791901</v>
      </c>
      <c r="AH45" s="88">
        <v>0</v>
      </c>
      <c r="AI45" s="88">
        <v>0.41866400028755069</v>
      </c>
      <c r="AJ45" s="88">
        <v>0</v>
      </c>
      <c r="AK45" s="88">
        <v>0</v>
      </c>
      <c r="AL45" s="88">
        <v>0</v>
      </c>
      <c r="AM45" s="88">
        <v>0</v>
      </c>
      <c r="AN45" s="88">
        <v>0</v>
      </c>
      <c r="AO45" s="88">
        <v>0</v>
      </c>
      <c r="AP45" s="88">
        <v>0</v>
      </c>
      <c r="AQ45" s="88">
        <v>0</v>
      </c>
      <c r="AR45" s="88">
        <v>0</v>
      </c>
      <c r="AS45" s="88">
        <v>0</v>
      </c>
      <c r="AT45" s="88">
        <v>0</v>
      </c>
      <c r="AU45" s="88">
        <v>0</v>
      </c>
      <c r="AV45" s="88">
        <v>0</v>
      </c>
      <c r="AW45" s="88">
        <v>0</v>
      </c>
      <c r="AX45" s="88">
        <v>0</v>
      </c>
      <c r="AY45" s="88">
        <v>0</v>
      </c>
      <c r="AZ45" s="88">
        <v>0</v>
      </c>
      <c r="BA45" s="88">
        <v>0</v>
      </c>
      <c r="BB45" s="88">
        <v>0</v>
      </c>
      <c r="BC45" s="88">
        <v>0</v>
      </c>
      <c r="BD45" s="88">
        <v>0</v>
      </c>
      <c r="BE45" s="88">
        <v>0</v>
      </c>
      <c r="BF45" s="88">
        <v>0</v>
      </c>
      <c r="BG45" s="88">
        <v>0</v>
      </c>
      <c r="BH45" s="88">
        <v>0</v>
      </c>
      <c r="BI45" s="88">
        <v>0</v>
      </c>
      <c r="BJ45" s="88">
        <v>0</v>
      </c>
      <c r="BK45" s="88">
        <v>0</v>
      </c>
    </row>
    <row r="46" spans="1:63">
      <c r="A46" s="8" t="s">
        <v>88</v>
      </c>
      <c r="B46" s="80">
        <v>18.376000000000001</v>
      </c>
      <c r="C46" s="23"/>
      <c r="D46" s="23"/>
      <c r="E46" s="23"/>
      <c r="F46" s="23"/>
      <c r="G46" s="23"/>
      <c r="H46" s="23"/>
      <c r="I46" s="23"/>
      <c r="J46" s="23">
        <v>6.1267902481104981</v>
      </c>
      <c r="K46" s="25">
        <f t="shared" si="4"/>
        <v>6.1267902481104981</v>
      </c>
      <c r="L46" s="24">
        <f t="shared" si="5"/>
        <v>2.9000140507723025</v>
      </c>
      <c r="M46" s="81">
        <f t="shared" si="6"/>
        <v>9.0268042988828014</v>
      </c>
      <c r="O46" s="78">
        <f t="shared" si="7"/>
        <v>-6.1267902481104981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6.1267902481104981</v>
      </c>
      <c r="T46">
        <v>45</v>
      </c>
      <c r="U46" s="87">
        <f>IFERROR(-HLOOKUP($U$1,IEX!$W$2:$BH$98,T46,FALSE),0)</f>
        <v>0</v>
      </c>
      <c r="V46" s="88">
        <f t="shared" si="8"/>
        <v>2.9000140507723025</v>
      </c>
      <c r="W46" s="94"/>
      <c r="X46" s="88">
        <v>0</v>
      </c>
      <c r="Y46" s="88">
        <v>0.25528292700460409</v>
      </c>
      <c r="Z46" s="88">
        <v>0</v>
      </c>
      <c r="AA46" s="88">
        <v>0.30633951240552487</v>
      </c>
      <c r="AB46" s="88">
        <v>0</v>
      </c>
      <c r="AC46" s="88">
        <v>0.45950926860828734</v>
      </c>
      <c r="AD46" s="88">
        <v>0</v>
      </c>
      <c r="AE46" s="88">
        <v>1.0211317080184164</v>
      </c>
      <c r="AF46" s="88">
        <v>0</v>
      </c>
      <c r="AG46" s="88">
        <v>0.43908663444791901</v>
      </c>
      <c r="AH46" s="88">
        <v>0</v>
      </c>
      <c r="AI46" s="88">
        <v>0.41866400028755069</v>
      </c>
      <c r="AJ46" s="88">
        <v>0</v>
      </c>
      <c r="AK46" s="88">
        <v>0</v>
      </c>
      <c r="AL46" s="88">
        <v>0</v>
      </c>
      <c r="AM46" s="88">
        <v>0</v>
      </c>
      <c r="AN46" s="88">
        <v>0</v>
      </c>
      <c r="AO46" s="88">
        <v>0</v>
      </c>
      <c r="AP46" s="88">
        <v>0</v>
      </c>
      <c r="AQ46" s="88">
        <v>0</v>
      </c>
      <c r="AR46" s="88">
        <v>0</v>
      </c>
      <c r="AS46" s="88">
        <v>0</v>
      </c>
      <c r="AT46" s="88">
        <v>0</v>
      </c>
      <c r="AU46" s="88">
        <v>0</v>
      </c>
      <c r="AV46" s="88">
        <v>0</v>
      </c>
      <c r="AW46" s="88">
        <v>0</v>
      </c>
      <c r="AX46" s="88">
        <v>0</v>
      </c>
      <c r="AY46" s="88">
        <v>0</v>
      </c>
      <c r="AZ46" s="88">
        <v>0</v>
      </c>
      <c r="BA46" s="88">
        <v>0</v>
      </c>
      <c r="BB46" s="88">
        <v>0</v>
      </c>
      <c r="BC46" s="88">
        <v>0</v>
      </c>
      <c r="BD46" s="88">
        <v>0</v>
      </c>
      <c r="BE46" s="88">
        <v>0</v>
      </c>
      <c r="BF46" s="88">
        <v>0</v>
      </c>
      <c r="BG46" s="88">
        <v>0</v>
      </c>
      <c r="BH46" s="88">
        <v>0</v>
      </c>
      <c r="BI46" s="88">
        <v>0</v>
      </c>
      <c r="BJ46" s="88">
        <v>0</v>
      </c>
      <c r="BK46" s="88">
        <v>0</v>
      </c>
    </row>
    <row r="47" spans="1:63">
      <c r="A47" s="8" t="s">
        <v>89</v>
      </c>
      <c r="B47" s="80">
        <v>18.143999999999998</v>
      </c>
      <c r="C47" s="23"/>
      <c r="D47" s="23"/>
      <c r="E47" s="23"/>
      <c r="F47" s="23"/>
      <c r="G47" s="23"/>
      <c r="H47" s="23"/>
      <c r="I47" s="23"/>
      <c r="J47" s="23">
        <v>6.1267902481104981</v>
      </c>
      <c r="K47" s="25">
        <f t="shared" si="4"/>
        <v>6.1267902481104981</v>
      </c>
      <c r="L47" s="24">
        <f t="shared" si="5"/>
        <v>2.9000140507723025</v>
      </c>
      <c r="M47" s="81">
        <f t="shared" si="6"/>
        <v>9.0268042988828014</v>
      </c>
      <c r="O47" s="78">
        <f t="shared" si="7"/>
        <v>-6.1267902481104981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6.1267902481104981</v>
      </c>
      <c r="T47">
        <v>46</v>
      </c>
      <c r="U47" s="87">
        <f>IFERROR(-HLOOKUP($U$1,IEX!$W$2:$BH$98,T47,FALSE),0)</f>
        <v>0</v>
      </c>
      <c r="V47" s="88">
        <f t="shared" si="8"/>
        <v>2.9000140507723025</v>
      </c>
      <c r="W47" s="94"/>
      <c r="X47" s="88">
        <v>0</v>
      </c>
      <c r="Y47" s="88">
        <v>0.25528292700460409</v>
      </c>
      <c r="Z47" s="88">
        <v>0</v>
      </c>
      <c r="AA47" s="88">
        <v>0.30633951240552487</v>
      </c>
      <c r="AB47" s="88">
        <v>0</v>
      </c>
      <c r="AC47" s="88">
        <v>0.45950926860828734</v>
      </c>
      <c r="AD47" s="88">
        <v>0</v>
      </c>
      <c r="AE47" s="88">
        <v>1.0211317080184164</v>
      </c>
      <c r="AF47" s="88">
        <v>0</v>
      </c>
      <c r="AG47" s="88">
        <v>0.43908663444791901</v>
      </c>
      <c r="AH47" s="88">
        <v>0</v>
      </c>
      <c r="AI47" s="88">
        <v>0.41866400028755069</v>
      </c>
      <c r="AJ47" s="88">
        <v>0</v>
      </c>
      <c r="AK47" s="88">
        <v>0</v>
      </c>
      <c r="AL47" s="88">
        <v>0</v>
      </c>
      <c r="AM47" s="88">
        <v>0</v>
      </c>
      <c r="AN47" s="88">
        <v>0</v>
      </c>
      <c r="AO47" s="88">
        <v>0</v>
      </c>
      <c r="AP47" s="88">
        <v>0</v>
      </c>
      <c r="AQ47" s="88">
        <v>0</v>
      </c>
      <c r="AR47" s="88">
        <v>0</v>
      </c>
      <c r="AS47" s="88">
        <v>0</v>
      </c>
      <c r="AT47" s="88">
        <v>0</v>
      </c>
      <c r="AU47" s="88">
        <v>0</v>
      </c>
      <c r="AV47" s="88">
        <v>0</v>
      </c>
      <c r="AW47" s="88">
        <v>0</v>
      </c>
      <c r="AX47" s="88">
        <v>0</v>
      </c>
      <c r="AY47" s="88">
        <v>0</v>
      </c>
      <c r="AZ47" s="88">
        <v>0</v>
      </c>
      <c r="BA47" s="88">
        <v>0</v>
      </c>
      <c r="BB47" s="88">
        <v>0</v>
      </c>
      <c r="BC47" s="88">
        <v>0</v>
      </c>
      <c r="BD47" s="88">
        <v>0</v>
      </c>
      <c r="BE47" s="88">
        <v>0</v>
      </c>
      <c r="BF47" s="88">
        <v>0</v>
      </c>
      <c r="BG47" s="88">
        <v>0</v>
      </c>
      <c r="BH47" s="88">
        <v>0</v>
      </c>
      <c r="BI47" s="88">
        <v>0</v>
      </c>
      <c r="BJ47" s="88">
        <v>0</v>
      </c>
      <c r="BK47" s="88">
        <v>0</v>
      </c>
    </row>
    <row r="48" spans="1:63">
      <c r="A48" s="8" t="s">
        <v>90</v>
      </c>
      <c r="B48" s="80">
        <v>16.128</v>
      </c>
      <c r="C48" s="23"/>
      <c r="D48" s="23"/>
      <c r="E48" s="23"/>
      <c r="F48" s="23"/>
      <c r="G48" s="23"/>
      <c r="H48" s="23"/>
      <c r="I48" s="23"/>
      <c r="J48" s="23">
        <v>5.4733031674208137</v>
      </c>
      <c r="K48" s="25">
        <f t="shared" si="4"/>
        <v>5.4733031674208137</v>
      </c>
      <c r="L48" s="24">
        <f t="shared" si="5"/>
        <v>2.5906968325791855</v>
      </c>
      <c r="M48" s="81">
        <f t="shared" si="6"/>
        <v>8.0640000000000001</v>
      </c>
      <c r="O48" s="78">
        <f t="shared" si="7"/>
        <v>-5.4733031674208137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5.4733031674208137</v>
      </c>
      <c r="T48">
        <v>47</v>
      </c>
      <c r="U48" s="87">
        <f>IFERROR(-HLOOKUP($U$1,IEX!$W$2:$BH$98,T48,FALSE),0)</f>
        <v>0</v>
      </c>
      <c r="V48" s="88">
        <f t="shared" si="8"/>
        <v>2.5906968325791855</v>
      </c>
      <c r="W48" s="94"/>
      <c r="X48" s="88">
        <v>0</v>
      </c>
      <c r="Y48" s="88">
        <v>0.22805429864253393</v>
      </c>
      <c r="Z48" s="88">
        <v>0</v>
      </c>
      <c r="AA48" s="88">
        <v>0.27366515837104066</v>
      </c>
      <c r="AB48" s="88">
        <v>0</v>
      </c>
      <c r="AC48" s="88">
        <v>0.41049773755656099</v>
      </c>
      <c r="AD48" s="88">
        <v>0</v>
      </c>
      <c r="AE48" s="88">
        <v>0.91221719457013573</v>
      </c>
      <c r="AF48" s="88">
        <v>0</v>
      </c>
      <c r="AG48" s="88">
        <v>0.39225339366515827</v>
      </c>
      <c r="AH48" s="88">
        <v>0</v>
      </c>
      <c r="AI48" s="88">
        <v>0.3740090497737556</v>
      </c>
      <c r="AJ48" s="88">
        <v>0</v>
      </c>
      <c r="AK48" s="88">
        <v>0</v>
      </c>
      <c r="AL48" s="88">
        <v>0</v>
      </c>
      <c r="AM48" s="88">
        <v>0</v>
      </c>
      <c r="AN48" s="88">
        <v>0</v>
      </c>
      <c r="AO48" s="88">
        <v>0</v>
      </c>
      <c r="AP48" s="88">
        <v>0</v>
      </c>
      <c r="AQ48" s="88">
        <v>0</v>
      </c>
      <c r="AR48" s="88">
        <v>0</v>
      </c>
      <c r="AS48" s="88">
        <v>0</v>
      </c>
      <c r="AT48" s="88">
        <v>0</v>
      </c>
      <c r="AU48" s="88">
        <v>0</v>
      </c>
      <c r="AV48" s="88">
        <v>0</v>
      </c>
      <c r="AW48" s="88">
        <v>0</v>
      </c>
      <c r="AX48" s="88">
        <v>0</v>
      </c>
      <c r="AY48" s="88">
        <v>0</v>
      </c>
      <c r="AZ48" s="88">
        <v>0</v>
      </c>
      <c r="BA48" s="88">
        <v>0</v>
      </c>
      <c r="BB48" s="88">
        <v>0</v>
      </c>
      <c r="BC48" s="88">
        <v>0</v>
      </c>
      <c r="BD48" s="88">
        <v>0</v>
      </c>
      <c r="BE48" s="88">
        <v>0</v>
      </c>
      <c r="BF48" s="88">
        <v>0</v>
      </c>
      <c r="BG48" s="88">
        <v>0</v>
      </c>
      <c r="BH48" s="88">
        <v>0</v>
      </c>
      <c r="BI48" s="88">
        <v>0</v>
      </c>
      <c r="BJ48" s="88">
        <v>0</v>
      </c>
      <c r="BK48" s="88">
        <v>0</v>
      </c>
    </row>
    <row r="49" spans="1:63">
      <c r="A49" s="8" t="s">
        <v>91</v>
      </c>
      <c r="B49" s="80">
        <v>17.608000000000001</v>
      </c>
      <c r="C49" s="23"/>
      <c r="D49" s="23"/>
      <c r="E49" s="23"/>
      <c r="F49" s="23"/>
      <c r="G49" s="23"/>
      <c r="H49" s="23"/>
      <c r="I49" s="23"/>
      <c r="J49" s="23">
        <v>5.9755656108597286</v>
      </c>
      <c r="K49" s="25">
        <f t="shared" si="4"/>
        <v>5.9755656108597286</v>
      </c>
      <c r="L49" s="24">
        <f t="shared" si="5"/>
        <v>2.8284343891402708</v>
      </c>
      <c r="M49" s="81">
        <f t="shared" si="6"/>
        <v>8.8039999999999985</v>
      </c>
      <c r="O49" s="78">
        <f t="shared" si="7"/>
        <v>-5.9755656108597286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5.9755656108597286</v>
      </c>
      <c r="T49">
        <v>48</v>
      </c>
      <c r="U49" s="87">
        <f>IFERROR(-HLOOKUP($U$1,IEX!$W$2:$BH$98,T49,FALSE),0)</f>
        <v>0</v>
      </c>
      <c r="V49" s="88">
        <f t="shared" si="8"/>
        <v>2.8284343891402708</v>
      </c>
      <c r="W49" s="94"/>
      <c r="X49" s="88">
        <v>0</v>
      </c>
      <c r="Y49" s="88">
        <v>0.24898190045248866</v>
      </c>
      <c r="Z49" s="88">
        <v>0</v>
      </c>
      <c r="AA49" s="88">
        <v>0.29877828054298633</v>
      </c>
      <c r="AB49" s="88">
        <v>0</v>
      </c>
      <c r="AC49" s="88">
        <v>0.44816742081447958</v>
      </c>
      <c r="AD49" s="88">
        <v>0</v>
      </c>
      <c r="AE49" s="88">
        <v>0.99592760180995465</v>
      </c>
      <c r="AF49" s="88">
        <v>0</v>
      </c>
      <c r="AG49" s="88">
        <v>0.4282488687782805</v>
      </c>
      <c r="AH49" s="88">
        <v>0</v>
      </c>
      <c r="AI49" s="88">
        <v>0.40833031674208142</v>
      </c>
      <c r="AJ49" s="88">
        <v>0</v>
      </c>
      <c r="AK49" s="88">
        <v>0</v>
      </c>
      <c r="AL49" s="88">
        <v>0</v>
      </c>
      <c r="AM49" s="88">
        <v>0</v>
      </c>
      <c r="AN49" s="88">
        <v>0</v>
      </c>
      <c r="AO49" s="88">
        <v>0</v>
      </c>
      <c r="AP49" s="88">
        <v>0</v>
      </c>
      <c r="AQ49" s="88">
        <v>0</v>
      </c>
      <c r="AR49" s="88">
        <v>0</v>
      </c>
      <c r="AS49" s="88">
        <v>0</v>
      </c>
      <c r="AT49" s="88">
        <v>0</v>
      </c>
      <c r="AU49" s="88">
        <v>0</v>
      </c>
      <c r="AV49" s="88">
        <v>0</v>
      </c>
      <c r="AW49" s="88">
        <v>0</v>
      </c>
      <c r="AX49" s="88">
        <v>0</v>
      </c>
      <c r="AY49" s="88">
        <v>0</v>
      </c>
      <c r="AZ49" s="88">
        <v>0</v>
      </c>
      <c r="BA49" s="88">
        <v>0</v>
      </c>
      <c r="BB49" s="88">
        <v>0</v>
      </c>
      <c r="BC49" s="88">
        <v>0</v>
      </c>
      <c r="BD49" s="88">
        <v>0</v>
      </c>
      <c r="BE49" s="88">
        <v>0</v>
      </c>
      <c r="BF49" s="88">
        <v>0</v>
      </c>
      <c r="BG49" s="88">
        <v>0</v>
      </c>
      <c r="BH49" s="88">
        <v>0</v>
      </c>
      <c r="BI49" s="88">
        <v>0</v>
      </c>
      <c r="BJ49" s="88">
        <v>0</v>
      </c>
      <c r="BK49" s="88">
        <v>0</v>
      </c>
    </row>
    <row r="50" spans="1:63">
      <c r="A50" s="8" t="s">
        <v>92</v>
      </c>
      <c r="B50" s="80">
        <v>17.952000000000002</v>
      </c>
      <c r="C50" s="23"/>
      <c r="D50" s="23"/>
      <c r="E50" s="23"/>
      <c r="F50" s="23"/>
      <c r="G50" s="23"/>
      <c r="H50" s="23"/>
      <c r="I50" s="23"/>
      <c r="J50" s="23">
        <v>6.092307692307692</v>
      </c>
      <c r="K50" s="25">
        <f t="shared" si="4"/>
        <v>6.092307692307692</v>
      </c>
      <c r="L50" s="24">
        <f t="shared" si="5"/>
        <v>2.8836923076923076</v>
      </c>
      <c r="M50" s="81">
        <f t="shared" si="6"/>
        <v>8.9759999999999991</v>
      </c>
      <c r="O50" s="78">
        <f t="shared" si="7"/>
        <v>-6.092307692307692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6.092307692307692</v>
      </c>
      <c r="T50">
        <v>49</v>
      </c>
      <c r="U50" s="87">
        <f>IFERROR(-HLOOKUP($U$1,IEX!$W$2:$BH$98,T50,FALSE),0)</f>
        <v>0</v>
      </c>
      <c r="V50" s="88">
        <f t="shared" si="8"/>
        <v>2.8836923076923076</v>
      </c>
      <c r="W50" s="94"/>
      <c r="X50" s="88">
        <v>0</v>
      </c>
      <c r="Y50" s="88">
        <v>0.25384615384615383</v>
      </c>
      <c r="Z50" s="88">
        <v>0</v>
      </c>
      <c r="AA50" s="88">
        <v>0.30461538461538462</v>
      </c>
      <c r="AB50" s="88">
        <v>0</v>
      </c>
      <c r="AC50" s="88">
        <v>0.45692307692307688</v>
      </c>
      <c r="AD50" s="88">
        <v>0</v>
      </c>
      <c r="AE50" s="88">
        <v>1.0153846153846153</v>
      </c>
      <c r="AF50" s="88">
        <v>0</v>
      </c>
      <c r="AG50" s="88">
        <v>0.43661538461538457</v>
      </c>
      <c r="AH50" s="88">
        <v>0</v>
      </c>
      <c r="AI50" s="88">
        <v>0.41630769230769232</v>
      </c>
      <c r="AJ50" s="88">
        <v>0</v>
      </c>
      <c r="AK50" s="88">
        <v>0</v>
      </c>
      <c r="AL50" s="88">
        <v>0</v>
      </c>
      <c r="AM50" s="88">
        <v>0</v>
      </c>
      <c r="AN50" s="88">
        <v>0</v>
      </c>
      <c r="AO50" s="88">
        <v>0</v>
      </c>
      <c r="AP50" s="88">
        <v>0</v>
      </c>
      <c r="AQ50" s="88">
        <v>0</v>
      </c>
      <c r="AR50" s="88">
        <v>0</v>
      </c>
      <c r="AS50" s="88">
        <v>0</v>
      </c>
      <c r="AT50" s="88">
        <v>0</v>
      </c>
      <c r="AU50" s="88">
        <v>0</v>
      </c>
      <c r="AV50" s="88">
        <v>0</v>
      </c>
      <c r="AW50" s="88">
        <v>0</v>
      </c>
      <c r="AX50" s="88">
        <v>0</v>
      </c>
      <c r="AY50" s="88">
        <v>0</v>
      </c>
      <c r="AZ50" s="88">
        <v>0</v>
      </c>
      <c r="BA50" s="88">
        <v>0</v>
      </c>
      <c r="BB50" s="88">
        <v>0</v>
      </c>
      <c r="BC50" s="88">
        <v>0</v>
      </c>
      <c r="BD50" s="88">
        <v>0</v>
      </c>
      <c r="BE50" s="88">
        <v>0</v>
      </c>
      <c r="BF50" s="88">
        <v>0</v>
      </c>
      <c r="BG50" s="88">
        <v>0</v>
      </c>
      <c r="BH50" s="88">
        <v>0</v>
      </c>
      <c r="BI50" s="88">
        <v>0</v>
      </c>
      <c r="BJ50" s="88">
        <v>0</v>
      </c>
      <c r="BK50" s="88">
        <v>0</v>
      </c>
    </row>
    <row r="51" spans="1:63">
      <c r="A51" s="8" t="s">
        <v>93</v>
      </c>
      <c r="B51" s="80">
        <v>18.376000000000001</v>
      </c>
      <c r="C51" s="23"/>
      <c r="D51" s="23"/>
      <c r="E51" s="23"/>
      <c r="F51" s="23"/>
      <c r="G51" s="23"/>
      <c r="H51" s="23"/>
      <c r="I51" s="23"/>
      <c r="J51" s="23">
        <v>6.1267902481104981</v>
      </c>
      <c r="K51" s="25">
        <f t="shared" si="4"/>
        <v>6.1267902481104981</v>
      </c>
      <c r="L51" s="24">
        <f t="shared" si="5"/>
        <v>2.9000140507723025</v>
      </c>
      <c r="M51" s="81">
        <f t="shared" si="6"/>
        <v>9.0268042988828014</v>
      </c>
      <c r="O51" s="78">
        <f t="shared" si="7"/>
        <v>-6.1267902481104981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6.1267902481104981</v>
      </c>
      <c r="T51">
        <v>50</v>
      </c>
      <c r="U51" s="87">
        <f>IFERROR(-HLOOKUP($U$1,IEX!$W$2:$BH$98,T51,FALSE),0)</f>
        <v>0</v>
      </c>
      <c r="V51" s="88">
        <f t="shared" si="8"/>
        <v>2.9000140507723025</v>
      </c>
      <c r="W51" s="94"/>
      <c r="X51" s="88">
        <v>0</v>
      </c>
      <c r="Y51" s="88">
        <v>0.25528292700460409</v>
      </c>
      <c r="Z51" s="88">
        <v>0</v>
      </c>
      <c r="AA51" s="88">
        <v>0.30633951240552487</v>
      </c>
      <c r="AB51" s="88">
        <v>0</v>
      </c>
      <c r="AC51" s="88">
        <v>0.45950926860828734</v>
      </c>
      <c r="AD51" s="88">
        <v>0</v>
      </c>
      <c r="AE51" s="88">
        <v>1.0211317080184164</v>
      </c>
      <c r="AF51" s="88">
        <v>0</v>
      </c>
      <c r="AG51" s="88">
        <v>0.43908663444791901</v>
      </c>
      <c r="AH51" s="88">
        <v>0</v>
      </c>
      <c r="AI51" s="88">
        <v>0.41866400028755069</v>
      </c>
      <c r="AJ51" s="88">
        <v>0</v>
      </c>
      <c r="AK51" s="88">
        <v>0</v>
      </c>
      <c r="AL51" s="88">
        <v>0</v>
      </c>
      <c r="AM51" s="88">
        <v>0</v>
      </c>
      <c r="AN51" s="88">
        <v>0</v>
      </c>
      <c r="AO51" s="88">
        <v>0</v>
      </c>
      <c r="AP51" s="88">
        <v>0</v>
      </c>
      <c r="AQ51" s="88">
        <v>0</v>
      </c>
      <c r="AR51" s="88">
        <v>0</v>
      </c>
      <c r="AS51" s="88">
        <v>0</v>
      </c>
      <c r="AT51" s="88">
        <v>0</v>
      </c>
      <c r="AU51" s="88">
        <v>0</v>
      </c>
      <c r="AV51" s="88">
        <v>0</v>
      </c>
      <c r="AW51" s="88">
        <v>0</v>
      </c>
      <c r="AX51" s="88">
        <v>0</v>
      </c>
      <c r="AY51" s="88">
        <v>0</v>
      </c>
      <c r="AZ51" s="88">
        <v>0</v>
      </c>
      <c r="BA51" s="88">
        <v>0</v>
      </c>
      <c r="BB51" s="88">
        <v>0</v>
      </c>
      <c r="BC51" s="88">
        <v>0</v>
      </c>
      <c r="BD51" s="88">
        <v>0</v>
      </c>
      <c r="BE51" s="88">
        <v>0</v>
      </c>
      <c r="BF51" s="88">
        <v>0</v>
      </c>
      <c r="BG51" s="88">
        <v>0</v>
      </c>
      <c r="BH51" s="88">
        <v>0</v>
      </c>
      <c r="BI51" s="88">
        <v>0</v>
      </c>
      <c r="BJ51" s="88">
        <v>0</v>
      </c>
      <c r="BK51" s="88">
        <v>0</v>
      </c>
    </row>
    <row r="52" spans="1:63">
      <c r="A52" s="8" t="s">
        <v>94</v>
      </c>
      <c r="B52" s="80">
        <v>18.856000000000002</v>
      </c>
      <c r="C52" s="23"/>
      <c r="D52" s="23"/>
      <c r="E52" s="23"/>
      <c r="F52" s="23"/>
      <c r="G52" s="23"/>
      <c r="H52" s="23"/>
      <c r="I52" s="23"/>
      <c r="J52" s="23">
        <v>6.1267902481104981</v>
      </c>
      <c r="K52" s="25">
        <f t="shared" si="4"/>
        <v>6.1267902481104981</v>
      </c>
      <c r="L52" s="24">
        <f t="shared" si="5"/>
        <v>2.9000140507723025</v>
      </c>
      <c r="M52" s="81">
        <f t="shared" si="6"/>
        <v>9.0268042988828014</v>
      </c>
      <c r="O52" s="78">
        <f t="shared" si="7"/>
        <v>-6.1267902481104981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6.1267902481104981</v>
      </c>
      <c r="T52">
        <v>51</v>
      </c>
      <c r="U52" s="87">
        <f>IFERROR(-HLOOKUP($U$1,IEX!$W$2:$BH$98,T52,FALSE),0)</f>
        <v>0</v>
      </c>
      <c r="V52" s="88">
        <f t="shared" si="8"/>
        <v>2.9000140507723025</v>
      </c>
      <c r="W52" s="94"/>
      <c r="X52" s="88">
        <v>0</v>
      </c>
      <c r="Y52" s="88">
        <v>0.25528292700460409</v>
      </c>
      <c r="Z52" s="88">
        <v>0</v>
      </c>
      <c r="AA52" s="88">
        <v>0.30633951240552487</v>
      </c>
      <c r="AB52" s="88">
        <v>0</v>
      </c>
      <c r="AC52" s="88">
        <v>0.45950926860828734</v>
      </c>
      <c r="AD52" s="88">
        <v>0</v>
      </c>
      <c r="AE52" s="88">
        <v>1.0211317080184164</v>
      </c>
      <c r="AF52" s="88">
        <v>0</v>
      </c>
      <c r="AG52" s="88">
        <v>0.43908663444791901</v>
      </c>
      <c r="AH52" s="88">
        <v>0</v>
      </c>
      <c r="AI52" s="88">
        <v>0.41866400028755069</v>
      </c>
      <c r="AJ52" s="88">
        <v>0</v>
      </c>
      <c r="AK52" s="88">
        <v>0</v>
      </c>
      <c r="AL52" s="88">
        <v>0</v>
      </c>
      <c r="AM52" s="88">
        <v>0</v>
      </c>
      <c r="AN52" s="88">
        <v>0</v>
      </c>
      <c r="AO52" s="88">
        <v>0</v>
      </c>
      <c r="AP52" s="88">
        <v>0</v>
      </c>
      <c r="AQ52" s="88">
        <v>0</v>
      </c>
      <c r="AR52" s="88">
        <v>0</v>
      </c>
      <c r="AS52" s="88">
        <v>0</v>
      </c>
      <c r="AT52" s="88">
        <v>0</v>
      </c>
      <c r="AU52" s="88">
        <v>0</v>
      </c>
      <c r="AV52" s="88">
        <v>0</v>
      </c>
      <c r="AW52" s="88">
        <v>0</v>
      </c>
      <c r="AX52" s="88">
        <v>0</v>
      </c>
      <c r="AY52" s="88">
        <v>0</v>
      </c>
      <c r="AZ52" s="88">
        <v>0</v>
      </c>
      <c r="BA52" s="88">
        <v>0</v>
      </c>
      <c r="BB52" s="88">
        <v>0</v>
      </c>
      <c r="BC52" s="88">
        <v>0</v>
      </c>
      <c r="BD52" s="88">
        <v>0</v>
      </c>
      <c r="BE52" s="88">
        <v>0</v>
      </c>
      <c r="BF52" s="88">
        <v>0</v>
      </c>
      <c r="BG52" s="88">
        <v>0</v>
      </c>
      <c r="BH52" s="88">
        <v>0</v>
      </c>
      <c r="BI52" s="88">
        <v>0</v>
      </c>
      <c r="BJ52" s="88">
        <v>0</v>
      </c>
      <c r="BK52" s="88">
        <v>0</v>
      </c>
    </row>
    <row r="53" spans="1:63">
      <c r="A53" s="8" t="s">
        <v>95</v>
      </c>
      <c r="B53" s="80">
        <v>18.760000000000002</v>
      </c>
      <c r="C53" s="23"/>
      <c r="D53" s="23"/>
      <c r="E53" s="23"/>
      <c r="F53" s="23"/>
      <c r="G53" s="23"/>
      <c r="H53" s="23"/>
      <c r="I53" s="23"/>
      <c r="J53" s="23">
        <v>6.1267902481104981</v>
      </c>
      <c r="K53" s="25">
        <f t="shared" si="4"/>
        <v>6.1267902481104981</v>
      </c>
      <c r="L53" s="24">
        <f t="shared" si="5"/>
        <v>2.9000140507723025</v>
      </c>
      <c r="M53" s="81">
        <f t="shared" si="6"/>
        <v>9.0268042988828014</v>
      </c>
      <c r="O53" s="78">
        <f t="shared" si="7"/>
        <v>-6.1267902481104981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6.1267902481104981</v>
      </c>
      <c r="T53">
        <v>52</v>
      </c>
      <c r="U53" s="87">
        <f>IFERROR(-HLOOKUP($U$1,IEX!$W$2:$BH$98,T53,FALSE),0)</f>
        <v>0</v>
      </c>
      <c r="V53" s="88">
        <f t="shared" si="8"/>
        <v>2.9000140507723025</v>
      </c>
      <c r="W53" s="94"/>
      <c r="X53" s="88">
        <v>0</v>
      </c>
      <c r="Y53" s="88">
        <v>0.25528292700460409</v>
      </c>
      <c r="Z53" s="88">
        <v>0</v>
      </c>
      <c r="AA53" s="88">
        <v>0.30633951240552487</v>
      </c>
      <c r="AB53" s="88">
        <v>0</v>
      </c>
      <c r="AC53" s="88">
        <v>0.45950926860828734</v>
      </c>
      <c r="AD53" s="88">
        <v>0</v>
      </c>
      <c r="AE53" s="88">
        <v>1.0211317080184164</v>
      </c>
      <c r="AF53" s="88">
        <v>0</v>
      </c>
      <c r="AG53" s="88">
        <v>0.43908663444791901</v>
      </c>
      <c r="AH53" s="88">
        <v>0</v>
      </c>
      <c r="AI53" s="88">
        <v>0.41866400028755069</v>
      </c>
      <c r="AJ53" s="88">
        <v>0</v>
      </c>
      <c r="AK53" s="88">
        <v>0</v>
      </c>
      <c r="AL53" s="88">
        <v>0</v>
      </c>
      <c r="AM53" s="88">
        <v>0</v>
      </c>
      <c r="AN53" s="88">
        <v>0</v>
      </c>
      <c r="AO53" s="88">
        <v>0</v>
      </c>
      <c r="AP53" s="88">
        <v>0</v>
      </c>
      <c r="AQ53" s="88">
        <v>0</v>
      </c>
      <c r="AR53" s="88">
        <v>0</v>
      </c>
      <c r="AS53" s="88">
        <v>0</v>
      </c>
      <c r="AT53" s="88">
        <v>0</v>
      </c>
      <c r="AU53" s="88">
        <v>0</v>
      </c>
      <c r="AV53" s="88">
        <v>0</v>
      </c>
      <c r="AW53" s="88">
        <v>0</v>
      </c>
      <c r="AX53" s="88">
        <v>0</v>
      </c>
      <c r="AY53" s="88">
        <v>0</v>
      </c>
      <c r="AZ53" s="88">
        <v>0</v>
      </c>
      <c r="BA53" s="88">
        <v>0</v>
      </c>
      <c r="BB53" s="88">
        <v>0</v>
      </c>
      <c r="BC53" s="88">
        <v>0</v>
      </c>
      <c r="BD53" s="88">
        <v>0</v>
      </c>
      <c r="BE53" s="88">
        <v>0</v>
      </c>
      <c r="BF53" s="88">
        <v>0</v>
      </c>
      <c r="BG53" s="88">
        <v>0</v>
      </c>
      <c r="BH53" s="88">
        <v>0</v>
      </c>
      <c r="BI53" s="88">
        <v>0</v>
      </c>
      <c r="BJ53" s="88">
        <v>0</v>
      </c>
      <c r="BK53" s="88">
        <v>0</v>
      </c>
    </row>
    <row r="54" spans="1:63">
      <c r="A54" s="8" t="s">
        <v>96</v>
      </c>
      <c r="B54" s="80">
        <v>17.952000000000002</v>
      </c>
      <c r="C54" s="23"/>
      <c r="D54" s="23"/>
      <c r="E54" s="23"/>
      <c r="F54" s="23"/>
      <c r="G54" s="23"/>
      <c r="H54" s="23"/>
      <c r="I54" s="23"/>
      <c r="J54" s="23">
        <v>6.092307692307692</v>
      </c>
      <c r="K54" s="25">
        <f t="shared" si="4"/>
        <v>6.092307692307692</v>
      </c>
      <c r="L54" s="24">
        <f t="shared" si="5"/>
        <v>2.8836923076923076</v>
      </c>
      <c r="M54" s="81">
        <f t="shared" si="6"/>
        <v>8.9759999999999991</v>
      </c>
      <c r="O54" s="78">
        <f t="shared" si="7"/>
        <v>-6.092307692307692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6.092307692307692</v>
      </c>
      <c r="T54">
        <v>53</v>
      </c>
      <c r="U54" s="87">
        <f>IFERROR(-HLOOKUP($U$1,IEX!$W$2:$BH$98,T54,FALSE),0)</f>
        <v>0</v>
      </c>
      <c r="V54" s="88">
        <f t="shared" si="8"/>
        <v>2.8836923076923076</v>
      </c>
      <c r="W54" s="94"/>
      <c r="X54" s="88">
        <v>0</v>
      </c>
      <c r="Y54" s="88">
        <v>0.25384615384615383</v>
      </c>
      <c r="Z54" s="88">
        <v>0</v>
      </c>
      <c r="AA54" s="88">
        <v>0.30461538461538462</v>
      </c>
      <c r="AB54" s="88">
        <v>0</v>
      </c>
      <c r="AC54" s="88">
        <v>0.45692307692307688</v>
      </c>
      <c r="AD54" s="88">
        <v>0</v>
      </c>
      <c r="AE54" s="88">
        <v>1.0153846153846153</v>
      </c>
      <c r="AF54" s="88">
        <v>0</v>
      </c>
      <c r="AG54" s="88">
        <v>0.43661538461538457</v>
      </c>
      <c r="AH54" s="88">
        <v>0</v>
      </c>
      <c r="AI54" s="88">
        <v>0.41630769230769232</v>
      </c>
      <c r="AJ54" s="88">
        <v>0</v>
      </c>
      <c r="AK54" s="88">
        <v>0</v>
      </c>
      <c r="AL54" s="88">
        <v>0</v>
      </c>
      <c r="AM54" s="88">
        <v>0</v>
      </c>
      <c r="AN54" s="88">
        <v>0</v>
      </c>
      <c r="AO54" s="88">
        <v>0</v>
      </c>
      <c r="AP54" s="88">
        <v>0</v>
      </c>
      <c r="AQ54" s="88">
        <v>0</v>
      </c>
      <c r="AR54" s="88">
        <v>0</v>
      </c>
      <c r="AS54" s="88">
        <v>0</v>
      </c>
      <c r="AT54" s="88">
        <v>0</v>
      </c>
      <c r="AU54" s="88">
        <v>0</v>
      </c>
      <c r="AV54" s="88">
        <v>0</v>
      </c>
      <c r="AW54" s="88">
        <v>0</v>
      </c>
      <c r="AX54" s="88">
        <v>0</v>
      </c>
      <c r="AY54" s="88">
        <v>0</v>
      </c>
      <c r="AZ54" s="88">
        <v>0</v>
      </c>
      <c r="BA54" s="88">
        <v>0</v>
      </c>
      <c r="BB54" s="88">
        <v>0</v>
      </c>
      <c r="BC54" s="88">
        <v>0</v>
      </c>
      <c r="BD54" s="88">
        <v>0</v>
      </c>
      <c r="BE54" s="88">
        <v>0</v>
      </c>
      <c r="BF54" s="88">
        <v>0</v>
      </c>
      <c r="BG54" s="88">
        <v>0</v>
      </c>
      <c r="BH54" s="88">
        <v>0</v>
      </c>
      <c r="BI54" s="88">
        <v>0</v>
      </c>
      <c r="BJ54" s="88">
        <v>0</v>
      </c>
      <c r="BK54" s="88">
        <v>0</v>
      </c>
    </row>
    <row r="55" spans="1:63">
      <c r="A55" s="8" t="s">
        <v>97</v>
      </c>
      <c r="B55" s="80">
        <v>17.760000000000002</v>
      </c>
      <c r="C55" s="23"/>
      <c r="D55" s="23"/>
      <c r="E55" s="23"/>
      <c r="F55" s="23"/>
      <c r="G55" s="23"/>
      <c r="H55" s="23"/>
      <c r="I55" s="23"/>
      <c r="J55" s="23">
        <v>6.0271493212669682</v>
      </c>
      <c r="K55" s="25">
        <f t="shared" si="4"/>
        <v>6.0271493212669682</v>
      </c>
      <c r="L55" s="24">
        <f t="shared" si="5"/>
        <v>2.8528506787330317</v>
      </c>
      <c r="M55" s="81">
        <f t="shared" si="6"/>
        <v>8.879999999999999</v>
      </c>
      <c r="O55" s="78">
        <f t="shared" si="7"/>
        <v>-6.0271493212669682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6.0271493212669682</v>
      </c>
      <c r="T55">
        <v>54</v>
      </c>
      <c r="U55" s="87">
        <f>IFERROR(-HLOOKUP($U$1,IEX!$W$2:$BH$98,T55,FALSE),0)</f>
        <v>0</v>
      </c>
      <c r="V55" s="88">
        <f t="shared" si="8"/>
        <v>2.8528506787330317</v>
      </c>
      <c r="W55" s="94"/>
      <c r="X55" s="88">
        <v>0</v>
      </c>
      <c r="Y55" s="88">
        <v>0.25113122171945701</v>
      </c>
      <c r="Z55" s="88">
        <v>0</v>
      </c>
      <c r="AA55" s="88">
        <v>0.30135746606334834</v>
      </c>
      <c r="AB55" s="88">
        <v>0</v>
      </c>
      <c r="AC55" s="88">
        <v>0.45203619909502257</v>
      </c>
      <c r="AD55" s="88">
        <v>0</v>
      </c>
      <c r="AE55" s="88">
        <v>1.004524886877828</v>
      </c>
      <c r="AF55" s="88">
        <v>0</v>
      </c>
      <c r="AG55" s="88">
        <v>0.43194570135746607</v>
      </c>
      <c r="AH55" s="88">
        <v>0</v>
      </c>
      <c r="AI55" s="88">
        <v>0.41185520361990952</v>
      </c>
      <c r="AJ55" s="88">
        <v>0</v>
      </c>
      <c r="AK55" s="88">
        <v>0</v>
      </c>
      <c r="AL55" s="88">
        <v>0</v>
      </c>
      <c r="AM55" s="88">
        <v>0</v>
      </c>
      <c r="AN55" s="88">
        <v>0</v>
      </c>
      <c r="AO55" s="88">
        <v>0</v>
      </c>
      <c r="AP55" s="88">
        <v>0</v>
      </c>
      <c r="AQ55" s="88">
        <v>0</v>
      </c>
      <c r="AR55" s="88">
        <v>0</v>
      </c>
      <c r="AS55" s="88">
        <v>0</v>
      </c>
      <c r="AT55" s="88">
        <v>0</v>
      </c>
      <c r="AU55" s="88">
        <v>0</v>
      </c>
      <c r="AV55" s="88">
        <v>0</v>
      </c>
      <c r="AW55" s="88">
        <v>0</v>
      </c>
      <c r="AX55" s="88">
        <v>0</v>
      </c>
      <c r="AY55" s="88">
        <v>0</v>
      </c>
      <c r="AZ55" s="88">
        <v>0</v>
      </c>
      <c r="BA55" s="88">
        <v>0</v>
      </c>
      <c r="BB55" s="88">
        <v>0</v>
      </c>
      <c r="BC55" s="88">
        <v>0</v>
      </c>
      <c r="BD55" s="88">
        <v>0</v>
      </c>
      <c r="BE55" s="88">
        <v>0</v>
      </c>
      <c r="BF55" s="88">
        <v>0</v>
      </c>
      <c r="BG55" s="88">
        <v>0</v>
      </c>
      <c r="BH55" s="88">
        <v>0</v>
      </c>
      <c r="BI55" s="88">
        <v>0</v>
      </c>
      <c r="BJ55" s="88">
        <v>0</v>
      </c>
      <c r="BK55" s="88">
        <v>0</v>
      </c>
    </row>
    <row r="56" spans="1:63">
      <c r="A56" s="8" t="s">
        <v>98</v>
      </c>
      <c r="B56" s="80">
        <v>18.603999999999999</v>
      </c>
      <c r="C56" s="23"/>
      <c r="D56" s="23"/>
      <c r="E56" s="23"/>
      <c r="F56" s="23"/>
      <c r="G56" s="23"/>
      <c r="H56" s="23"/>
      <c r="I56" s="23"/>
      <c r="J56" s="23">
        <v>6.1267902481104981</v>
      </c>
      <c r="K56" s="25">
        <f t="shared" si="4"/>
        <v>6.1267902481104981</v>
      </c>
      <c r="L56" s="24">
        <f t="shared" si="5"/>
        <v>2.9000140507723025</v>
      </c>
      <c r="M56" s="81">
        <f t="shared" si="6"/>
        <v>9.0268042988828014</v>
      </c>
      <c r="O56" s="78">
        <f t="shared" si="7"/>
        <v>-6.1267902481104981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6.1267902481104981</v>
      </c>
      <c r="T56">
        <v>55</v>
      </c>
      <c r="U56" s="87">
        <f>IFERROR(-HLOOKUP($U$1,IEX!$W$2:$BH$98,T56,FALSE),0)</f>
        <v>0</v>
      </c>
      <c r="V56" s="88">
        <f t="shared" si="8"/>
        <v>2.9000140507723025</v>
      </c>
      <c r="W56" s="94"/>
      <c r="X56" s="88">
        <v>0</v>
      </c>
      <c r="Y56" s="88">
        <v>0.25528292700460409</v>
      </c>
      <c r="Z56" s="88">
        <v>0</v>
      </c>
      <c r="AA56" s="88">
        <v>0.30633951240552487</v>
      </c>
      <c r="AB56" s="88">
        <v>0</v>
      </c>
      <c r="AC56" s="88">
        <v>0.45950926860828734</v>
      </c>
      <c r="AD56" s="88">
        <v>0</v>
      </c>
      <c r="AE56" s="88">
        <v>1.0211317080184164</v>
      </c>
      <c r="AF56" s="88">
        <v>0</v>
      </c>
      <c r="AG56" s="88">
        <v>0.43908663444791901</v>
      </c>
      <c r="AH56" s="88">
        <v>0</v>
      </c>
      <c r="AI56" s="88">
        <v>0.41866400028755069</v>
      </c>
      <c r="AJ56" s="88">
        <v>0</v>
      </c>
      <c r="AK56" s="88">
        <v>0</v>
      </c>
      <c r="AL56" s="88">
        <v>0</v>
      </c>
      <c r="AM56" s="88">
        <v>0</v>
      </c>
      <c r="AN56" s="88">
        <v>0</v>
      </c>
      <c r="AO56" s="88">
        <v>0</v>
      </c>
      <c r="AP56" s="88">
        <v>0</v>
      </c>
      <c r="AQ56" s="88">
        <v>0</v>
      </c>
      <c r="AR56" s="88">
        <v>0</v>
      </c>
      <c r="AS56" s="88">
        <v>0</v>
      </c>
      <c r="AT56" s="88">
        <v>0</v>
      </c>
      <c r="AU56" s="88">
        <v>0</v>
      </c>
      <c r="AV56" s="88">
        <v>0</v>
      </c>
      <c r="AW56" s="88">
        <v>0</v>
      </c>
      <c r="AX56" s="88">
        <v>0</v>
      </c>
      <c r="AY56" s="88">
        <v>0</v>
      </c>
      <c r="AZ56" s="88">
        <v>0</v>
      </c>
      <c r="BA56" s="88">
        <v>0</v>
      </c>
      <c r="BB56" s="88">
        <v>0</v>
      </c>
      <c r="BC56" s="88">
        <v>0</v>
      </c>
      <c r="BD56" s="88">
        <v>0</v>
      </c>
      <c r="BE56" s="88">
        <v>0</v>
      </c>
      <c r="BF56" s="88">
        <v>0</v>
      </c>
      <c r="BG56" s="88">
        <v>0</v>
      </c>
      <c r="BH56" s="88">
        <v>0</v>
      </c>
      <c r="BI56" s="88">
        <v>0</v>
      </c>
      <c r="BJ56" s="88">
        <v>0</v>
      </c>
      <c r="BK56" s="88">
        <v>0</v>
      </c>
    </row>
    <row r="57" spans="1:63">
      <c r="A57" s="8" t="s">
        <v>99</v>
      </c>
      <c r="B57" s="80">
        <v>18.488</v>
      </c>
      <c r="C57" s="23"/>
      <c r="D57" s="23"/>
      <c r="E57" s="23"/>
      <c r="F57" s="23"/>
      <c r="G57" s="23"/>
      <c r="H57" s="23"/>
      <c r="I57" s="23"/>
      <c r="J57" s="23">
        <v>6.1267902481104981</v>
      </c>
      <c r="K57" s="25">
        <f t="shared" si="4"/>
        <v>6.1267902481104981</v>
      </c>
      <c r="L57" s="24">
        <f t="shared" si="5"/>
        <v>2.9000140507723025</v>
      </c>
      <c r="M57" s="81">
        <f t="shared" si="6"/>
        <v>9.0268042988828014</v>
      </c>
      <c r="O57" s="78">
        <f t="shared" si="7"/>
        <v>-6.1267902481104981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6.1267902481104981</v>
      </c>
      <c r="T57">
        <v>56</v>
      </c>
      <c r="U57" s="87">
        <f>IFERROR(-HLOOKUP($U$1,IEX!$W$2:$BH$98,T57,FALSE),0)</f>
        <v>0</v>
      </c>
      <c r="V57" s="88">
        <f t="shared" si="8"/>
        <v>2.9000140507723025</v>
      </c>
      <c r="W57" s="94"/>
      <c r="X57" s="88">
        <v>0</v>
      </c>
      <c r="Y57" s="88">
        <v>0.25528292700460409</v>
      </c>
      <c r="Z57" s="88">
        <v>0</v>
      </c>
      <c r="AA57" s="88">
        <v>0.30633951240552487</v>
      </c>
      <c r="AB57" s="88">
        <v>0</v>
      </c>
      <c r="AC57" s="88">
        <v>0.45950926860828734</v>
      </c>
      <c r="AD57" s="88">
        <v>0</v>
      </c>
      <c r="AE57" s="88">
        <v>1.0211317080184164</v>
      </c>
      <c r="AF57" s="88">
        <v>0</v>
      </c>
      <c r="AG57" s="88">
        <v>0.43908663444791901</v>
      </c>
      <c r="AH57" s="88">
        <v>0</v>
      </c>
      <c r="AI57" s="88">
        <v>0.41866400028755069</v>
      </c>
      <c r="AJ57" s="88">
        <v>0</v>
      </c>
      <c r="AK57" s="88">
        <v>0</v>
      </c>
      <c r="AL57" s="88">
        <v>0</v>
      </c>
      <c r="AM57" s="88">
        <v>0</v>
      </c>
      <c r="AN57" s="88">
        <v>0</v>
      </c>
      <c r="AO57" s="88">
        <v>0</v>
      </c>
      <c r="AP57" s="88">
        <v>0</v>
      </c>
      <c r="AQ57" s="88">
        <v>0</v>
      </c>
      <c r="AR57" s="88">
        <v>0</v>
      </c>
      <c r="AS57" s="88">
        <v>0</v>
      </c>
      <c r="AT57" s="88">
        <v>0</v>
      </c>
      <c r="AU57" s="88">
        <v>0</v>
      </c>
      <c r="AV57" s="88">
        <v>0</v>
      </c>
      <c r="AW57" s="88">
        <v>0</v>
      </c>
      <c r="AX57" s="88">
        <v>0</v>
      </c>
      <c r="AY57" s="88">
        <v>0</v>
      </c>
      <c r="AZ57" s="88">
        <v>0</v>
      </c>
      <c r="BA57" s="88">
        <v>0</v>
      </c>
      <c r="BB57" s="88">
        <v>0</v>
      </c>
      <c r="BC57" s="88">
        <v>0</v>
      </c>
      <c r="BD57" s="88">
        <v>0</v>
      </c>
      <c r="BE57" s="88">
        <v>0</v>
      </c>
      <c r="BF57" s="88">
        <v>0</v>
      </c>
      <c r="BG57" s="88">
        <v>0</v>
      </c>
      <c r="BH57" s="88">
        <v>0</v>
      </c>
      <c r="BI57" s="88">
        <v>0</v>
      </c>
      <c r="BJ57" s="88">
        <v>0</v>
      </c>
      <c r="BK57" s="88">
        <v>0</v>
      </c>
    </row>
    <row r="58" spans="1:63">
      <c r="A58" s="8" t="s">
        <v>100</v>
      </c>
      <c r="B58" s="80">
        <v>18.664000000000001</v>
      </c>
      <c r="C58" s="23"/>
      <c r="D58" s="23"/>
      <c r="E58" s="23"/>
      <c r="F58" s="23"/>
      <c r="G58" s="23"/>
      <c r="H58" s="23"/>
      <c r="I58" s="23"/>
      <c r="J58" s="23">
        <v>6.1267902481104981</v>
      </c>
      <c r="K58" s="25">
        <f t="shared" si="4"/>
        <v>6.1267902481104981</v>
      </c>
      <c r="L58" s="24">
        <f t="shared" si="5"/>
        <v>2.9000140507723025</v>
      </c>
      <c r="M58" s="81">
        <f t="shared" si="6"/>
        <v>9.0268042988828014</v>
      </c>
      <c r="O58" s="78">
        <f t="shared" si="7"/>
        <v>-6.1267902481104981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6.1267902481104981</v>
      </c>
      <c r="T58">
        <v>57</v>
      </c>
      <c r="U58" s="87">
        <f>IFERROR(-HLOOKUP($U$1,IEX!$W$2:$BH$98,T58,FALSE),0)</f>
        <v>0</v>
      </c>
      <c r="V58" s="88">
        <f t="shared" si="8"/>
        <v>2.9000140507723025</v>
      </c>
      <c r="W58" s="94"/>
      <c r="X58" s="88">
        <v>0</v>
      </c>
      <c r="Y58" s="88">
        <v>0.25528292700460409</v>
      </c>
      <c r="Z58" s="88">
        <v>0</v>
      </c>
      <c r="AA58" s="88">
        <v>0.30633951240552487</v>
      </c>
      <c r="AB58" s="88">
        <v>0</v>
      </c>
      <c r="AC58" s="88">
        <v>0.45950926860828734</v>
      </c>
      <c r="AD58" s="88">
        <v>0</v>
      </c>
      <c r="AE58" s="88">
        <v>1.0211317080184164</v>
      </c>
      <c r="AF58" s="88">
        <v>0</v>
      </c>
      <c r="AG58" s="88">
        <v>0.43908663444791901</v>
      </c>
      <c r="AH58" s="88">
        <v>0</v>
      </c>
      <c r="AI58" s="88">
        <v>0.41866400028755069</v>
      </c>
      <c r="AJ58" s="88">
        <v>0</v>
      </c>
      <c r="AK58" s="88">
        <v>0</v>
      </c>
      <c r="AL58" s="88">
        <v>0</v>
      </c>
      <c r="AM58" s="88">
        <v>0</v>
      </c>
      <c r="AN58" s="88">
        <v>0</v>
      </c>
      <c r="AO58" s="88">
        <v>0</v>
      </c>
      <c r="AP58" s="88">
        <v>0</v>
      </c>
      <c r="AQ58" s="88">
        <v>0</v>
      </c>
      <c r="AR58" s="88">
        <v>0</v>
      </c>
      <c r="AS58" s="88">
        <v>0</v>
      </c>
      <c r="AT58" s="88">
        <v>0</v>
      </c>
      <c r="AU58" s="88">
        <v>0</v>
      </c>
      <c r="AV58" s="88">
        <v>0</v>
      </c>
      <c r="AW58" s="88">
        <v>0</v>
      </c>
      <c r="AX58" s="88">
        <v>0</v>
      </c>
      <c r="AY58" s="88">
        <v>0</v>
      </c>
      <c r="AZ58" s="88">
        <v>0</v>
      </c>
      <c r="BA58" s="88">
        <v>0</v>
      </c>
      <c r="BB58" s="88">
        <v>0</v>
      </c>
      <c r="BC58" s="88">
        <v>0</v>
      </c>
      <c r="BD58" s="88">
        <v>0</v>
      </c>
      <c r="BE58" s="88">
        <v>0</v>
      </c>
      <c r="BF58" s="88">
        <v>0</v>
      </c>
      <c r="BG58" s="88">
        <v>0</v>
      </c>
      <c r="BH58" s="88">
        <v>0</v>
      </c>
      <c r="BI58" s="88">
        <v>0</v>
      </c>
      <c r="BJ58" s="88">
        <v>0</v>
      </c>
      <c r="BK58" s="88">
        <v>0</v>
      </c>
    </row>
    <row r="59" spans="1:63">
      <c r="A59" s="8" t="s">
        <v>101</v>
      </c>
      <c r="B59" s="80">
        <v>18.776</v>
      </c>
      <c r="C59" s="23"/>
      <c r="D59" s="23"/>
      <c r="E59" s="23"/>
      <c r="F59" s="23"/>
      <c r="G59" s="23"/>
      <c r="H59" s="23"/>
      <c r="I59" s="23"/>
      <c r="J59" s="23">
        <v>6.1267902481104981</v>
      </c>
      <c r="K59" s="25">
        <f t="shared" si="4"/>
        <v>6.1267902481104981</v>
      </c>
      <c r="L59" s="24">
        <f t="shared" si="5"/>
        <v>2.9000140507723025</v>
      </c>
      <c r="M59" s="81">
        <f t="shared" si="6"/>
        <v>9.0268042988828014</v>
      </c>
      <c r="O59" s="78">
        <f t="shared" si="7"/>
        <v>-6.1267902481104981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6.1267902481104981</v>
      </c>
      <c r="T59">
        <v>58</v>
      </c>
      <c r="U59" s="87">
        <f>IFERROR(-HLOOKUP($U$1,IEX!$W$2:$BH$98,T59,FALSE),0)</f>
        <v>0</v>
      </c>
      <c r="V59" s="88">
        <f t="shared" si="8"/>
        <v>2.9000140507723025</v>
      </c>
      <c r="W59" s="94"/>
      <c r="X59" s="88">
        <v>0</v>
      </c>
      <c r="Y59" s="88">
        <v>0.25528292700460409</v>
      </c>
      <c r="Z59" s="88">
        <v>0</v>
      </c>
      <c r="AA59" s="88">
        <v>0.30633951240552487</v>
      </c>
      <c r="AB59" s="88">
        <v>0</v>
      </c>
      <c r="AC59" s="88">
        <v>0.45950926860828734</v>
      </c>
      <c r="AD59" s="88">
        <v>0</v>
      </c>
      <c r="AE59" s="88">
        <v>1.0211317080184164</v>
      </c>
      <c r="AF59" s="88">
        <v>0</v>
      </c>
      <c r="AG59" s="88">
        <v>0.43908663444791901</v>
      </c>
      <c r="AH59" s="88">
        <v>0</v>
      </c>
      <c r="AI59" s="88">
        <v>0.41866400028755069</v>
      </c>
      <c r="AJ59" s="88">
        <v>0</v>
      </c>
      <c r="AK59" s="88">
        <v>0</v>
      </c>
      <c r="AL59" s="88">
        <v>0</v>
      </c>
      <c r="AM59" s="88">
        <v>0</v>
      </c>
      <c r="AN59" s="88">
        <v>0</v>
      </c>
      <c r="AO59" s="88">
        <v>0</v>
      </c>
      <c r="AP59" s="88">
        <v>0</v>
      </c>
      <c r="AQ59" s="88">
        <v>0</v>
      </c>
      <c r="AR59" s="88">
        <v>0</v>
      </c>
      <c r="AS59" s="88">
        <v>0</v>
      </c>
      <c r="AT59" s="88">
        <v>0</v>
      </c>
      <c r="AU59" s="88">
        <v>0</v>
      </c>
      <c r="AV59" s="88">
        <v>0</v>
      </c>
      <c r="AW59" s="88">
        <v>0</v>
      </c>
      <c r="AX59" s="88">
        <v>0</v>
      </c>
      <c r="AY59" s="88">
        <v>0</v>
      </c>
      <c r="AZ59" s="88">
        <v>0</v>
      </c>
      <c r="BA59" s="88">
        <v>0</v>
      </c>
      <c r="BB59" s="88">
        <v>0</v>
      </c>
      <c r="BC59" s="88">
        <v>0</v>
      </c>
      <c r="BD59" s="88">
        <v>0</v>
      </c>
      <c r="BE59" s="88">
        <v>0</v>
      </c>
      <c r="BF59" s="88">
        <v>0</v>
      </c>
      <c r="BG59" s="88">
        <v>0</v>
      </c>
      <c r="BH59" s="88">
        <v>0</v>
      </c>
      <c r="BI59" s="88">
        <v>0</v>
      </c>
      <c r="BJ59" s="88">
        <v>0</v>
      </c>
      <c r="BK59" s="88">
        <v>0</v>
      </c>
    </row>
    <row r="60" spans="1:63">
      <c r="A60" s="8" t="s">
        <v>102</v>
      </c>
      <c r="B60" s="80">
        <v>18.376000000000001</v>
      </c>
      <c r="C60" s="23"/>
      <c r="D60" s="23"/>
      <c r="E60" s="23"/>
      <c r="F60" s="23"/>
      <c r="G60" s="23"/>
      <c r="H60" s="23"/>
      <c r="I60" s="23"/>
      <c r="J60" s="23">
        <v>6.1267902481104981</v>
      </c>
      <c r="K60" s="25">
        <f t="shared" si="4"/>
        <v>6.1267902481104981</v>
      </c>
      <c r="L60" s="24">
        <f t="shared" si="5"/>
        <v>2.9000140507723025</v>
      </c>
      <c r="M60" s="81">
        <f t="shared" si="6"/>
        <v>9.0268042988828014</v>
      </c>
      <c r="O60" s="78">
        <f t="shared" si="7"/>
        <v>-6.1267902481104981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6.1267902481104981</v>
      </c>
      <c r="T60">
        <v>59</v>
      </c>
      <c r="U60" s="87">
        <f>IFERROR(-HLOOKUP($U$1,IEX!$W$2:$BH$98,T60,FALSE),0)</f>
        <v>0</v>
      </c>
      <c r="V60" s="88">
        <f t="shared" si="8"/>
        <v>2.9000140507723025</v>
      </c>
      <c r="W60" s="94"/>
      <c r="X60" s="88">
        <v>0</v>
      </c>
      <c r="Y60" s="88">
        <v>0.25528292700460409</v>
      </c>
      <c r="Z60" s="88">
        <v>0</v>
      </c>
      <c r="AA60" s="88">
        <v>0.30633951240552487</v>
      </c>
      <c r="AB60" s="88">
        <v>0</v>
      </c>
      <c r="AC60" s="88">
        <v>0.45950926860828734</v>
      </c>
      <c r="AD60" s="88">
        <v>0</v>
      </c>
      <c r="AE60" s="88">
        <v>1.0211317080184164</v>
      </c>
      <c r="AF60" s="88">
        <v>0</v>
      </c>
      <c r="AG60" s="88">
        <v>0.43908663444791901</v>
      </c>
      <c r="AH60" s="88">
        <v>0</v>
      </c>
      <c r="AI60" s="88">
        <v>0.41866400028755069</v>
      </c>
      <c r="AJ60" s="88">
        <v>0</v>
      </c>
      <c r="AK60" s="88">
        <v>0</v>
      </c>
      <c r="AL60" s="88">
        <v>0</v>
      </c>
      <c r="AM60" s="88">
        <v>0</v>
      </c>
      <c r="AN60" s="88">
        <v>0</v>
      </c>
      <c r="AO60" s="88">
        <v>0</v>
      </c>
      <c r="AP60" s="88">
        <v>0</v>
      </c>
      <c r="AQ60" s="88">
        <v>0</v>
      </c>
      <c r="AR60" s="88">
        <v>0</v>
      </c>
      <c r="AS60" s="88">
        <v>0</v>
      </c>
      <c r="AT60" s="88">
        <v>0</v>
      </c>
      <c r="AU60" s="88">
        <v>0</v>
      </c>
      <c r="AV60" s="88">
        <v>0</v>
      </c>
      <c r="AW60" s="88">
        <v>0</v>
      </c>
      <c r="AX60" s="88">
        <v>0</v>
      </c>
      <c r="AY60" s="88">
        <v>0</v>
      </c>
      <c r="AZ60" s="88">
        <v>0</v>
      </c>
      <c r="BA60" s="88">
        <v>0</v>
      </c>
      <c r="BB60" s="88">
        <v>0</v>
      </c>
      <c r="BC60" s="88">
        <v>0</v>
      </c>
      <c r="BD60" s="88">
        <v>0</v>
      </c>
      <c r="BE60" s="88">
        <v>0</v>
      </c>
      <c r="BF60" s="88">
        <v>0</v>
      </c>
      <c r="BG60" s="88">
        <v>0</v>
      </c>
      <c r="BH60" s="88">
        <v>0</v>
      </c>
      <c r="BI60" s="88">
        <v>0</v>
      </c>
      <c r="BJ60" s="88">
        <v>0</v>
      </c>
      <c r="BK60" s="88">
        <v>0</v>
      </c>
    </row>
    <row r="61" spans="1:63">
      <c r="A61" s="8" t="s">
        <v>103</v>
      </c>
      <c r="B61" s="80">
        <v>16.744</v>
      </c>
      <c r="C61" s="23"/>
      <c r="D61" s="23"/>
      <c r="E61" s="23"/>
      <c r="F61" s="23"/>
      <c r="G61" s="23"/>
      <c r="H61" s="23"/>
      <c r="I61" s="23"/>
      <c r="J61" s="23">
        <v>5.6823529411764699</v>
      </c>
      <c r="K61" s="25">
        <f t="shared" si="4"/>
        <v>5.6823529411764699</v>
      </c>
      <c r="L61" s="24">
        <f t="shared" si="5"/>
        <v>2.6896470588235291</v>
      </c>
      <c r="M61" s="81">
        <f t="shared" si="6"/>
        <v>8.3719999999999999</v>
      </c>
      <c r="O61" s="78">
        <f t="shared" si="7"/>
        <v>-5.6823529411764699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5.6823529411764699</v>
      </c>
      <c r="T61">
        <v>60</v>
      </c>
      <c r="U61" s="87">
        <f>IFERROR(-HLOOKUP($U$1,IEX!$W$2:$BH$98,T61,FALSE),0)</f>
        <v>0</v>
      </c>
      <c r="V61" s="88">
        <f t="shared" si="8"/>
        <v>2.6896470588235291</v>
      </c>
      <c r="W61" s="94"/>
      <c r="X61" s="88">
        <v>0</v>
      </c>
      <c r="Y61" s="88">
        <v>0.2367647058823529</v>
      </c>
      <c r="Z61" s="88">
        <v>0</v>
      </c>
      <c r="AA61" s="88">
        <v>0.28411764705882347</v>
      </c>
      <c r="AB61" s="88">
        <v>0</v>
      </c>
      <c r="AC61" s="88">
        <v>0.42617647058823521</v>
      </c>
      <c r="AD61" s="88">
        <v>0</v>
      </c>
      <c r="AE61" s="88">
        <v>0.94705882352941162</v>
      </c>
      <c r="AF61" s="88">
        <v>0</v>
      </c>
      <c r="AG61" s="88">
        <v>0.40723529411764697</v>
      </c>
      <c r="AH61" s="88">
        <v>0</v>
      </c>
      <c r="AI61" s="88">
        <v>0.38829411764705873</v>
      </c>
      <c r="AJ61" s="88">
        <v>0</v>
      </c>
      <c r="AK61" s="88">
        <v>0</v>
      </c>
      <c r="AL61" s="88">
        <v>0</v>
      </c>
      <c r="AM61" s="88">
        <v>0</v>
      </c>
      <c r="AN61" s="88">
        <v>0</v>
      </c>
      <c r="AO61" s="88">
        <v>0</v>
      </c>
      <c r="AP61" s="88">
        <v>0</v>
      </c>
      <c r="AQ61" s="88">
        <v>0</v>
      </c>
      <c r="AR61" s="88">
        <v>0</v>
      </c>
      <c r="AS61" s="88">
        <v>0</v>
      </c>
      <c r="AT61" s="88">
        <v>0</v>
      </c>
      <c r="AU61" s="88">
        <v>0</v>
      </c>
      <c r="AV61" s="88">
        <v>0</v>
      </c>
      <c r="AW61" s="88">
        <v>0</v>
      </c>
      <c r="AX61" s="88">
        <v>0</v>
      </c>
      <c r="AY61" s="88">
        <v>0</v>
      </c>
      <c r="AZ61" s="88">
        <v>0</v>
      </c>
      <c r="BA61" s="88">
        <v>0</v>
      </c>
      <c r="BB61" s="88">
        <v>0</v>
      </c>
      <c r="BC61" s="88">
        <v>0</v>
      </c>
      <c r="BD61" s="88">
        <v>0</v>
      </c>
      <c r="BE61" s="88">
        <v>0</v>
      </c>
      <c r="BF61" s="88">
        <v>0</v>
      </c>
      <c r="BG61" s="88">
        <v>0</v>
      </c>
      <c r="BH61" s="88">
        <v>0</v>
      </c>
      <c r="BI61" s="88">
        <v>0</v>
      </c>
      <c r="BJ61" s="88">
        <v>0</v>
      </c>
      <c r="BK61" s="88">
        <v>0</v>
      </c>
    </row>
    <row r="62" spans="1:63">
      <c r="A62" s="8" t="s">
        <v>104</v>
      </c>
      <c r="B62" s="80">
        <v>15.667999999999999</v>
      </c>
      <c r="C62" s="23"/>
      <c r="D62" s="23"/>
      <c r="E62" s="23"/>
      <c r="F62" s="23"/>
      <c r="G62" s="23"/>
      <c r="H62" s="23"/>
      <c r="I62" s="23"/>
      <c r="J62" s="23">
        <v>5.3171945701357464</v>
      </c>
      <c r="K62" s="25">
        <f t="shared" si="4"/>
        <v>5.3171945701357464</v>
      </c>
      <c r="L62" s="24">
        <f t="shared" si="5"/>
        <v>2.5168054298642528</v>
      </c>
      <c r="M62" s="81">
        <f t="shared" si="6"/>
        <v>7.8339999999999996</v>
      </c>
      <c r="O62" s="78">
        <f t="shared" si="7"/>
        <v>-5.3171945701357464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5.3171945701357464</v>
      </c>
      <c r="T62">
        <v>61</v>
      </c>
      <c r="U62" s="87">
        <f>IFERROR(-HLOOKUP($U$1,IEX!$W$2:$BH$98,T62,FALSE),0)</f>
        <v>0</v>
      </c>
      <c r="V62" s="88">
        <f t="shared" si="8"/>
        <v>2.5168054298642528</v>
      </c>
      <c r="W62" s="94"/>
      <c r="X62" s="88">
        <v>0</v>
      </c>
      <c r="Y62" s="88">
        <v>0.22154977375565607</v>
      </c>
      <c r="Z62" s="88">
        <v>0</v>
      </c>
      <c r="AA62" s="88">
        <v>0.26585972850678724</v>
      </c>
      <c r="AB62" s="88">
        <v>0</v>
      </c>
      <c r="AC62" s="88">
        <v>0.39878959276018089</v>
      </c>
      <c r="AD62" s="88">
        <v>0</v>
      </c>
      <c r="AE62" s="88">
        <v>0.88619909502262428</v>
      </c>
      <c r="AF62" s="88">
        <v>0</v>
      </c>
      <c r="AG62" s="88">
        <v>0.38106561085972845</v>
      </c>
      <c r="AH62" s="88">
        <v>0</v>
      </c>
      <c r="AI62" s="88">
        <v>0.36334162895927596</v>
      </c>
      <c r="AJ62" s="88">
        <v>0</v>
      </c>
      <c r="AK62" s="88">
        <v>0</v>
      </c>
      <c r="AL62" s="88">
        <v>0</v>
      </c>
      <c r="AM62" s="88">
        <v>0</v>
      </c>
      <c r="AN62" s="88">
        <v>0</v>
      </c>
      <c r="AO62" s="88">
        <v>0</v>
      </c>
      <c r="AP62" s="88">
        <v>0</v>
      </c>
      <c r="AQ62" s="88">
        <v>0</v>
      </c>
      <c r="AR62" s="88">
        <v>0</v>
      </c>
      <c r="AS62" s="88">
        <v>0</v>
      </c>
      <c r="AT62" s="88">
        <v>0</v>
      </c>
      <c r="AU62" s="88">
        <v>0</v>
      </c>
      <c r="AV62" s="88">
        <v>0</v>
      </c>
      <c r="AW62" s="88">
        <v>0</v>
      </c>
      <c r="AX62" s="88">
        <v>0</v>
      </c>
      <c r="AY62" s="88">
        <v>0</v>
      </c>
      <c r="AZ62" s="88">
        <v>0</v>
      </c>
      <c r="BA62" s="88">
        <v>0</v>
      </c>
      <c r="BB62" s="88">
        <v>0</v>
      </c>
      <c r="BC62" s="88">
        <v>0</v>
      </c>
      <c r="BD62" s="88">
        <v>0</v>
      </c>
      <c r="BE62" s="88">
        <v>0</v>
      </c>
      <c r="BF62" s="88">
        <v>0</v>
      </c>
      <c r="BG62" s="88">
        <v>0</v>
      </c>
      <c r="BH62" s="88">
        <v>0</v>
      </c>
      <c r="BI62" s="88">
        <v>0</v>
      </c>
      <c r="BJ62" s="88">
        <v>0</v>
      </c>
      <c r="BK62" s="88">
        <v>0</v>
      </c>
    </row>
    <row r="63" spans="1:63">
      <c r="A63" s="8" t="s">
        <v>105</v>
      </c>
      <c r="B63" s="80">
        <v>17.260000000000002</v>
      </c>
      <c r="C63" s="23"/>
      <c r="D63" s="23"/>
      <c r="E63" s="23"/>
      <c r="F63" s="23"/>
      <c r="G63" s="23"/>
      <c r="H63" s="23"/>
      <c r="I63" s="23"/>
      <c r="J63" s="23">
        <v>5.8574660633484159</v>
      </c>
      <c r="K63" s="25">
        <f t="shared" si="4"/>
        <v>5.8574660633484159</v>
      </c>
      <c r="L63" s="24">
        <f t="shared" si="5"/>
        <v>2.772533936651584</v>
      </c>
      <c r="M63" s="81">
        <f t="shared" si="6"/>
        <v>8.629999999999999</v>
      </c>
      <c r="O63" s="78">
        <f t="shared" si="7"/>
        <v>-5.8574660633484159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5.8574660633484159</v>
      </c>
      <c r="T63">
        <v>62</v>
      </c>
      <c r="U63" s="87">
        <f>IFERROR(-HLOOKUP($U$1,IEX!$W$2:$BH$98,T63,FALSE),0)</f>
        <v>0</v>
      </c>
      <c r="V63" s="88">
        <f t="shared" si="8"/>
        <v>2.772533936651584</v>
      </c>
      <c r="W63" s="94"/>
      <c r="X63" s="88">
        <v>0</v>
      </c>
      <c r="Y63" s="88">
        <v>0.2440610859728507</v>
      </c>
      <c r="Z63" s="88">
        <v>0</v>
      </c>
      <c r="AA63" s="88">
        <v>0.29287330316742077</v>
      </c>
      <c r="AB63" s="88">
        <v>0</v>
      </c>
      <c r="AC63" s="88">
        <v>0.43930995475113122</v>
      </c>
      <c r="AD63" s="88">
        <v>0</v>
      </c>
      <c r="AE63" s="88">
        <v>0.9762443438914028</v>
      </c>
      <c r="AF63" s="88">
        <v>0</v>
      </c>
      <c r="AG63" s="88">
        <v>0.41978506787330316</v>
      </c>
      <c r="AH63" s="88">
        <v>0</v>
      </c>
      <c r="AI63" s="88">
        <v>0.40026018099547511</v>
      </c>
      <c r="AJ63" s="88">
        <v>0</v>
      </c>
      <c r="AK63" s="88">
        <v>0</v>
      </c>
      <c r="AL63" s="88">
        <v>0</v>
      </c>
      <c r="AM63" s="88">
        <v>0</v>
      </c>
      <c r="AN63" s="88">
        <v>0</v>
      </c>
      <c r="AO63" s="88">
        <v>0</v>
      </c>
      <c r="AP63" s="88">
        <v>0</v>
      </c>
      <c r="AQ63" s="88">
        <v>0</v>
      </c>
      <c r="AR63" s="88">
        <v>0</v>
      </c>
      <c r="AS63" s="88">
        <v>0</v>
      </c>
      <c r="AT63" s="88">
        <v>0</v>
      </c>
      <c r="AU63" s="88">
        <v>0</v>
      </c>
      <c r="AV63" s="88">
        <v>0</v>
      </c>
      <c r="AW63" s="88">
        <v>0</v>
      </c>
      <c r="AX63" s="88">
        <v>0</v>
      </c>
      <c r="AY63" s="88">
        <v>0</v>
      </c>
      <c r="AZ63" s="88">
        <v>0</v>
      </c>
      <c r="BA63" s="88">
        <v>0</v>
      </c>
      <c r="BB63" s="88">
        <v>0</v>
      </c>
      <c r="BC63" s="88">
        <v>0</v>
      </c>
      <c r="BD63" s="88">
        <v>0</v>
      </c>
      <c r="BE63" s="88">
        <v>0</v>
      </c>
      <c r="BF63" s="88">
        <v>0</v>
      </c>
      <c r="BG63" s="88">
        <v>0</v>
      </c>
      <c r="BH63" s="88">
        <v>0</v>
      </c>
      <c r="BI63" s="88">
        <v>0</v>
      </c>
      <c r="BJ63" s="88">
        <v>0</v>
      </c>
      <c r="BK63" s="88">
        <v>0</v>
      </c>
    </row>
    <row r="64" spans="1:63">
      <c r="A64" s="8" t="s">
        <v>106</v>
      </c>
      <c r="B64" s="80">
        <v>17.32</v>
      </c>
      <c r="C64" s="23"/>
      <c r="D64" s="23"/>
      <c r="E64" s="23"/>
      <c r="F64" s="23"/>
      <c r="G64" s="23"/>
      <c r="H64" s="23"/>
      <c r="I64" s="23"/>
      <c r="J64" s="23">
        <v>5.8778280542986421</v>
      </c>
      <c r="K64" s="25">
        <f t="shared" si="4"/>
        <v>5.8778280542986421</v>
      </c>
      <c r="L64" s="24">
        <f t="shared" si="5"/>
        <v>2.7821719457013572</v>
      </c>
      <c r="M64" s="81">
        <f t="shared" si="6"/>
        <v>8.66</v>
      </c>
      <c r="O64" s="78">
        <f t="shared" si="7"/>
        <v>-5.8778280542986421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5.8778280542986421</v>
      </c>
      <c r="T64">
        <v>63</v>
      </c>
      <c r="U64" s="87">
        <f>IFERROR(-HLOOKUP($U$1,IEX!$W$2:$BH$98,T64,FALSE),0)</f>
        <v>0</v>
      </c>
      <c r="V64" s="88">
        <f t="shared" si="8"/>
        <v>2.7821719457013572</v>
      </c>
      <c r="W64" s="94"/>
      <c r="X64" s="88">
        <v>0</v>
      </c>
      <c r="Y64" s="88">
        <v>0.24490950226244343</v>
      </c>
      <c r="Z64" s="88">
        <v>0</v>
      </c>
      <c r="AA64" s="88">
        <v>0.29389140271493208</v>
      </c>
      <c r="AB64" s="88">
        <v>0</v>
      </c>
      <c r="AC64" s="88">
        <v>0.44083710407239812</v>
      </c>
      <c r="AD64" s="88">
        <v>0</v>
      </c>
      <c r="AE64" s="88">
        <v>0.97963800904977372</v>
      </c>
      <c r="AF64" s="88">
        <v>0</v>
      </c>
      <c r="AG64" s="88">
        <v>0.42124434389140269</v>
      </c>
      <c r="AH64" s="88">
        <v>0</v>
      </c>
      <c r="AI64" s="88">
        <v>0.40165158371040716</v>
      </c>
      <c r="AJ64" s="88">
        <v>0</v>
      </c>
      <c r="AK64" s="88">
        <v>0</v>
      </c>
      <c r="AL64" s="88">
        <v>0</v>
      </c>
      <c r="AM64" s="88">
        <v>0</v>
      </c>
      <c r="AN64" s="88">
        <v>0</v>
      </c>
      <c r="AO64" s="88">
        <v>0</v>
      </c>
      <c r="AP64" s="88">
        <v>0</v>
      </c>
      <c r="AQ64" s="88">
        <v>0</v>
      </c>
      <c r="AR64" s="88">
        <v>0</v>
      </c>
      <c r="AS64" s="88">
        <v>0</v>
      </c>
      <c r="AT64" s="88">
        <v>0</v>
      </c>
      <c r="AU64" s="88">
        <v>0</v>
      </c>
      <c r="AV64" s="88">
        <v>0</v>
      </c>
      <c r="AW64" s="88">
        <v>0</v>
      </c>
      <c r="AX64" s="88">
        <v>0</v>
      </c>
      <c r="AY64" s="88">
        <v>0</v>
      </c>
      <c r="AZ64" s="88">
        <v>0</v>
      </c>
      <c r="BA64" s="88">
        <v>0</v>
      </c>
      <c r="BB64" s="88">
        <v>0</v>
      </c>
      <c r="BC64" s="88">
        <v>0</v>
      </c>
      <c r="BD64" s="88">
        <v>0</v>
      </c>
      <c r="BE64" s="88">
        <v>0</v>
      </c>
      <c r="BF64" s="88">
        <v>0</v>
      </c>
      <c r="BG64" s="88">
        <v>0</v>
      </c>
      <c r="BH64" s="88">
        <v>0</v>
      </c>
      <c r="BI64" s="88">
        <v>0</v>
      </c>
      <c r="BJ64" s="88">
        <v>0</v>
      </c>
      <c r="BK64" s="88">
        <v>0</v>
      </c>
    </row>
    <row r="65" spans="1:63">
      <c r="A65" s="8" t="s">
        <v>107</v>
      </c>
      <c r="B65" s="80">
        <v>18.488</v>
      </c>
      <c r="C65" s="23"/>
      <c r="D65" s="23"/>
      <c r="E65" s="23"/>
      <c r="F65" s="23"/>
      <c r="G65" s="23"/>
      <c r="H65" s="23"/>
      <c r="I65" s="23"/>
      <c r="J65" s="23">
        <v>6.1267902481104981</v>
      </c>
      <c r="K65" s="25">
        <f t="shared" si="4"/>
        <v>6.1267902481104981</v>
      </c>
      <c r="L65" s="24">
        <f t="shared" si="5"/>
        <v>2.9000140507723025</v>
      </c>
      <c r="M65" s="81">
        <f t="shared" si="6"/>
        <v>9.0268042988828014</v>
      </c>
      <c r="O65" s="78">
        <f t="shared" si="7"/>
        <v>-6.1267902481104981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6.1267902481104981</v>
      </c>
      <c r="T65">
        <v>64</v>
      </c>
      <c r="U65" s="87">
        <f>IFERROR(-HLOOKUP($U$1,IEX!$W$2:$BH$98,T65,FALSE),0)</f>
        <v>0</v>
      </c>
      <c r="V65" s="88">
        <f t="shared" si="8"/>
        <v>2.9000140507723025</v>
      </c>
      <c r="W65" s="94"/>
      <c r="X65" s="88">
        <v>0</v>
      </c>
      <c r="Y65" s="88">
        <v>0.25528292700460409</v>
      </c>
      <c r="Z65" s="88">
        <v>0</v>
      </c>
      <c r="AA65" s="88">
        <v>0.30633951240552487</v>
      </c>
      <c r="AB65" s="88">
        <v>0</v>
      </c>
      <c r="AC65" s="88">
        <v>0.45950926860828734</v>
      </c>
      <c r="AD65" s="88">
        <v>0</v>
      </c>
      <c r="AE65" s="88">
        <v>1.0211317080184164</v>
      </c>
      <c r="AF65" s="88">
        <v>0</v>
      </c>
      <c r="AG65" s="88">
        <v>0.43908663444791901</v>
      </c>
      <c r="AH65" s="88">
        <v>0</v>
      </c>
      <c r="AI65" s="88">
        <v>0.41866400028755069</v>
      </c>
      <c r="AJ65" s="88">
        <v>0</v>
      </c>
      <c r="AK65" s="88">
        <v>0</v>
      </c>
      <c r="AL65" s="88">
        <v>0</v>
      </c>
      <c r="AM65" s="88">
        <v>0</v>
      </c>
      <c r="AN65" s="88">
        <v>0</v>
      </c>
      <c r="AO65" s="88">
        <v>0</v>
      </c>
      <c r="AP65" s="88">
        <v>0</v>
      </c>
      <c r="AQ65" s="88">
        <v>0</v>
      </c>
      <c r="AR65" s="88">
        <v>0</v>
      </c>
      <c r="AS65" s="88">
        <v>0</v>
      </c>
      <c r="AT65" s="88">
        <v>0</v>
      </c>
      <c r="AU65" s="88">
        <v>0</v>
      </c>
      <c r="AV65" s="88">
        <v>0</v>
      </c>
      <c r="AW65" s="88">
        <v>0</v>
      </c>
      <c r="AX65" s="88">
        <v>0</v>
      </c>
      <c r="AY65" s="88">
        <v>0</v>
      </c>
      <c r="AZ65" s="88">
        <v>0</v>
      </c>
      <c r="BA65" s="88">
        <v>0</v>
      </c>
      <c r="BB65" s="88">
        <v>0</v>
      </c>
      <c r="BC65" s="88">
        <v>0</v>
      </c>
      <c r="BD65" s="88">
        <v>0</v>
      </c>
      <c r="BE65" s="88">
        <v>0</v>
      </c>
      <c r="BF65" s="88">
        <v>0</v>
      </c>
      <c r="BG65" s="88">
        <v>0</v>
      </c>
      <c r="BH65" s="88">
        <v>0</v>
      </c>
      <c r="BI65" s="88">
        <v>0</v>
      </c>
      <c r="BJ65" s="88">
        <v>0</v>
      </c>
      <c r="BK65" s="88">
        <v>0</v>
      </c>
    </row>
    <row r="66" spans="1:63">
      <c r="A66" s="8" t="s">
        <v>108</v>
      </c>
      <c r="B66" s="80">
        <v>18.623999999999999</v>
      </c>
      <c r="C66" s="23"/>
      <c r="D66" s="23"/>
      <c r="E66" s="23"/>
      <c r="F66" s="23"/>
      <c r="G66" s="23"/>
      <c r="H66" s="23"/>
      <c r="I66" s="23"/>
      <c r="J66" s="23">
        <v>6.1267902481104981</v>
      </c>
      <c r="K66" s="25">
        <f t="shared" si="4"/>
        <v>6.1267902481104981</v>
      </c>
      <c r="L66" s="24">
        <f t="shared" si="5"/>
        <v>2.9000140507723025</v>
      </c>
      <c r="M66" s="81">
        <f t="shared" si="6"/>
        <v>9.0268042988828014</v>
      </c>
      <c r="O66" s="78">
        <f t="shared" si="7"/>
        <v>-6.1267902481104981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6.1267902481104981</v>
      </c>
      <c r="T66">
        <v>65</v>
      </c>
      <c r="U66" s="87">
        <f>IFERROR(-HLOOKUP($U$1,IEX!$W$2:$BH$98,T66,FALSE),0)</f>
        <v>0</v>
      </c>
      <c r="V66" s="88">
        <f t="shared" si="8"/>
        <v>2.9000140507723025</v>
      </c>
      <c r="W66" s="94"/>
      <c r="X66" s="88">
        <v>0</v>
      </c>
      <c r="Y66" s="88">
        <v>0.25528292700460409</v>
      </c>
      <c r="Z66" s="88">
        <v>0</v>
      </c>
      <c r="AA66" s="88">
        <v>0.30633951240552487</v>
      </c>
      <c r="AB66" s="88">
        <v>0</v>
      </c>
      <c r="AC66" s="88">
        <v>0.45950926860828734</v>
      </c>
      <c r="AD66" s="88">
        <v>0</v>
      </c>
      <c r="AE66" s="88">
        <v>1.0211317080184164</v>
      </c>
      <c r="AF66" s="88">
        <v>0</v>
      </c>
      <c r="AG66" s="88">
        <v>0.43908663444791901</v>
      </c>
      <c r="AH66" s="88">
        <v>0</v>
      </c>
      <c r="AI66" s="88">
        <v>0.41866400028755069</v>
      </c>
      <c r="AJ66" s="88">
        <v>0</v>
      </c>
      <c r="AK66" s="88">
        <v>0</v>
      </c>
      <c r="AL66" s="88">
        <v>0</v>
      </c>
      <c r="AM66" s="88">
        <v>0</v>
      </c>
      <c r="AN66" s="88">
        <v>0</v>
      </c>
      <c r="AO66" s="88">
        <v>0</v>
      </c>
      <c r="AP66" s="88">
        <v>0</v>
      </c>
      <c r="AQ66" s="88">
        <v>0</v>
      </c>
      <c r="AR66" s="88">
        <v>0</v>
      </c>
      <c r="AS66" s="88">
        <v>0</v>
      </c>
      <c r="AT66" s="88">
        <v>0</v>
      </c>
      <c r="AU66" s="88">
        <v>0</v>
      </c>
      <c r="AV66" s="88">
        <v>0</v>
      </c>
      <c r="AW66" s="88">
        <v>0</v>
      </c>
      <c r="AX66" s="88">
        <v>0</v>
      </c>
      <c r="AY66" s="88">
        <v>0</v>
      </c>
      <c r="AZ66" s="88">
        <v>0</v>
      </c>
      <c r="BA66" s="88">
        <v>0</v>
      </c>
      <c r="BB66" s="88">
        <v>0</v>
      </c>
      <c r="BC66" s="88">
        <v>0</v>
      </c>
      <c r="BD66" s="88">
        <v>0</v>
      </c>
      <c r="BE66" s="88">
        <v>0</v>
      </c>
      <c r="BF66" s="88">
        <v>0</v>
      </c>
      <c r="BG66" s="88">
        <v>0</v>
      </c>
      <c r="BH66" s="88">
        <v>0</v>
      </c>
      <c r="BI66" s="88">
        <v>0</v>
      </c>
      <c r="BJ66" s="88">
        <v>0</v>
      </c>
      <c r="BK66" s="88">
        <v>0</v>
      </c>
    </row>
    <row r="67" spans="1:63">
      <c r="A67" s="8" t="s">
        <v>109</v>
      </c>
      <c r="B67" s="80">
        <v>18.28</v>
      </c>
      <c r="C67" s="23"/>
      <c r="D67" s="23"/>
      <c r="E67" s="23"/>
      <c r="F67" s="23"/>
      <c r="G67" s="23"/>
      <c r="H67" s="23"/>
      <c r="I67" s="23"/>
      <c r="J67" s="23">
        <v>6.1267902481104981</v>
      </c>
      <c r="K67" s="25">
        <f t="shared" si="4"/>
        <v>6.1267902481104981</v>
      </c>
      <c r="L67" s="24">
        <f t="shared" si="5"/>
        <v>2.9000140507723025</v>
      </c>
      <c r="M67" s="81">
        <f t="shared" si="6"/>
        <v>9.0268042988828014</v>
      </c>
      <c r="O67" s="78">
        <f t="shared" si="7"/>
        <v>-6.1267902481104981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6.1267902481104981</v>
      </c>
      <c r="T67">
        <v>66</v>
      </c>
      <c r="U67" s="87">
        <f>IFERROR(-HLOOKUP($U$1,IEX!$W$2:$BH$98,T67,FALSE),0)</f>
        <v>0</v>
      </c>
      <c r="V67" s="88">
        <f t="shared" si="8"/>
        <v>2.9000140507723025</v>
      </c>
      <c r="W67" s="94"/>
      <c r="X67" s="88">
        <v>0</v>
      </c>
      <c r="Y67" s="88">
        <v>0.25528292700460409</v>
      </c>
      <c r="Z67" s="88">
        <v>0</v>
      </c>
      <c r="AA67" s="88">
        <v>0.30633951240552487</v>
      </c>
      <c r="AB67" s="88">
        <v>0</v>
      </c>
      <c r="AC67" s="88">
        <v>0.45950926860828734</v>
      </c>
      <c r="AD67" s="88">
        <v>0</v>
      </c>
      <c r="AE67" s="88">
        <v>1.0211317080184164</v>
      </c>
      <c r="AF67" s="88">
        <v>0</v>
      </c>
      <c r="AG67" s="88">
        <v>0.43908663444791901</v>
      </c>
      <c r="AH67" s="88">
        <v>0</v>
      </c>
      <c r="AI67" s="88">
        <v>0.41866400028755069</v>
      </c>
      <c r="AJ67" s="88">
        <v>0</v>
      </c>
      <c r="AK67" s="88">
        <v>0</v>
      </c>
      <c r="AL67" s="88">
        <v>0</v>
      </c>
      <c r="AM67" s="88">
        <v>0</v>
      </c>
      <c r="AN67" s="88">
        <v>0</v>
      </c>
      <c r="AO67" s="88">
        <v>0</v>
      </c>
      <c r="AP67" s="88">
        <v>0</v>
      </c>
      <c r="AQ67" s="88">
        <v>0</v>
      </c>
      <c r="AR67" s="88">
        <v>0</v>
      </c>
      <c r="AS67" s="88">
        <v>0</v>
      </c>
      <c r="AT67" s="88">
        <v>0</v>
      </c>
      <c r="AU67" s="88">
        <v>0</v>
      </c>
      <c r="AV67" s="88">
        <v>0</v>
      </c>
      <c r="AW67" s="88">
        <v>0</v>
      </c>
      <c r="AX67" s="88">
        <v>0</v>
      </c>
      <c r="AY67" s="88">
        <v>0</v>
      </c>
      <c r="AZ67" s="88">
        <v>0</v>
      </c>
      <c r="BA67" s="88">
        <v>0</v>
      </c>
      <c r="BB67" s="88">
        <v>0</v>
      </c>
      <c r="BC67" s="88">
        <v>0</v>
      </c>
      <c r="BD67" s="88">
        <v>0</v>
      </c>
      <c r="BE67" s="88">
        <v>0</v>
      </c>
      <c r="BF67" s="88">
        <v>0</v>
      </c>
      <c r="BG67" s="88">
        <v>0</v>
      </c>
      <c r="BH67" s="88">
        <v>0</v>
      </c>
      <c r="BI67" s="88">
        <v>0</v>
      </c>
      <c r="BJ67" s="88">
        <v>0</v>
      </c>
      <c r="BK67" s="88">
        <v>0</v>
      </c>
    </row>
    <row r="68" spans="1:63">
      <c r="A68" s="8" t="s">
        <v>110</v>
      </c>
      <c r="B68" s="80">
        <v>17.527999999999999</v>
      </c>
      <c r="C68" s="23"/>
      <c r="D68" s="23"/>
      <c r="E68" s="23"/>
      <c r="F68" s="23"/>
      <c r="G68" s="23"/>
      <c r="H68" s="23"/>
      <c r="I68" s="23"/>
      <c r="J68" s="23">
        <v>5.9484162895927595</v>
      </c>
      <c r="K68" s="25">
        <f t="shared" ref="K68:K98" si="17">SUM(C68:J68)</f>
        <v>5.9484162895927595</v>
      </c>
      <c r="L68" s="24">
        <f t="shared" ref="L68:L98" si="18">U68+V68</f>
        <v>2.8155837104072394</v>
      </c>
      <c r="M68" s="81">
        <f t="shared" ref="M68:M98" si="19">K68+L68</f>
        <v>8.7639999999999993</v>
      </c>
      <c r="O68" s="78">
        <f t="shared" ref="O68:O98" si="20">-SUM(P68:S68,U68)</f>
        <v>-5.9484162895927595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5.9484162895927595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2.8155837104072394</v>
      </c>
      <c r="W68" s="94"/>
      <c r="X68" s="88">
        <v>0</v>
      </c>
      <c r="Y68" s="88">
        <v>0.24785067873303165</v>
      </c>
      <c r="Z68" s="88">
        <v>0</v>
      </c>
      <c r="AA68" s="88">
        <v>0.29742081447963792</v>
      </c>
      <c r="AB68" s="88">
        <v>0</v>
      </c>
      <c r="AC68" s="88">
        <v>0.44613122171945691</v>
      </c>
      <c r="AD68" s="88">
        <v>0</v>
      </c>
      <c r="AE68" s="88">
        <v>0.99140271493212662</v>
      </c>
      <c r="AF68" s="88">
        <v>0</v>
      </c>
      <c r="AG68" s="88">
        <v>0.42630316742081437</v>
      </c>
      <c r="AH68" s="88">
        <v>0</v>
      </c>
      <c r="AI68" s="88">
        <v>0.40647511312217188</v>
      </c>
      <c r="AJ68" s="88">
        <v>0</v>
      </c>
      <c r="AK68" s="88">
        <v>0</v>
      </c>
      <c r="AL68" s="88">
        <v>0</v>
      </c>
      <c r="AM68" s="88">
        <v>0</v>
      </c>
      <c r="AN68" s="88">
        <v>0</v>
      </c>
      <c r="AO68" s="88">
        <v>0</v>
      </c>
      <c r="AP68" s="88">
        <v>0</v>
      </c>
      <c r="AQ68" s="88">
        <v>0</v>
      </c>
      <c r="AR68" s="88">
        <v>0</v>
      </c>
      <c r="AS68" s="88">
        <v>0</v>
      </c>
      <c r="AT68" s="88">
        <v>0</v>
      </c>
      <c r="AU68" s="88">
        <v>0</v>
      </c>
      <c r="AV68" s="88">
        <v>0</v>
      </c>
      <c r="AW68" s="88">
        <v>0</v>
      </c>
      <c r="AX68" s="88">
        <v>0</v>
      </c>
      <c r="AY68" s="88">
        <v>0</v>
      </c>
      <c r="AZ68" s="88">
        <v>0</v>
      </c>
      <c r="BA68" s="88">
        <v>0</v>
      </c>
      <c r="BB68" s="88">
        <v>0</v>
      </c>
      <c r="BC68" s="88">
        <v>0</v>
      </c>
      <c r="BD68" s="88">
        <v>0</v>
      </c>
      <c r="BE68" s="88">
        <v>0</v>
      </c>
      <c r="BF68" s="88">
        <v>0</v>
      </c>
      <c r="BG68" s="88">
        <v>0</v>
      </c>
      <c r="BH68" s="88">
        <v>0</v>
      </c>
      <c r="BI68" s="88">
        <v>0</v>
      </c>
      <c r="BJ68" s="88">
        <v>0</v>
      </c>
      <c r="BK68" s="88">
        <v>0</v>
      </c>
    </row>
    <row r="69" spans="1:63">
      <c r="A69" s="8" t="s">
        <v>111</v>
      </c>
      <c r="B69" s="80">
        <v>18.664000000000001</v>
      </c>
      <c r="C69" s="23"/>
      <c r="D69" s="23"/>
      <c r="E69" s="23"/>
      <c r="F69" s="23"/>
      <c r="G69" s="23"/>
      <c r="H69" s="23"/>
      <c r="I69" s="23"/>
      <c r="J69" s="23">
        <v>6.1267902481104981</v>
      </c>
      <c r="K69" s="25">
        <f t="shared" si="17"/>
        <v>6.1267902481104981</v>
      </c>
      <c r="L69" s="24">
        <f t="shared" si="18"/>
        <v>2.9000140507723025</v>
      </c>
      <c r="M69" s="81">
        <f t="shared" si="19"/>
        <v>9.0268042988828014</v>
      </c>
      <c r="O69" s="78">
        <f t="shared" si="20"/>
        <v>-6.1267902481104981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6.1267902481104981</v>
      </c>
      <c r="T69">
        <v>68</v>
      </c>
      <c r="U69" s="87">
        <f>IFERROR(-HLOOKUP($U$1,IEX!$W$2:$BH$98,T69,FALSE),0)</f>
        <v>0</v>
      </c>
      <c r="V69" s="88">
        <f t="shared" si="21"/>
        <v>2.9000140507723025</v>
      </c>
      <c r="W69" s="94"/>
      <c r="X69" s="88">
        <v>0</v>
      </c>
      <c r="Y69" s="88">
        <v>0.25528292700460409</v>
      </c>
      <c r="Z69" s="88">
        <v>0</v>
      </c>
      <c r="AA69" s="88">
        <v>0.30633951240552487</v>
      </c>
      <c r="AB69" s="88">
        <v>0</v>
      </c>
      <c r="AC69" s="88">
        <v>0.45950926860828734</v>
      </c>
      <c r="AD69" s="88">
        <v>0</v>
      </c>
      <c r="AE69" s="88">
        <v>1.0211317080184164</v>
      </c>
      <c r="AF69" s="88">
        <v>0</v>
      </c>
      <c r="AG69" s="88">
        <v>0.43908663444791901</v>
      </c>
      <c r="AH69" s="88">
        <v>0</v>
      </c>
      <c r="AI69" s="88">
        <v>0.41866400028755069</v>
      </c>
      <c r="AJ69" s="88">
        <v>0</v>
      </c>
      <c r="AK69" s="88">
        <v>0</v>
      </c>
      <c r="AL69" s="88">
        <v>0</v>
      </c>
      <c r="AM69" s="88">
        <v>0</v>
      </c>
      <c r="AN69" s="88">
        <v>0</v>
      </c>
      <c r="AO69" s="88">
        <v>0</v>
      </c>
      <c r="AP69" s="88">
        <v>0</v>
      </c>
      <c r="AQ69" s="88">
        <v>0</v>
      </c>
      <c r="AR69" s="88">
        <v>0</v>
      </c>
      <c r="AS69" s="88">
        <v>0</v>
      </c>
      <c r="AT69" s="88">
        <v>0</v>
      </c>
      <c r="AU69" s="88">
        <v>0</v>
      </c>
      <c r="AV69" s="88">
        <v>0</v>
      </c>
      <c r="AW69" s="88">
        <v>0</v>
      </c>
      <c r="AX69" s="88">
        <v>0</v>
      </c>
      <c r="AY69" s="88">
        <v>0</v>
      </c>
      <c r="AZ69" s="88">
        <v>0</v>
      </c>
      <c r="BA69" s="88">
        <v>0</v>
      </c>
      <c r="BB69" s="88">
        <v>0</v>
      </c>
      <c r="BC69" s="88">
        <v>0</v>
      </c>
      <c r="BD69" s="88">
        <v>0</v>
      </c>
      <c r="BE69" s="88">
        <v>0</v>
      </c>
      <c r="BF69" s="88">
        <v>0</v>
      </c>
      <c r="BG69" s="88">
        <v>0</v>
      </c>
      <c r="BH69" s="88">
        <v>0</v>
      </c>
      <c r="BI69" s="88">
        <v>0</v>
      </c>
      <c r="BJ69" s="88">
        <v>0</v>
      </c>
      <c r="BK69" s="88">
        <v>0</v>
      </c>
    </row>
    <row r="70" spans="1:63">
      <c r="A70" s="8" t="s">
        <v>112</v>
      </c>
      <c r="B70" s="80">
        <v>18.568000000000001</v>
      </c>
      <c r="C70" s="23"/>
      <c r="D70" s="23"/>
      <c r="E70" s="23"/>
      <c r="F70" s="23"/>
      <c r="G70" s="23"/>
      <c r="H70" s="23"/>
      <c r="I70" s="23"/>
      <c r="J70" s="23">
        <v>6.1267902481104981</v>
      </c>
      <c r="K70" s="25">
        <f t="shared" si="17"/>
        <v>6.1267902481104981</v>
      </c>
      <c r="L70" s="24">
        <f t="shared" si="18"/>
        <v>2.9000140507723025</v>
      </c>
      <c r="M70" s="81">
        <f t="shared" si="19"/>
        <v>9.0268042988828014</v>
      </c>
      <c r="O70" s="78">
        <f t="shared" si="20"/>
        <v>-6.1267902481104981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6.1267902481104981</v>
      </c>
      <c r="T70">
        <v>69</v>
      </c>
      <c r="U70" s="87">
        <f>IFERROR(-HLOOKUP($U$1,IEX!$W$2:$BH$98,T70,FALSE),0)</f>
        <v>0</v>
      </c>
      <c r="V70" s="88">
        <f t="shared" si="21"/>
        <v>2.9000140507723025</v>
      </c>
      <c r="W70" s="94"/>
      <c r="X70" s="88">
        <v>0</v>
      </c>
      <c r="Y70" s="88">
        <v>0.25528292700460409</v>
      </c>
      <c r="Z70" s="88">
        <v>0</v>
      </c>
      <c r="AA70" s="88">
        <v>0.30633951240552487</v>
      </c>
      <c r="AB70" s="88">
        <v>0</v>
      </c>
      <c r="AC70" s="88">
        <v>0.45950926860828734</v>
      </c>
      <c r="AD70" s="88">
        <v>0</v>
      </c>
      <c r="AE70" s="88">
        <v>1.0211317080184164</v>
      </c>
      <c r="AF70" s="88">
        <v>0</v>
      </c>
      <c r="AG70" s="88">
        <v>0.43908663444791901</v>
      </c>
      <c r="AH70" s="88">
        <v>0</v>
      </c>
      <c r="AI70" s="88">
        <v>0.41866400028755069</v>
      </c>
      <c r="AJ70" s="88">
        <v>0</v>
      </c>
      <c r="AK70" s="88">
        <v>0</v>
      </c>
      <c r="AL70" s="88">
        <v>0</v>
      </c>
      <c r="AM70" s="88">
        <v>0</v>
      </c>
      <c r="AN70" s="88">
        <v>0</v>
      </c>
      <c r="AO70" s="88">
        <v>0</v>
      </c>
      <c r="AP70" s="88">
        <v>0</v>
      </c>
      <c r="AQ70" s="88">
        <v>0</v>
      </c>
      <c r="AR70" s="88">
        <v>0</v>
      </c>
      <c r="AS70" s="88">
        <v>0</v>
      </c>
      <c r="AT70" s="88">
        <v>0</v>
      </c>
      <c r="AU70" s="88">
        <v>0</v>
      </c>
      <c r="AV70" s="88">
        <v>0</v>
      </c>
      <c r="AW70" s="88">
        <v>0</v>
      </c>
      <c r="AX70" s="88">
        <v>0</v>
      </c>
      <c r="AY70" s="88">
        <v>0</v>
      </c>
      <c r="AZ70" s="88">
        <v>0</v>
      </c>
      <c r="BA70" s="88">
        <v>0</v>
      </c>
      <c r="BB70" s="88">
        <v>0</v>
      </c>
      <c r="BC70" s="88">
        <v>0</v>
      </c>
      <c r="BD70" s="88">
        <v>0</v>
      </c>
      <c r="BE70" s="88">
        <v>0</v>
      </c>
      <c r="BF70" s="88">
        <v>0</v>
      </c>
      <c r="BG70" s="88">
        <v>0</v>
      </c>
      <c r="BH70" s="88">
        <v>0</v>
      </c>
      <c r="BI70" s="88">
        <v>0</v>
      </c>
      <c r="BJ70" s="88">
        <v>0</v>
      </c>
      <c r="BK70" s="88">
        <v>0</v>
      </c>
    </row>
    <row r="71" spans="1:63">
      <c r="A71" s="8" t="s">
        <v>113</v>
      </c>
      <c r="B71" s="80">
        <v>18.931999999999999</v>
      </c>
      <c r="C71" s="23"/>
      <c r="D71" s="23"/>
      <c r="E71" s="23"/>
      <c r="F71" s="23"/>
      <c r="G71" s="23"/>
      <c r="H71" s="23"/>
      <c r="I71" s="23"/>
      <c r="J71" s="23">
        <v>6.1267902481104981</v>
      </c>
      <c r="K71" s="25">
        <f t="shared" si="17"/>
        <v>6.1267902481104981</v>
      </c>
      <c r="L71" s="24">
        <f t="shared" si="18"/>
        <v>2.9000140507723025</v>
      </c>
      <c r="M71" s="81">
        <f t="shared" si="19"/>
        <v>9.0268042988828014</v>
      </c>
      <c r="O71" s="78">
        <f t="shared" si="20"/>
        <v>-6.1267902481104981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6.1267902481104981</v>
      </c>
      <c r="T71">
        <v>70</v>
      </c>
      <c r="U71" s="87">
        <f>IFERROR(-HLOOKUP($U$1,IEX!$W$2:$BH$98,T71,FALSE),0)</f>
        <v>0</v>
      </c>
      <c r="V71" s="88">
        <f t="shared" si="21"/>
        <v>2.9000140507723025</v>
      </c>
      <c r="W71" s="94"/>
      <c r="X71" s="88">
        <v>0</v>
      </c>
      <c r="Y71" s="88">
        <v>0.25528292700460409</v>
      </c>
      <c r="Z71" s="88">
        <v>0</v>
      </c>
      <c r="AA71" s="88">
        <v>0.30633951240552487</v>
      </c>
      <c r="AB71" s="88">
        <v>0</v>
      </c>
      <c r="AC71" s="88">
        <v>0.45950926860828734</v>
      </c>
      <c r="AD71" s="88">
        <v>0</v>
      </c>
      <c r="AE71" s="88">
        <v>1.0211317080184164</v>
      </c>
      <c r="AF71" s="88">
        <v>0</v>
      </c>
      <c r="AG71" s="88">
        <v>0.43908663444791901</v>
      </c>
      <c r="AH71" s="88">
        <v>0</v>
      </c>
      <c r="AI71" s="88">
        <v>0.41866400028755069</v>
      </c>
      <c r="AJ71" s="88">
        <v>0</v>
      </c>
      <c r="AK71" s="88">
        <v>0</v>
      </c>
      <c r="AL71" s="88">
        <v>0</v>
      </c>
      <c r="AM71" s="88">
        <v>0</v>
      </c>
      <c r="AN71" s="88">
        <v>0</v>
      </c>
      <c r="AO71" s="88">
        <v>0</v>
      </c>
      <c r="AP71" s="88">
        <v>0</v>
      </c>
      <c r="AQ71" s="88">
        <v>0</v>
      </c>
      <c r="AR71" s="88">
        <v>0</v>
      </c>
      <c r="AS71" s="88">
        <v>0</v>
      </c>
      <c r="AT71" s="88">
        <v>0</v>
      </c>
      <c r="AU71" s="88">
        <v>0</v>
      </c>
      <c r="AV71" s="88">
        <v>0</v>
      </c>
      <c r="AW71" s="88">
        <v>0</v>
      </c>
      <c r="AX71" s="88">
        <v>0</v>
      </c>
      <c r="AY71" s="88">
        <v>0</v>
      </c>
      <c r="AZ71" s="88">
        <v>0</v>
      </c>
      <c r="BA71" s="88">
        <v>0</v>
      </c>
      <c r="BB71" s="88">
        <v>0</v>
      </c>
      <c r="BC71" s="88">
        <v>0</v>
      </c>
      <c r="BD71" s="88">
        <v>0</v>
      </c>
      <c r="BE71" s="88">
        <v>0</v>
      </c>
      <c r="BF71" s="88">
        <v>0</v>
      </c>
      <c r="BG71" s="88">
        <v>0</v>
      </c>
      <c r="BH71" s="88">
        <v>0</v>
      </c>
      <c r="BI71" s="88">
        <v>0</v>
      </c>
      <c r="BJ71" s="88">
        <v>0</v>
      </c>
      <c r="BK71" s="88">
        <v>0</v>
      </c>
    </row>
    <row r="72" spans="1:63">
      <c r="A72" s="8" t="s">
        <v>114</v>
      </c>
      <c r="B72" s="80">
        <v>18.891999999999999</v>
      </c>
      <c r="C72" s="23"/>
      <c r="D72" s="23"/>
      <c r="E72" s="23"/>
      <c r="F72" s="23"/>
      <c r="G72" s="23"/>
      <c r="H72" s="23"/>
      <c r="I72" s="23"/>
      <c r="J72" s="23">
        <v>6.1267902481104981</v>
      </c>
      <c r="K72" s="25">
        <f t="shared" si="17"/>
        <v>6.1267902481104981</v>
      </c>
      <c r="L72" s="24">
        <f t="shared" si="18"/>
        <v>2.9000140507723025</v>
      </c>
      <c r="M72" s="81">
        <f t="shared" si="19"/>
        <v>9.0268042988828014</v>
      </c>
      <c r="O72" s="78">
        <f t="shared" si="20"/>
        <v>-6.1267902481104981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6.1267902481104981</v>
      </c>
      <c r="T72">
        <v>71</v>
      </c>
      <c r="U72" s="87">
        <f>IFERROR(-HLOOKUP($U$1,IEX!$W$2:$BH$98,T72,FALSE),0)</f>
        <v>0</v>
      </c>
      <c r="V72" s="88">
        <f t="shared" si="21"/>
        <v>2.9000140507723025</v>
      </c>
      <c r="W72" s="94"/>
      <c r="X72" s="88">
        <v>0</v>
      </c>
      <c r="Y72" s="88">
        <v>0.25528292700460409</v>
      </c>
      <c r="Z72" s="88">
        <v>0</v>
      </c>
      <c r="AA72" s="88">
        <v>0.30633951240552487</v>
      </c>
      <c r="AB72" s="88">
        <v>0</v>
      </c>
      <c r="AC72" s="88">
        <v>0.45950926860828734</v>
      </c>
      <c r="AD72" s="88">
        <v>0</v>
      </c>
      <c r="AE72" s="88">
        <v>1.0211317080184164</v>
      </c>
      <c r="AF72" s="88">
        <v>0</v>
      </c>
      <c r="AG72" s="88">
        <v>0.43908663444791901</v>
      </c>
      <c r="AH72" s="88">
        <v>0</v>
      </c>
      <c r="AI72" s="88">
        <v>0.41866400028755069</v>
      </c>
      <c r="AJ72" s="88">
        <v>0</v>
      </c>
      <c r="AK72" s="88">
        <v>0</v>
      </c>
      <c r="AL72" s="88">
        <v>0</v>
      </c>
      <c r="AM72" s="88">
        <v>0</v>
      </c>
      <c r="AN72" s="88">
        <v>0</v>
      </c>
      <c r="AO72" s="88">
        <v>0</v>
      </c>
      <c r="AP72" s="88">
        <v>0</v>
      </c>
      <c r="AQ72" s="88">
        <v>0</v>
      </c>
      <c r="AR72" s="88">
        <v>0</v>
      </c>
      <c r="AS72" s="88">
        <v>0</v>
      </c>
      <c r="AT72" s="88">
        <v>0</v>
      </c>
      <c r="AU72" s="88">
        <v>0</v>
      </c>
      <c r="AV72" s="88">
        <v>0</v>
      </c>
      <c r="AW72" s="88">
        <v>0</v>
      </c>
      <c r="AX72" s="88">
        <v>0</v>
      </c>
      <c r="AY72" s="88">
        <v>0</v>
      </c>
      <c r="AZ72" s="88">
        <v>0</v>
      </c>
      <c r="BA72" s="88">
        <v>0</v>
      </c>
      <c r="BB72" s="88">
        <v>0</v>
      </c>
      <c r="BC72" s="88">
        <v>0</v>
      </c>
      <c r="BD72" s="88">
        <v>0</v>
      </c>
      <c r="BE72" s="88">
        <v>0</v>
      </c>
      <c r="BF72" s="88">
        <v>0</v>
      </c>
      <c r="BG72" s="88">
        <v>0</v>
      </c>
      <c r="BH72" s="88">
        <v>0</v>
      </c>
      <c r="BI72" s="88">
        <v>0</v>
      </c>
      <c r="BJ72" s="88">
        <v>0</v>
      </c>
      <c r="BK72" s="88">
        <v>0</v>
      </c>
    </row>
    <row r="73" spans="1:63">
      <c r="A73" s="8" t="s">
        <v>115</v>
      </c>
      <c r="B73" s="80">
        <v>18.184000000000001</v>
      </c>
      <c r="C73" s="23"/>
      <c r="D73" s="23"/>
      <c r="E73" s="23"/>
      <c r="F73" s="23"/>
      <c r="G73" s="23"/>
      <c r="H73" s="23"/>
      <c r="I73" s="23"/>
      <c r="J73" s="23">
        <v>6.1267902481104981</v>
      </c>
      <c r="K73" s="25">
        <f t="shared" si="17"/>
        <v>6.1267902481104981</v>
      </c>
      <c r="L73" s="24">
        <f t="shared" si="18"/>
        <v>2.9000140507723025</v>
      </c>
      <c r="M73" s="81">
        <f t="shared" si="19"/>
        <v>9.0268042988828014</v>
      </c>
      <c r="O73" s="78">
        <f t="shared" si="20"/>
        <v>-6.1267902481104981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6.1267902481104981</v>
      </c>
      <c r="T73">
        <v>72</v>
      </c>
      <c r="U73" s="87">
        <f>IFERROR(-HLOOKUP($U$1,IEX!$W$2:$BH$98,T73,FALSE),0)</f>
        <v>0</v>
      </c>
      <c r="V73" s="88">
        <f t="shared" si="21"/>
        <v>2.9000140507723025</v>
      </c>
      <c r="W73" s="94"/>
      <c r="X73" s="88">
        <v>0</v>
      </c>
      <c r="Y73" s="88">
        <v>0.25528292700460409</v>
      </c>
      <c r="Z73" s="88">
        <v>0</v>
      </c>
      <c r="AA73" s="88">
        <v>0.30633951240552487</v>
      </c>
      <c r="AB73" s="88">
        <v>0</v>
      </c>
      <c r="AC73" s="88">
        <v>0.45950926860828734</v>
      </c>
      <c r="AD73" s="88">
        <v>0</v>
      </c>
      <c r="AE73" s="88">
        <v>1.0211317080184164</v>
      </c>
      <c r="AF73" s="88">
        <v>0</v>
      </c>
      <c r="AG73" s="88">
        <v>0.43908663444791901</v>
      </c>
      <c r="AH73" s="88">
        <v>0</v>
      </c>
      <c r="AI73" s="88">
        <v>0.41866400028755069</v>
      </c>
      <c r="AJ73" s="88">
        <v>0</v>
      </c>
      <c r="AK73" s="88">
        <v>0</v>
      </c>
      <c r="AL73" s="88">
        <v>0</v>
      </c>
      <c r="AM73" s="88">
        <v>0</v>
      </c>
      <c r="AN73" s="88">
        <v>0</v>
      </c>
      <c r="AO73" s="88">
        <v>0</v>
      </c>
      <c r="AP73" s="88">
        <v>0</v>
      </c>
      <c r="AQ73" s="88">
        <v>0</v>
      </c>
      <c r="AR73" s="88">
        <v>0</v>
      </c>
      <c r="AS73" s="88">
        <v>0</v>
      </c>
      <c r="AT73" s="88">
        <v>0</v>
      </c>
      <c r="AU73" s="88">
        <v>0</v>
      </c>
      <c r="AV73" s="88">
        <v>0</v>
      </c>
      <c r="AW73" s="88">
        <v>0</v>
      </c>
      <c r="AX73" s="88">
        <v>0</v>
      </c>
      <c r="AY73" s="88">
        <v>0</v>
      </c>
      <c r="AZ73" s="88">
        <v>0</v>
      </c>
      <c r="BA73" s="88">
        <v>0</v>
      </c>
      <c r="BB73" s="88">
        <v>0</v>
      </c>
      <c r="BC73" s="88">
        <v>0</v>
      </c>
      <c r="BD73" s="88">
        <v>0</v>
      </c>
      <c r="BE73" s="88">
        <v>0</v>
      </c>
      <c r="BF73" s="88">
        <v>0</v>
      </c>
      <c r="BG73" s="88">
        <v>0</v>
      </c>
      <c r="BH73" s="88">
        <v>0</v>
      </c>
      <c r="BI73" s="88">
        <v>0</v>
      </c>
      <c r="BJ73" s="88">
        <v>0</v>
      </c>
      <c r="BK73" s="88">
        <v>0</v>
      </c>
    </row>
    <row r="74" spans="1:63">
      <c r="A74" s="8" t="s">
        <v>116</v>
      </c>
      <c r="B74" s="80">
        <v>18.911999999999999</v>
      </c>
      <c r="C74" s="23"/>
      <c r="D74" s="23"/>
      <c r="E74" s="23"/>
      <c r="F74" s="23"/>
      <c r="G74" s="23"/>
      <c r="H74" s="23"/>
      <c r="I74" s="23"/>
      <c r="J74" s="23">
        <v>6.1267902481104981</v>
      </c>
      <c r="K74" s="25">
        <f t="shared" si="17"/>
        <v>6.1267902481104981</v>
      </c>
      <c r="L74" s="24">
        <f t="shared" si="18"/>
        <v>2.9000140507723025</v>
      </c>
      <c r="M74" s="81">
        <f t="shared" si="19"/>
        <v>9.0268042988828014</v>
      </c>
      <c r="O74" s="78">
        <f t="shared" si="20"/>
        <v>-6.1267902481104981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6.1267902481104981</v>
      </c>
      <c r="T74">
        <v>73</v>
      </c>
      <c r="U74" s="87">
        <f>IFERROR(-HLOOKUP($U$1,IEX!$W$2:$BH$98,T74,FALSE),0)</f>
        <v>0</v>
      </c>
      <c r="V74" s="88">
        <f t="shared" si="21"/>
        <v>2.9000140507723025</v>
      </c>
      <c r="W74" s="94"/>
      <c r="X74" s="88">
        <v>0</v>
      </c>
      <c r="Y74" s="88">
        <v>0.25528292700460409</v>
      </c>
      <c r="Z74" s="88">
        <v>0</v>
      </c>
      <c r="AA74" s="88">
        <v>0.30633951240552487</v>
      </c>
      <c r="AB74" s="88">
        <v>0</v>
      </c>
      <c r="AC74" s="88">
        <v>0.45950926860828734</v>
      </c>
      <c r="AD74" s="88">
        <v>0</v>
      </c>
      <c r="AE74" s="88">
        <v>1.0211317080184164</v>
      </c>
      <c r="AF74" s="88">
        <v>0</v>
      </c>
      <c r="AG74" s="88">
        <v>0.43908663444791901</v>
      </c>
      <c r="AH74" s="88">
        <v>0</v>
      </c>
      <c r="AI74" s="88">
        <v>0.41866400028755069</v>
      </c>
      <c r="AJ74" s="88">
        <v>0</v>
      </c>
      <c r="AK74" s="88">
        <v>0</v>
      </c>
      <c r="AL74" s="88">
        <v>0</v>
      </c>
      <c r="AM74" s="88">
        <v>0</v>
      </c>
      <c r="AN74" s="88">
        <v>0</v>
      </c>
      <c r="AO74" s="88">
        <v>0</v>
      </c>
      <c r="AP74" s="88">
        <v>0</v>
      </c>
      <c r="AQ74" s="88">
        <v>0</v>
      </c>
      <c r="AR74" s="88">
        <v>0</v>
      </c>
      <c r="AS74" s="88">
        <v>0</v>
      </c>
      <c r="AT74" s="88">
        <v>0</v>
      </c>
      <c r="AU74" s="88">
        <v>0</v>
      </c>
      <c r="AV74" s="88">
        <v>0</v>
      </c>
      <c r="AW74" s="88">
        <v>0</v>
      </c>
      <c r="AX74" s="88">
        <v>0</v>
      </c>
      <c r="AY74" s="88">
        <v>0</v>
      </c>
      <c r="AZ74" s="88">
        <v>0</v>
      </c>
      <c r="BA74" s="88">
        <v>0</v>
      </c>
      <c r="BB74" s="88">
        <v>0</v>
      </c>
      <c r="BC74" s="88">
        <v>0</v>
      </c>
      <c r="BD74" s="88">
        <v>0</v>
      </c>
      <c r="BE74" s="88">
        <v>0</v>
      </c>
      <c r="BF74" s="88">
        <v>0</v>
      </c>
      <c r="BG74" s="88">
        <v>0</v>
      </c>
      <c r="BH74" s="88">
        <v>0</v>
      </c>
      <c r="BI74" s="88">
        <v>0</v>
      </c>
      <c r="BJ74" s="88">
        <v>0</v>
      </c>
      <c r="BK74" s="88">
        <v>0</v>
      </c>
    </row>
    <row r="75" spans="1:63">
      <c r="A75" s="8" t="s">
        <v>117</v>
      </c>
      <c r="B75" s="80">
        <v>18.931999999999999</v>
      </c>
      <c r="C75" s="23"/>
      <c r="D75" s="23"/>
      <c r="E75" s="23"/>
      <c r="F75" s="23"/>
      <c r="G75" s="23"/>
      <c r="H75" s="23"/>
      <c r="I75" s="23"/>
      <c r="J75" s="23">
        <v>6.1267902481104981</v>
      </c>
      <c r="K75" s="25">
        <f t="shared" si="17"/>
        <v>6.1267902481104981</v>
      </c>
      <c r="L75" s="24">
        <f t="shared" si="18"/>
        <v>2.9000140507723025</v>
      </c>
      <c r="M75" s="81">
        <f t="shared" si="19"/>
        <v>9.0268042988828014</v>
      </c>
      <c r="O75" s="78">
        <f t="shared" si="20"/>
        <v>-6.1267902481104981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6.1267902481104981</v>
      </c>
      <c r="T75">
        <v>74</v>
      </c>
      <c r="U75" s="87">
        <f>IFERROR(-HLOOKUP($U$1,IEX!$W$2:$BH$98,T75,FALSE),0)</f>
        <v>0</v>
      </c>
      <c r="V75" s="88">
        <f t="shared" si="21"/>
        <v>2.9000140507723025</v>
      </c>
      <c r="W75" s="94"/>
      <c r="X75" s="88">
        <v>0</v>
      </c>
      <c r="Y75" s="88">
        <v>0.25528292700460409</v>
      </c>
      <c r="Z75" s="88">
        <v>0</v>
      </c>
      <c r="AA75" s="88">
        <v>0.30633951240552487</v>
      </c>
      <c r="AB75" s="88">
        <v>0</v>
      </c>
      <c r="AC75" s="88">
        <v>0.45950926860828734</v>
      </c>
      <c r="AD75" s="88">
        <v>0</v>
      </c>
      <c r="AE75" s="88">
        <v>1.0211317080184164</v>
      </c>
      <c r="AF75" s="88">
        <v>0</v>
      </c>
      <c r="AG75" s="88">
        <v>0.43908663444791901</v>
      </c>
      <c r="AH75" s="88">
        <v>0</v>
      </c>
      <c r="AI75" s="88">
        <v>0.41866400028755069</v>
      </c>
      <c r="AJ75" s="88">
        <v>0</v>
      </c>
      <c r="AK75" s="88">
        <v>0</v>
      </c>
      <c r="AL75" s="88">
        <v>0</v>
      </c>
      <c r="AM75" s="88">
        <v>0</v>
      </c>
      <c r="AN75" s="88">
        <v>0</v>
      </c>
      <c r="AO75" s="88">
        <v>0</v>
      </c>
      <c r="AP75" s="88">
        <v>0</v>
      </c>
      <c r="AQ75" s="88">
        <v>0</v>
      </c>
      <c r="AR75" s="88">
        <v>0</v>
      </c>
      <c r="AS75" s="88">
        <v>0</v>
      </c>
      <c r="AT75" s="88">
        <v>0</v>
      </c>
      <c r="AU75" s="88">
        <v>0</v>
      </c>
      <c r="AV75" s="88">
        <v>0</v>
      </c>
      <c r="AW75" s="88">
        <v>0</v>
      </c>
      <c r="AX75" s="88">
        <v>0</v>
      </c>
      <c r="AY75" s="88">
        <v>0</v>
      </c>
      <c r="AZ75" s="88">
        <v>0</v>
      </c>
      <c r="BA75" s="88">
        <v>0</v>
      </c>
      <c r="BB75" s="88">
        <v>0</v>
      </c>
      <c r="BC75" s="88">
        <v>0</v>
      </c>
      <c r="BD75" s="88">
        <v>0</v>
      </c>
      <c r="BE75" s="88">
        <v>0</v>
      </c>
      <c r="BF75" s="88">
        <v>0</v>
      </c>
      <c r="BG75" s="88">
        <v>0</v>
      </c>
      <c r="BH75" s="88">
        <v>0</v>
      </c>
      <c r="BI75" s="88">
        <v>0</v>
      </c>
      <c r="BJ75" s="88">
        <v>0</v>
      </c>
      <c r="BK75" s="88">
        <v>0</v>
      </c>
    </row>
    <row r="76" spans="1:63">
      <c r="A76" s="8" t="s">
        <v>118</v>
      </c>
      <c r="B76" s="80">
        <v>19.027999999999999</v>
      </c>
      <c r="C76" s="23"/>
      <c r="D76" s="23"/>
      <c r="E76" s="23"/>
      <c r="F76" s="23"/>
      <c r="G76" s="23"/>
      <c r="H76" s="23"/>
      <c r="I76" s="23"/>
      <c r="J76" s="23">
        <v>6.1267902481104981</v>
      </c>
      <c r="K76" s="25">
        <f t="shared" si="17"/>
        <v>6.1267902481104981</v>
      </c>
      <c r="L76" s="24">
        <f t="shared" si="18"/>
        <v>2.9000140507723025</v>
      </c>
      <c r="M76" s="81">
        <f t="shared" si="19"/>
        <v>9.0268042988828014</v>
      </c>
      <c r="O76" s="78">
        <f t="shared" si="20"/>
        <v>-6.1267902481104981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6.1267902481104981</v>
      </c>
      <c r="T76">
        <v>75</v>
      </c>
      <c r="U76" s="87">
        <f>IFERROR(-HLOOKUP($U$1,IEX!$W$2:$BH$98,T76,FALSE),0)</f>
        <v>0</v>
      </c>
      <c r="V76" s="88">
        <f t="shared" si="21"/>
        <v>2.9000140507723025</v>
      </c>
      <c r="W76" s="94"/>
      <c r="X76" s="88">
        <v>0</v>
      </c>
      <c r="Y76" s="88">
        <v>0.25528292700460409</v>
      </c>
      <c r="Z76" s="88">
        <v>0</v>
      </c>
      <c r="AA76" s="88">
        <v>0.30633951240552487</v>
      </c>
      <c r="AB76" s="88">
        <v>0</v>
      </c>
      <c r="AC76" s="88">
        <v>0.45950926860828734</v>
      </c>
      <c r="AD76" s="88">
        <v>0</v>
      </c>
      <c r="AE76" s="88">
        <v>1.0211317080184164</v>
      </c>
      <c r="AF76" s="88">
        <v>0</v>
      </c>
      <c r="AG76" s="88">
        <v>0.43908663444791901</v>
      </c>
      <c r="AH76" s="88">
        <v>0</v>
      </c>
      <c r="AI76" s="88">
        <v>0.41866400028755069</v>
      </c>
      <c r="AJ76" s="88">
        <v>0</v>
      </c>
      <c r="AK76" s="88">
        <v>0</v>
      </c>
      <c r="AL76" s="88">
        <v>0</v>
      </c>
      <c r="AM76" s="88">
        <v>0</v>
      </c>
      <c r="AN76" s="88">
        <v>0</v>
      </c>
      <c r="AO76" s="88">
        <v>0</v>
      </c>
      <c r="AP76" s="88">
        <v>0</v>
      </c>
      <c r="AQ76" s="88">
        <v>0</v>
      </c>
      <c r="AR76" s="88">
        <v>0</v>
      </c>
      <c r="AS76" s="88">
        <v>0</v>
      </c>
      <c r="AT76" s="88">
        <v>0</v>
      </c>
      <c r="AU76" s="88">
        <v>0</v>
      </c>
      <c r="AV76" s="88">
        <v>0</v>
      </c>
      <c r="AW76" s="88">
        <v>0</v>
      </c>
      <c r="AX76" s="88">
        <v>0</v>
      </c>
      <c r="AY76" s="88">
        <v>0</v>
      </c>
      <c r="AZ76" s="88">
        <v>0</v>
      </c>
      <c r="BA76" s="88">
        <v>0</v>
      </c>
      <c r="BB76" s="88">
        <v>0</v>
      </c>
      <c r="BC76" s="88">
        <v>0</v>
      </c>
      <c r="BD76" s="88">
        <v>0</v>
      </c>
      <c r="BE76" s="88">
        <v>0</v>
      </c>
      <c r="BF76" s="88">
        <v>0</v>
      </c>
      <c r="BG76" s="88">
        <v>0</v>
      </c>
      <c r="BH76" s="88">
        <v>0</v>
      </c>
      <c r="BI76" s="88">
        <v>0</v>
      </c>
      <c r="BJ76" s="88">
        <v>0</v>
      </c>
      <c r="BK76" s="88">
        <v>0</v>
      </c>
    </row>
    <row r="77" spans="1:63">
      <c r="A77" s="8" t="s">
        <v>119</v>
      </c>
      <c r="B77" s="80">
        <v>18.507999999999999</v>
      </c>
      <c r="C77" s="23"/>
      <c r="D77" s="23"/>
      <c r="E77" s="23"/>
      <c r="F77" s="23"/>
      <c r="G77" s="23"/>
      <c r="H77" s="23"/>
      <c r="I77" s="23"/>
      <c r="J77" s="23">
        <v>6.1267902481104981</v>
      </c>
      <c r="K77" s="25">
        <f t="shared" si="17"/>
        <v>6.1267902481104981</v>
      </c>
      <c r="L77" s="24">
        <f t="shared" si="18"/>
        <v>2.9000140507723025</v>
      </c>
      <c r="M77" s="81">
        <f t="shared" si="19"/>
        <v>9.0268042988828014</v>
      </c>
      <c r="O77" s="78">
        <f t="shared" si="20"/>
        <v>-6.1267902481104981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6.1267902481104981</v>
      </c>
      <c r="T77">
        <v>76</v>
      </c>
      <c r="U77" s="87">
        <f>IFERROR(-HLOOKUP($U$1,IEX!$W$2:$BH$98,T77,FALSE),0)</f>
        <v>0</v>
      </c>
      <c r="V77" s="88">
        <f t="shared" si="21"/>
        <v>2.9000140507723025</v>
      </c>
      <c r="W77" s="94"/>
      <c r="X77" s="88">
        <v>0</v>
      </c>
      <c r="Y77" s="88">
        <v>0.25528292700460409</v>
      </c>
      <c r="Z77" s="88">
        <v>0</v>
      </c>
      <c r="AA77" s="88">
        <v>0.30633951240552487</v>
      </c>
      <c r="AB77" s="88">
        <v>0</v>
      </c>
      <c r="AC77" s="88">
        <v>0.45950926860828734</v>
      </c>
      <c r="AD77" s="88">
        <v>0</v>
      </c>
      <c r="AE77" s="88">
        <v>1.0211317080184164</v>
      </c>
      <c r="AF77" s="88">
        <v>0</v>
      </c>
      <c r="AG77" s="88">
        <v>0.43908663444791901</v>
      </c>
      <c r="AH77" s="88">
        <v>0</v>
      </c>
      <c r="AI77" s="88">
        <v>0.41866400028755069</v>
      </c>
      <c r="AJ77" s="88">
        <v>0</v>
      </c>
      <c r="AK77" s="88">
        <v>0</v>
      </c>
      <c r="AL77" s="88">
        <v>0</v>
      </c>
      <c r="AM77" s="88">
        <v>0</v>
      </c>
      <c r="AN77" s="88">
        <v>0</v>
      </c>
      <c r="AO77" s="88">
        <v>0</v>
      </c>
      <c r="AP77" s="88">
        <v>0</v>
      </c>
      <c r="AQ77" s="88">
        <v>0</v>
      </c>
      <c r="AR77" s="88">
        <v>0</v>
      </c>
      <c r="AS77" s="88">
        <v>0</v>
      </c>
      <c r="AT77" s="88">
        <v>0</v>
      </c>
      <c r="AU77" s="88">
        <v>0</v>
      </c>
      <c r="AV77" s="88">
        <v>0</v>
      </c>
      <c r="AW77" s="88">
        <v>0</v>
      </c>
      <c r="AX77" s="88">
        <v>0</v>
      </c>
      <c r="AY77" s="88">
        <v>0</v>
      </c>
      <c r="AZ77" s="88">
        <v>0</v>
      </c>
      <c r="BA77" s="88">
        <v>0</v>
      </c>
      <c r="BB77" s="88">
        <v>0</v>
      </c>
      <c r="BC77" s="88">
        <v>0</v>
      </c>
      <c r="BD77" s="88">
        <v>0</v>
      </c>
      <c r="BE77" s="88">
        <v>0</v>
      </c>
      <c r="BF77" s="88">
        <v>0</v>
      </c>
      <c r="BG77" s="88">
        <v>0</v>
      </c>
      <c r="BH77" s="88">
        <v>0</v>
      </c>
      <c r="BI77" s="88">
        <v>0</v>
      </c>
      <c r="BJ77" s="88">
        <v>0</v>
      </c>
      <c r="BK77" s="88">
        <v>0</v>
      </c>
    </row>
    <row r="78" spans="1:63">
      <c r="A78" s="8" t="s">
        <v>120</v>
      </c>
      <c r="B78" s="80">
        <v>18.952000000000002</v>
      </c>
      <c r="C78" s="23"/>
      <c r="D78" s="23"/>
      <c r="E78" s="23"/>
      <c r="F78" s="23"/>
      <c r="G78" s="23"/>
      <c r="H78" s="23"/>
      <c r="I78" s="23"/>
      <c r="J78" s="23">
        <v>6.1267902481104981</v>
      </c>
      <c r="K78" s="25">
        <f t="shared" si="17"/>
        <v>6.1267902481104981</v>
      </c>
      <c r="L78" s="24">
        <f t="shared" si="18"/>
        <v>2.9000140507723025</v>
      </c>
      <c r="M78" s="81">
        <f t="shared" si="19"/>
        <v>9.0268042988828014</v>
      </c>
      <c r="O78" s="78">
        <f t="shared" si="20"/>
        <v>-6.1267902481104981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6.1267902481104981</v>
      </c>
      <c r="T78">
        <v>77</v>
      </c>
      <c r="U78" s="87">
        <f>IFERROR(-HLOOKUP($U$1,IEX!$W$2:$BH$98,T78,FALSE),0)</f>
        <v>0</v>
      </c>
      <c r="V78" s="88">
        <f t="shared" si="21"/>
        <v>2.9000140507723025</v>
      </c>
      <c r="W78" s="94"/>
      <c r="X78" s="88">
        <v>0</v>
      </c>
      <c r="Y78" s="88">
        <v>0.25528292700460409</v>
      </c>
      <c r="Z78" s="88">
        <v>0</v>
      </c>
      <c r="AA78" s="88">
        <v>0.30633951240552487</v>
      </c>
      <c r="AB78" s="88">
        <v>0</v>
      </c>
      <c r="AC78" s="88">
        <v>0.45950926860828734</v>
      </c>
      <c r="AD78" s="88">
        <v>0</v>
      </c>
      <c r="AE78" s="88">
        <v>1.0211317080184164</v>
      </c>
      <c r="AF78" s="88">
        <v>0</v>
      </c>
      <c r="AG78" s="88">
        <v>0.43908663444791901</v>
      </c>
      <c r="AH78" s="88">
        <v>0</v>
      </c>
      <c r="AI78" s="88">
        <v>0.41866400028755069</v>
      </c>
      <c r="AJ78" s="88">
        <v>0</v>
      </c>
      <c r="AK78" s="88">
        <v>0</v>
      </c>
      <c r="AL78" s="88">
        <v>0</v>
      </c>
      <c r="AM78" s="88">
        <v>0</v>
      </c>
      <c r="AN78" s="88">
        <v>0</v>
      </c>
      <c r="AO78" s="88">
        <v>0</v>
      </c>
      <c r="AP78" s="88">
        <v>0</v>
      </c>
      <c r="AQ78" s="88">
        <v>0</v>
      </c>
      <c r="AR78" s="88">
        <v>0</v>
      </c>
      <c r="AS78" s="88">
        <v>0</v>
      </c>
      <c r="AT78" s="88">
        <v>0</v>
      </c>
      <c r="AU78" s="88">
        <v>0</v>
      </c>
      <c r="AV78" s="88">
        <v>0</v>
      </c>
      <c r="AW78" s="88">
        <v>0</v>
      </c>
      <c r="AX78" s="88">
        <v>0</v>
      </c>
      <c r="AY78" s="88">
        <v>0</v>
      </c>
      <c r="AZ78" s="88">
        <v>0</v>
      </c>
      <c r="BA78" s="88">
        <v>0</v>
      </c>
      <c r="BB78" s="88">
        <v>0</v>
      </c>
      <c r="BC78" s="88">
        <v>0</v>
      </c>
      <c r="BD78" s="88">
        <v>0</v>
      </c>
      <c r="BE78" s="88">
        <v>0</v>
      </c>
      <c r="BF78" s="88">
        <v>0</v>
      </c>
      <c r="BG78" s="88">
        <v>0</v>
      </c>
      <c r="BH78" s="88">
        <v>0</v>
      </c>
      <c r="BI78" s="88">
        <v>0</v>
      </c>
      <c r="BJ78" s="88">
        <v>0</v>
      </c>
      <c r="BK78" s="88">
        <v>0</v>
      </c>
    </row>
    <row r="79" spans="1:63">
      <c r="A79" s="8" t="s">
        <v>121</v>
      </c>
      <c r="B79" s="80">
        <v>18.952000000000002</v>
      </c>
      <c r="C79" s="23"/>
      <c r="D79" s="23"/>
      <c r="E79" s="23"/>
      <c r="F79" s="23"/>
      <c r="G79" s="23"/>
      <c r="H79" s="23"/>
      <c r="I79" s="23"/>
      <c r="J79" s="23">
        <v>6.1267902481104981</v>
      </c>
      <c r="K79" s="25">
        <f t="shared" si="17"/>
        <v>6.1267902481104981</v>
      </c>
      <c r="L79" s="24">
        <f t="shared" si="18"/>
        <v>2.9000140507723025</v>
      </c>
      <c r="M79" s="81">
        <f t="shared" si="19"/>
        <v>9.0268042988828014</v>
      </c>
      <c r="O79" s="78">
        <f t="shared" si="20"/>
        <v>-6.1267902481104981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6.1267902481104981</v>
      </c>
      <c r="T79">
        <v>78</v>
      </c>
      <c r="U79" s="87">
        <f>IFERROR(-HLOOKUP($U$1,IEX!$W$2:$BH$98,T79,FALSE),0)</f>
        <v>0</v>
      </c>
      <c r="V79" s="88">
        <f t="shared" si="21"/>
        <v>2.9000140507723025</v>
      </c>
      <c r="W79" s="94"/>
      <c r="X79" s="88">
        <v>0</v>
      </c>
      <c r="Y79" s="88">
        <v>0.25528292700460409</v>
      </c>
      <c r="Z79" s="88">
        <v>0</v>
      </c>
      <c r="AA79" s="88">
        <v>0.30633951240552487</v>
      </c>
      <c r="AB79" s="88">
        <v>0</v>
      </c>
      <c r="AC79" s="88">
        <v>0.45950926860828734</v>
      </c>
      <c r="AD79" s="88">
        <v>0</v>
      </c>
      <c r="AE79" s="88">
        <v>1.0211317080184164</v>
      </c>
      <c r="AF79" s="88">
        <v>0</v>
      </c>
      <c r="AG79" s="88">
        <v>0.43908663444791901</v>
      </c>
      <c r="AH79" s="88">
        <v>0</v>
      </c>
      <c r="AI79" s="88">
        <v>0.41866400028755069</v>
      </c>
      <c r="AJ79" s="88">
        <v>0</v>
      </c>
      <c r="AK79" s="88">
        <v>0</v>
      </c>
      <c r="AL79" s="88">
        <v>0</v>
      </c>
      <c r="AM79" s="88">
        <v>0</v>
      </c>
      <c r="AN79" s="88">
        <v>0</v>
      </c>
      <c r="AO79" s="88">
        <v>0</v>
      </c>
      <c r="AP79" s="88">
        <v>0</v>
      </c>
      <c r="AQ79" s="88">
        <v>0</v>
      </c>
      <c r="AR79" s="88">
        <v>0</v>
      </c>
      <c r="AS79" s="88">
        <v>0</v>
      </c>
      <c r="AT79" s="88">
        <v>0</v>
      </c>
      <c r="AU79" s="88">
        <v>0</v>
      </c>
      <c r="AV79" s="88">
        <v>0</v>
      </c>
      <c r="AW79" s="88">
        <v>0</v>
      </c>
      <c r="AX79" s="88">
        <v>0</v>
      </c>
      <c r="AY79" s="88">
        <v>0</v>
      </c>
      <c r="AZ79" s="88">
        <v>0</v>
      </c>
      <c r="BA79" s="88">
        <v>0</v>
      </c>
      <c r="BB79" s="88">
        <v>0</v>
      </c>
      <c r="BC79" s="88">
        <v>0</v>
      </c>
      <c r="BD79" s="88">
        <v>0</v>
      </c>
      <c r="BE79" s="88">
        <v>0</v>
      </c>
      <c r="BF79" s="88">
        <v>0</v>
      </c>
      <c r="BG79" s="88">
        <v>0</v>
      </c>
      <c r="BH79" s="88">
        <v>0</v>
      </c>
      <c r="BI79" s="88">
        <v>0</v>
      </c>
      <c r="BJ79" s="88">
        <v>0</v>
      </c>
      <c r="BK79" s="88">
        <v>0</v>
      </c>
    </row>
    <row r="80" spans="1:63">
      <c r="A80" s="8" t="s">
        <v>122</v>
      </c>
      <c r="B80" s="80">
        <v>18.815999999999999</v>
      </c>
      <c r="C80" s="23"/>
      <c r="D80" s="23"/>
      <c r="E80" s="23"/>
      <c r="F80" s="23"/>
      <c r="G80" s="23"/>
      <c r="H80" s="23"/>
      <c r="I80" s="23"/>
      <c r="J80" s="23">
        <v>6.1267902481104981</v>
      </c>
      <c r="K80" s="25">
        <f t="shared" si="17"/>
        <v>6.1267902481104981</v>
      </c>
      <c r="L80" s="24">
        <f t="shared" si="18"/>
        <v>2.9000140507723025</v>
      </c>
      <c r="M80" s="81">
        <f t="shared" si="19"/>
        <v>9.0268042988828014</v>
      </c>
      <c r="O80" s="78">
        <f t="shared" si="20"/>
        <v>-6.1267902481104981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6.1267902481104981</v>
      </c>
      <c r="T80">
        <v>79</v>
      </c>
      <c r="U80" s="87">
        <f>IFERROR(-HLOOKUP($U$1,IEX!$W$2:$BH$98,T80,FALSE),0)</f>
        <v>0</v>
      </c>
      <c r="V80" s="88">
        <f t="shared" si="21"/>
        <v>2.9000140507723025</v>
      </c>
      <c r="W80" s="94"/>
      <c r="X80" s="88">
        <v>0</v>
      </c>
      <c r="Y80" s="88">
        <v>0.25528292700460409</v>
      </c>
      <c r="Z80" s="88">
        <v>0</v>
      </c>
      <c r="AA80" s="88">
        <v>0.30633951240552487</v>
      </c>
      <c r="AB80" s="88">
        <v>0</v>
      </c>
      <c r="AC80" s="88">
        <v>0.45950926860828734</v>
      </c>
      <c r="AD80" s="88">
        <v>0</v>
      </c>
      <c r="AE80" s="88">
        <v>1.0211317080184164</v>
      </c>
      <c r="AF80" s="88">
        <v>0</v>
      </c>
      <c r="AG80" s="88">
        <v>0.43908663444791901</v>
      </c>
      <c r="AH80" s="88">
        <v>0</v>
      </c>
      <c r="AI80" s="88">
        <v>0.41866400028755069</v>
      </c>
      <c r="AJ80" s="88">
        <v>0</v>
      </c>
      <c r="AK80" s="88">
        <v>0</v>
      </c>
      <c r="AL80" s="88">
        <v>0</v>
      </c>
      <c r="AM80" s="88">
        <v>0</v>
      </c>
      <c r="AN80" s="88">
        <v>0</v>
      </c>
      <c r="AO80" s="88">
        <v>0</v>
      </c>
      <c r="AP80" s="88">
        <v>0</v>
      </c>
      <c r="AQ80" s="88">
        <v>0</v>
      </c>
      <c r="AR80" s="88">
        <v>0</v>
      </c>
      <c r="AS80" s="88">
        <v>0</v>
      </c>
      <c r="AT80" s="88">
        <v>0</v>
      </c>
      <c r="AU80" s="88">
        <v>0</v>
      </c>
      <c r="AV80" s="88">
        <v>0</v>
      </c>
      <c r="AW80" s="88">
        <v>0</v>
      </c>
      <c r="AX80" s="88">
        <v>0</v>
      </c>
      <c r="AY80" s="88">
        <v>0</v>
      </c>
      <c r="AZ80" s="88">
        <v>0</v>
      </c>
      <c r="BA80" s="88">
        <v>0</v>
      </c>
      <c r="BB80" s="88">
        <v>0</v>
      </c>
      <c r="BC80" s="88">
        <v>0</v>
      </c>
      <c r="BD80" s="88">
        <v>0</v>
      </c>
      <c r="BE80" s="88">
        <v>0</v>
      </c>
      <c r="BF80" s="88">
        <v>0</v>
      </c>
      <c r="BG80" s="88">
        <v>0</v>
      </c>
      <c r="BH80" s="88">
        <v>0</v>
      </c>
      <c r="BI80" s="88">
        <v>0</v>
      </c>
      <c r="BJ80" s="88">
        <v>0</v>
      </c>
      <c r="BK80" s="88">
        <v>0</v>
      </c>
    </row>
    <row r="81" spans="1:63">
      <c r="A81" s="8" t="s">
        <v>123</v>
      </c>
      <c r="B81" s="80">
        <v>18.527999999999999</v>
      </c>
      <c r="C81" s="23"/>
      <c r="D81" s="23"/>
      <c r="E81" s="23"/>
      <c r="F81" s="23"/>
      <c r="G81" s="23"/>
      <c r="H81" s="23"/>
      <c r="I81" s="23"/>
      <c r="J81" s="23">
        <v>6.1267902481104981</v>
      </c>
      <c r="K81" s="25">
        <f t="shared" si="17"/>
        <v>6.1267902481104981</v>
      </c>
      <c r="L81" s="24">
        <f t="shared" si="18"/>
        <v>2.9000140507723025</v>
      </c>
      <c r="M81" s="81">
        <f t="shared" si="19"/>
        <v>9.0268042988828014</v>
      </c>
      <c r="O81" s="78">
        <f t="shared" si="20"/>
        <v>-6.1267902481104981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6.1267902481104981</v>
      </c>
      <c r="T81">
        <v>80</v>
      </c>
      <c r="U81" s="87">
        <f>IFERROR(-HLOOKUP($U$1,IEX!$W$2:$BH$98,T81,FALSE),0)</f>
        <v>0</v>
      </c>
      <c r="V81" s="88">
        <f t="shared" si="21"/>
        <v>2.9000140507723025</v>
      </c>
      <c r="W81" s="94"/>
      <c r="X81" s="88">
        <v>0</v>
      </c>
      <c r="Y81" s="88">
        <v>0.25528292700460409</v>
      </c>
      <c r="Z81" s="88">
        <v>0</v>
      </c>
      <c r="AA81" s="88">
        <v>0.30633951240552487</v>
      </c>
      <c r="AB81" s="88">
        <v>0</v>
      </c>
      <c r="AC81" s="88">
        <v>0.45950926860828734</v>
      </c>
      <c r="AD81" s="88">
        <v>0</v>
      </c>
      <c r="AE81" s="88">
        <v>1.0211317080184164</v>
      </c>
      <c r="AF81" s="88">
        <v>0</v>
      </c>
      <c r="AG81" s="88">
        <v>0.43908663444791901</v>
      </c>
      <c r="AH81" s="88">
        <v>0</v>
      </c>
      <c r="AI81" s="88">
        <v>0.41866400028755069</v>
      </c>
      <c r="AJ81" s="88">
        <v>0</v>
      </c>
      <c r="AK81" s="88">
        <v>0</v>
      </c>
      <c r="AL81" s="88">
        <v>0</v>
      </c>
      <c r="AM81" s="88">
        <v>0</v>
      </c>
      <c r="AN81" s="88">
        <v>0</v>
      </c>
      <c r="AO81" s="88">
        <v>0</v>
      </c>
      <c r="AP81" s="88">
        <v>0</v>
      </c>
      <c r="AQ81" s="88">
        <v>0</v>
      </c>
      <c r="AR81" s="88">
        <v>0</v>
      </c>
      <c r="AS81" s="88">
        <v>0</v>
      </c>
      <c r="AT81" s="88">
        <v>0</v>
      </c>
      <c r="AU81" s="88">
        <v>0</v>
      </c>
      <c r="AV81" s="88">
        <v>0</v>
      </c>
      <c r="AW81" s="88">
        <v>0</v>
      </c>
      <c r="AX81" s="88">
        <v>0</v>
      </c>
      <c r="AY81" s="88">
        <v>0</v>
      </c>
      <c r="AZ81" s="88">
        <v>0</v>
      </c>
      <c r="BA81" s="88">
        <v>0</v>
      </c>
      <c r="BB81" s="88">
        <v>0</v>
      </c>
      <c r="BC81" s="88">
        <v>0</v>
      </c>
      <c r="BD81" s="88">
        <v>0</v>
      </c>
      <c r="BE81" s="88">
        <v>0</v>
      </c>
      <c r="BF81" s="88">
        <v>0</v>
      </c>
      <c r="BG81" s="88">
        <v>0</v>
      </c>
      <c r="BH81" s="88">
        <v>0</v>
      </c>
      <c r="BI81" s="88">
        <v>0</v>
      </c>
      <c r="BJ81" s="88">
        <v>0</v>
      </c>
      <c r="BK81" s="88">
        <v>0</v>
      </c>
    </row>
    <row r="82" spans="1:63">
      <c r="A82" s="8" t="s">
        <v>124</v>
      </c>
      <c r="B82" s="80">
        <v>18.872</v>
      </c>
      <c r="C82" s="23"/>
      <c r="D82" s="23"/>
      <c r="E82" s="23"/>
      <c r="F82" s="23"/>
      <c r="G82" s="23"/>
      <c r="H82" s="23"/>
      <c r="I82" s="23"/>
      <c r="J82" s="23">
        <v>6.1267902481104981</v>
      </c>
      <c r="K82" s="25">
        <f t="shared" si="17"/>
        <v>6.1267902481104981</v>
      </c>
      <c r="L82" s="24">
        <f t="shared" si="18"/>
        <v>2.9000140507723025</v>
      </c>
      <c r="M82" s="81">
        <f t="shared" si="19"/>
        <v>9.0268042988828014</v>
      </c>
      <c r="O82" s="78">
        <f t="shared" si="20"/>
        <v>-6.1267902481104981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6.1267902481104981</v>
      </c>
      <c r="T82">
        <v>81</v>
      </c>
      <c r="U82" s="87">
        <f>IFERROR(-HLOOKUP($U$1,IEX!$W$2:$BH$98,T82,FALSE),0)</f>
        <v>0</v>
      </c>
      <c r="V82" s="88">
        <f t="shared" si="21"/>
        <v>2.9000140507723025</v>
      </c>
      <c r="W82" s="94"/>
      <c r="X82" s="88">
        <v>0</v>
      </c>
      <c r="Y82" s="88">
        <v>0.25528292700460409</v>
      </c>
      <c r="Z82" s="88">
        <v>0</v>
      </c>
      <c r="AA82" s="88">
        <v>0.30633951240552487</v>
      </c>
      <c r="AB82" s="88">
        <v>0</v>
      </c>
      <c r="AC82" s="88">
        <v>0.45950926860828734</v>
      </c>
      <c r="AD82" s="88">
        <v>0</v>
      </c>
      <c r="AE82" s="88">
        <v>1.0211317080184164</v>
      </c>
      <c r="AF82" s="88">
        <v>0</v>
      </c>
      <c r="AG82" s="88">
        <v>0.43908663444791901</v>
      </c>
      <c r="AH82" s="88">
        <v>0</v>
      </c>
      <c r="AI82" s="88">
        <v>0.41866400028755069</v>
      </c>
      <c r="AJ82" s="88">
        <v>0</v>
      </c>
      <c r="AK82" s="88">
        <v>0</v>
      </c>
      <c r="AL82" s="88">
        <v>0</v>
      </c>
      <c r="AM82" s="88">
        <v>0</v>
      </c>
      <c r="AN82" s="88">
        <v>0</v>
      </c>
      <c r="AO82" s="88">
        <v>0</v>
      </c>
      <c r="AP82" s="88">
        <v>0</v>
      </c>
      <c r="AQ82" s="88">
        <v>0</v>
      </c>
      <c r="AR82" s="88">
        <v>0</v>
      </c>
      <c r="AS82" s="88">
        <v>0</v>
      </c>
      <c r="AT82" s="88">
        <v>0</v>
      </c>
      <c r="AU82" s="88">
        <v>0</v>
      </c>
      <c r="AV82" s="88">
        <v>0</v>
      </c>
      <c r="AW82" s="88">
        <v>0</v>
      </c>
      <c r="AX82" s="88">
        <v>0</v>
      </c>
      <c r="AY82" s="88">
        <v>0</v>
      </c>
      <c r="AZ82" s="88">
        <v>0</v>
      </c>
      <c r="BA82" s="88">
        <v>0</v>
      </c>
      <c r="BB82" s="88">
        <v>0</v>
      </c>
      <c r="BC82" s="88">
        <v>0</v>
      </c>
      <c r="BD82" s="88">
        <v>0</v>
      </c>
      <c r="BE82" s="88">
        <v>0</v>
      </c>
      <c r="BF82" s="88">
        <v>0</v>
      </c>
      <c r="BG82" s="88">
        <v>0</v>
      </c>
      <c r="BH82" s="88">
        <v>0</v>
      </c>
      <c r="BI82" s="88">
        <v>0</v>
      </c>
      <c r="BJ82" s="88">
        <v>0</v>
      </c>
      <c r="BK82" s="88">
        <v>0</v>
      </c>
    </row>
    <row r="83" spans="1:63">
      <c r="A83" s="8" t="s">
        <v>125</v>
      </c>
      <c r="B83" s="80">
        <v>18.760000000000002</v>
      </c>
      <c r="C83" s="23"/>
      <c r="D83" s="23"/>
      <c r="E83" s="23"/>
      <c r="F83" s="23"/>
      <c r="G83" s="23"/>
      <c r="H83" s="23"/>
      <c r="I83" s="23"/>
      <c r="J83" s="23">
        <v>6.1267902481104981</v>
      </c>
      <c r="K83" s="25">
        <f t="shared" si="17"/>
        <v>6.1267902481104981</v>
      </c>
      <c r="L83" s="24">
        <f t="shared" si="18"/>
        <v>2.9000140507723025</v>
      </c>
      <c r="M83" s="81">
        <f t="shared" si="19"/>
        <v>9.0268042988828014</v>
      </c>
      <c r="O83" s="78">
        <f t="shared" si="20"/>
        <v>-6.1267902481104981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6.1267902481104981</v>
      </c>
      <c r="T83">
        <v>82</v>
      </c>
      <c r="U83" s="87">
        <f>IFERROR(-HLOOKUP($U$1,IEX!$W$2:$BH$98,T83,FALSE),0)</f>
        <v>0</v>
      </c>
      <c r="V83" s="88">
        <f t="shared" si="21"/>
        <v>2.9000140507723025</v>
      </c>
      <c r="W83" s="94"/>
      <c r="X83" s="88">
        <v>0</v>
      </c>
      <c r="Y83" s="88">
        <v>0.25528292700460409</v>
      </c>
      <c r="Z83" s="88">
        <v>0</v>
      </c>
      <c r="AA83" s="88">
        <v>0.30633951240552487</v>
      </c>
      <c r="AB83" s="88">
        <v>0</v>
      </c>
      <c r="AC83" s="88">
        <v>0.45950926860828734</v>
      </c>
      <c r="AD83" s="88">
        <v>0</v>
      </c>
      <c r="AE83" s="88">
        <v>1.0211317080184164</v>
      </c>
      <c r="AF83" s="88">
        <v>0</v>
      </c>
      <c r="AG83" s="88">
        <v>0.43908663444791901</v>
      </c>
      <c r="AH83" s="88">
        <v>0</v>
      </c>
      <c r="AI83" s="88">
        <v>0.41866400028755069</v>
      </c>
      <c r="AJ83" s="88">
        <v>0</v>
      </c>
      <c r="AK83" s="88">
        <v>0</v>
      </c>
      <c r="AL83" s="88">
        <v>0</v>
      </c>
      <c r="AM83" s="88">
        <v>0</v>
      </c>
      <c r="AN83" s="88">
        <v>0</v>
      </c>
      <c r="AO83" s="88">
        <v>0</v>
      </c>
      <c r="AP83" s="88">
        <v>0</v>
      </c>
      <c r="AQ83" s="88">
        <v>0</v>
      </c>
      <c r="AR83" s="88">
        <v>0</v>
      </c>
      <c r="AS83" s="88">
        <v>0</v>
      </c>
      <c r="AT83" s="88">
        <v>0</v>
      </c>
      <c r="AU83" s="88">
        <v>0</v>
      </c>
      <c r="AV83" s="88">
        <v>0</v>
      </c>
      <c r="AW83" s="88">
        <v>0</v>
      </c>
      <c r="AX83" s="88">
        <v>0</v>
      </c>
      <c r="AY83" s="88">
        <v>0</v>
      </c>
      <c r="AZ83" s="88">
        <v>0</v>
      </c>
      <c r="BA83" s="88">
        <v>0</v>
      </c>
      <c r="BB83" s="88">
        <v>0</v>
      </c>
      <c r="BC83" s="88">
        <v>0</v>
      </c>
      <c r="BD83" s="88">
        <v>0</v>
      </c>
      <c r="BE83" s="88">
        <v>0</v>
      </c>
      <c r="BF83" s="88">
        <v>0</v>
      </c>
      <c r="BG83" s="88">
        <v>0</v>
      </c>
      <c r="BH83" s="88">
        <v>0</v>
      </c>
      <c r="BI83" s="88">
        <v>0</v>
      </c>
      <c r="BJ83" s="88">
        <v>0</v>
      </c>
      <c r="BK83" s="88">
        <v>0</v>
      </c>
    </row>
    <row r="84" spans="1:63">
      <c r="A84" s="8" t="s">
        <v>126</v>
      </c>
      <c r="B84" s="80">
        <v>18.664000000000001</v>
      </c>
      <c r="C84" s="23"/>
      <c r="D84" s="23"/>
      <c r="E84" s="23"/>
      <c r="F84" s="23"/>
      <c r="G84" s="23"/>
      <c r="H84" s="23"/>
      <c r="I84" s="23"/>
      <c r="J84" s="23">
        <v>6.1267902481104981</v>
      </c>
      <c r="K84" s="25">
        <f t="shared" si="17"/>
        <v>6.1267902481104981</v>
      </c>
      <c r="L84" s="24">
        <f t="shared" si="18"/>
        <v>2.9000140507723025</v>
      </c>
      <c r="M84" s="81">
        <f t="shared" si="19"/>
        <v>9.0268042988828014</v>
      </c>
      <c r="O84" s="78">
        <f t="shared" si="20"/>
        <v>-6.1267902481104981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6.1267902481104981</v>
      </c>
      <c r="T84">
        <v>83</v>
      </c>
      <c r="U84" s="87">
        <f>IFERROR(-HLOOKUP($U$1,IEX!$W$2:$BH$98,T84,FALSE),0)</f>
        <v>0</v>
      </c>
      <c r="V84" s="88">
        <f t="shared" si="21"/>
        <v>2.9000140507723025</v>
      </c>
      <c r="W84" s="94"/>
      <c r="X84" s="88">
        <v>0</v>
      </c>
      <c r="Y84" s="88">
        <v>0.25528292700460409</v>
      </c>
      <c r="Z84" s="88">
        <v>0</v>
      </c>
      <c r="AA84" s="88">
        <v>0.30633951240552487</v>
      </c>
      <c r="AB84" s="88">
        <v>0</v>
      </c>
      <c r="AC84" s="88">
        <v>0.45950926860828734</v>
      </c>
      <c r="AD84" s="88">
        <v>0</v>
      </c>
      <c r="AE84" s="88">
        <v>1.0211317080184164</v>
      </c>
      <c r="AF84" s="88">
        <v>0</v>
      </c>
      <c r="AG84" s="88">
        <v>0.43908663444791901</v>
      </c>
      <c r="AH84" s="88">
        <v>0</v>
      </c>
      <c r="AI84" s="88">
        <v>0.41866400028755069</v>
      </c>
      <c r="AJ84" s="88">
        <v>0</v>
      </c>
      <c r="AK84" s="88">
        <v>0</v>
      </c>
      <c r="AL84" s="88">
        <v>0</v>
      </c>
      <c r="AM84" s="88">
        <v>0</v>
      </c>
      <c r="AN84" s="88">
        <v>0</v>
      </c>
      <c r="AO84" s="88">
        <v>0</v>
      </c>
      <c r="AP84" s="88">
        <v>0</v>
      </c>
      <c r="AQ84" s="88">
        <v>0</v>
      </c>
      <c r="AR84" s="88">
        <v>0</v>
      </c>
      <c r="AS84" s="88">
        <v>0</v>
      </c>
      <c r="AT84" s="88">
        <v>0</v>
      </c>
      <c r="AU84" s="88">
        <v>0</v>
      </c>
      <c r="AV84" s="88">
        <v>0</v>
      </c>
      <c r="AW84" s="88">
        <v>0</v>
      </c>
      <c r="AX84" s="88">
        <v>0</v>
      </c>
      <c r="AY84" s="88">
        <v>0</v>
      </c>
      <c r="AZ84" s="88">
        <v>0</v>
      </c>
      <c r="BA84" s="88">
        <v>0</v>
      </c>
      <c r="BB84" s="88">
        <v>0</v>
      </c>
      <c r="BC84" s="88">
        <v>0</v>
      </c>
      <c r="BD84" s="88">
        <v>0</v>
      </c>
      <c r="BE84" s="88">
        <v>0</v>
      </c>
      <c r="BF84" s="88">
        <v>0</v>
      </c>
      <c r="BG84" s="88">
        <v>0</v>
      </c>
      <c r="BH84" s="88">
        <v>0</v>
      </c>
      <c r="BI84" s="88">
        <v>0</v>
      </c>
      <c r="BJ84" s="88">
        <v>0</v>
      </c>
      <c r="BK84" s="88">
        <v>0</v>
      </c>
    </row>
    <row r="85" spans="1:63">
      <c r="A85" s="8" t="s">
        <v>127</v>
      </c>
      <c r="B85" s="80">
        <v>18.123999999999999</v>
      </c>
      <c r="C85" s="23"/>
      <c r="D85" s="23"/>
      <c r="E85" s="23"/>
      <c r="F85" s="23"/>
      <c r="G85" s="23"/>
      <c r="H85" s="23"/>
      <c r="I85" s="23"/>
      <c r="J85" s="23">
        <v>6.1267902481104981</v>
      </c>
      <c r="K85" s="25">
        <f t="shared" si="17"/>
        <v>6.1267902481104981</v>
      </c>
      <c r="L85" s="24">
        <f t="shared" si="18"/>
        <v>2.9000140507723025</v>
      </c>
      <c r="M85" s="81">
        <f t="shared" si="19"/>
        <v>9.0268042988828014</v>
      </c>
      <c r="O85" s="78">
        <f t="shared" si="20"/>
        <v>-6.1267902481104981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6.1267902481104981</v>
      </c>
      <c r="T85">
        <v>84</v>
      </c>
      <c r="U85" s="87">
        <f>IFERROR(-HLOOKUP($U$1,IEX!$W$2:$BH$98,T85,FALSE),0)</f>
        <v>0</v>
      </c>
      <c r="V85" s="88">
        <f t="shared" si="21"/>
        <v>2.9000140507723025</v>
      </c>
      <c r="W85" s="94"/>
      <c r="X85" s="88">
        <v>0</v>
      </c>
      <c r="Y85" s="88">
        <v>0.25528292700460409</v>
      </c>
      <c r="Z85" s="88">
        <v>0</v>
      </c>
      <c r="AA85" s="88">
        <v>0.30633951240552487</v>
      </c>
      <c r="AB85" s="88">
        <v>0</v>
      </c>
      <c r="AC85" s="88">
        <v>0.45950926860828734</v>
      </c>
      <c r="AD85" s="88">
        <v>0</v>
      </c>
      <c r="AE85" s="88">
        <v>1.0211317080184164</v>
      </c>
      <c r="AF85" s="88">
        <v>0</v>
      </c>
      <c r="AG85" s="88">
        <v>0.43908663444791901</v>
      </c>
      <c r="AH85" s="88">
        <v>0</v>
      </c>
      <c r="AI85" s="88">
        <v>0.41866400028755069</v>
      </c>
      <c r="AJ85" s="88">
        <v>0</v>
      </c>
      <c r="AK85" s="88">
        <v>0</v>
      </c>
      <c r="AL85" s="88">
        <v>0</v>
      </c>
      <c r="AM85" s="88">
        <v>0</v>
      </c>
      <c r="AN85" s="88">
        <v>0</v>
      </c>
      <c r="AO85" s="88">
        <v>0</v>
      </c>
      <c r="AP85" s="88">
        <v>0</v>
      </c>
      <c r="AQ85" s="88">
        <v>0</v>
      </c>
      <c r="AR85" s="88">
        <v>0</v>
      </c>
      <c r="AS85" s="88">
        <v>0</v>
      </c>
      <c r="AT85" s="88">
        <v>0</v>
      </c>
      <c r="AU85" s="88">
        <v>0</v>
      </c>
      <c r="AV85" s="88">
        <v>0</v>
      </c>
      <c r="AW85" s="88">
        <v>0</v>
      </c>
      <c r="AX85" s="88">
        <v>0</v>
      </c>
      <c r="AY85" s="88">
        <v>0</v>
      </c>
      <c r="AZ85" s="88">
        <v>0</v>
      </c>
      <c r="BA85" s="88">
        <v>0</v>
      </c>
      <c r="BB85" s="88">
        <v>0</v>
      </c>
      <c r="BC85" s="88">
        <v>0</v>
      </c>
      <c r="BD85" s="88">
        <v>0</v>
      </c>
      <c r="BE85" s="88">
        <v>0</v>
      </c>
      <c r="BF85" s="88">
        <v>0</v>
      </c>
      <c r="BG85" s="88">
        <v>0</v>
      </c>
      <c r="BH85" s="88">
        <v>0</v>
      </c>
      <c r="BI85" s="88">
        <v>0</v>
      </c>
      <c r="BJ85" s="88">
        <v>0</v>
      </c>
      <c r="BK85" s="88">
        <v>0</v>
      </c>
    </row>
    <row r="86" spans="1:63">
      <c r="A86" s="8" t="s">
        <v>128</v>
      </c>
      <c r="B86" s="80">
        <v>18.872</v>
      </c>
      <c r="C86" s="23"/>
      <c r="D86" s="23"/>
      <c r="E86" s="23"/>
      <c r="F86" s="23"/>
      <c r="G86" s="23"/>
      <c r="H86" s="23"/>
      <c r="I86" s="23"/>
      <c r="J86" s="23">
        <v>6.1267902481104981</v>
      </c>
      <c r="K86" s="25">
        <f t="shared" si="17"/>
        <v>6.1267902481104981</v>
      </c>
      <c r="L86" s="24">
        <f t="shared" si="18"/>
        <v>2.9000140507723025</v>
      </c>
      <c r="M86" s="81">
        <f t="shared" si="19"/>
        <v>9.0268042988828014</v>
      </c>
      <c r="O86" s="78">
        <f t="shared" si="20"/>
        <v>-6.1267902481104981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6.1267902481104981</v>
      </c>
      <c r="T86">
        <v>85</v>
      </c>
      <c r="U86" s="87">
        <f>IFERROR(-HLOOKUP($U$1,IEX!$W$2:$BH$98,T86,FALSE),0)</f>
        <v>0</v>
      </c>
      <c r="V86" s="88">
        <f t="shared" si="21"/>
        <v>2.9000140507723025</v>
      </c>
      <c r="W86" s="94"/>
      <c r="X86" s="88">
        <v>0</v>
      </c>
      <c r="Y86" s="88">
        <v>0.25528292700460409</v>
      </c>
      <c r="Z86" s="88">
        <v>0</v>
      </c>
      <c r="AA86" s="88">
        <v>0.30633951240552487</v>
      </c>
      <c r="AB86" s="88">
        <v>0</v>
      </c>
      <c r="AC86" s="88">
        <v>0.45950926860828734</v>
      </c>
      <c r="AD86" s="88">
        <v>0</v>
      </c>
      <c r="AE86" s="88">
        <v>1.0211317080184164</v>
      </c>
      <c r="AF86" s="88">
        <v>0</v>
      </c>
      <c r="AG86" s="88">
        <v>0.43908663444791901</v>
      </c>
      <c r="AH86" s="88">
        <v>0</v>
      </c>
      <c r="AI86" s="88">
        <v>0.41866400028755069</v>
      </c>
      <c r="AJ86" s="88">
        <v>0</v>
      </c>
      <c r="AK86" s="88">
        <v>0</v>
      </c>
      <c r="AL86" s="88">
        <v>0</v>
      </c>
      <c r="AM86" s="88">
        <v>0</v>
      </c>
      <c r="AN86" s="88">
        <v>0</v>
      </c>
      <c r="AO86" s="88">
        <v>0</v>
      </c>
      <c r="AP86" s="88">
        <v>0</v>
      </c>
      <c r="AQ86" s="88">
        <v>0</v>
      </c>
      <c r="AR86" s="88">
        <v>0</v>
      </c>
      <c r="AS86" s="88">
        <v>0</v>
      </c>
      <c r="AT86" s="88">
        <v>0</v>
      </c>
      <c r="AU86" s="88">
        <v>0</v>
      </c>
      <c r="AV86" s="88">
        <v>0</v>
      </c>
      <c r="AW86" s="88">
        <v>0</v>
      </c>
      <c r="AX86" s="88">
        <v>0</v>
      </c>
      <c r="AY86" s="88">
        <v>0</v>
      </c>
      <c r="AZ86" s="88">
        <v>0</v>
      </c>
      <c r="BA86" s="88">
        <v>0</v>
      </c>
      <c r="BB86" s="88">
        <v>0</v>
      </c>
      <c r="BC86" s="88">
        <v>0</v>
      </c>
      <c r="BD86" s="88">
        <v>0</v>
      </c>
      <c r="BE86" s="88">
        <v>0</v>
      </c>
      <c r="BF86" s="88">
        <v>0</v>
      </c>
      <c r="BG86" s="88">
        <v>0</v>
      </c>
      <c r="BH86" s="88">
        <v>0</v>
      </c>
      <c r="BI86" s="88">
        <v>0</v>
      </c>
      <c r="BJ86" s="88">
        <v>0</v>
      </c>
      <c r="BK86" s="88">
        <v>0</v>
      </c>
    </row>
    <row r="87" spans="1:63">
      <c r="A87" s="8" t="s">
        <v>129</v>
      </c>
      <c r="B87" s="80">
        <v>18.391999999999999</v>
      </c>
      <c r="C87" s="23"/>
      <c r="D87" s="23"/>
      <c r="E87" s="23"/>
      <c r="F87" s="23"/>
      <c r="G87" s="23"/>
      <c r="H87" s="23"/>
      <c r="I87" s="23"/>
      <c r="J87" s="23">
        <v>6.1267902481104981</v>
      </c>
      <c r="K87" s="25">
        <f t="shared" si="17"/>
        <v>6.1267902481104981</v>
      </c>
      <c r="L87" s="24">
        <f t="shared" si="18"/>
        <v>2.9000140507723025</v>
      </c>
      <c r="M87" s="81">
        <f t="shared" si="19"/>
        <v>9.0268042988828014</v>
      </c>
      <c r="O87" s="78">
        <f t="shared" si="20"/>
        <v>-6.1267902481104981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6.1267902481104981</v>
      </c>
      <c r="T87">
        <v>86</v>
      </c>
      <c r="U87" s="87">
        <f>IFERROR(-HLOOKUP($U$1,IEX!$W$2:$BH$98,T87,FALSE),0)</f>
        <v>0</v>
      </c>
      <c r="V87" s="88">
        <f t="shared" si="21"/>
        <v>2.9000140507723025</v>
      </c>
      <c r="W87" s="94"/>
      <c r="X87" s="88">
        <v>0</v>
      </c>
      <c r="Y87" s="88">
        <v>0.25528292700460409</v>
      </c>
      <c r="Z87" s="88">
        <v>0</v>
      </c>
      <c r="AA87" s="88">
        <v>0.30633951240552487</v>
      </c>
      <c r="AB87" s="88">
        <v>0</v>
      </c>
      <c r="AC87" s="88">
        <v>0.45950926860828734</v>
      </c>
      <c r="AD87" s="88">
        <v>0</v>
      </c>
      <c r="AE87" s="88">
        <v>1.0211317080184164</v>
      </c>
      <c r="AF87" s="88">
        <v>0</v>
      </c>
      <c r="AG87" s="88">
        <v>0.43908663444791901</v>
      </c>
      <c r="AH87" s="88">
        <v>0</v>
      </c>
      <c r="AI87" s="88">
        <v>0.41866400028755069</v>
      </c>
      <c r="AJ87" s="88">
        <v>0</v>
      </c>
      <c r="AK87" s="88">
        <v>0</v>
      </c>
      <c r="AL87" s="88">
        <v>0</v>
      </c>
      <c r="AM87" s="88">
        <v>0</v>
      </c>
      <c r="AN87" s="88">
        <v>0</v>
      </c>
      <c r="AO87" s="88">
        <v>0</v>
      </c>
      <c r="AP87" s="88">
        <v>0</v>
      </c>
      <c r="AQ87" s="88">
        <v>0</v>
      </c>
      <c r="AR87" s="88">
        <v>0</v>
      </c>
      <c r="AS87" s="88">
        <v>0</v>
      </c>
      <c r="AT87" s="88">
        <v>0</v>
      </c>
      <c r="AU87" s="88">
        <v>0</v>
      </c>
      <c r="AV87" s="88">
        <v>0</v>
      </c>
      <c r="AW87" s="88">
        <v>0</v>
      </c>
      <c r="AX87" s="88">
        <v>0</v>
      </c>
      <c r="AY87" s="88">
        <v>0</v>
      </c>
      <c r="AZ87" s="88">
        <v>0</v>
      </c>
      <c r="BA87" s="88">
        <v>0</v>
      </c>
      <c r="BB87" s="88">
        <v>0</v>
      </c>
      <c r="BC87" s="88">
        <v>0</v>
      </c>
      <c r="BD87" s="88">
        <v>0</v>
      </c>
      <c r="BE87" s="88">
        <v>0</v>
      </c>
      <c r="BF87" s="88">
        <v>0</v>
      </c>
      <c r="BG87" s="88">
        <v>0</v>
      </c>
      <c r="BH87" s="88">
        <v>0</v>
      </c>
      <c r="BI87" s="88">
        <v>0</v>
      </c>
      <c r="BJ87" s="88">
        <v>0</v>
      </c>
      <c r="BK87" s="88">
        <v>0</v>
      </c>
    </row>
    <row r="88" spans="1:63">
      <c r="A88" s="8" t="s">
        <v>130</v>
      </c>
      <c r="B88" s="80">
        <v>18.835999999999999</v>
      </c>
      <c r="C88" s="23"/>
      <c r="D88" s="23"/>
      <c r="E88" s="23"/>
      <c r="F88" s="23"/>
      <c r="G88" s="23"/>
      <c r="H88" s="23"/>
      <c r="I88" s="23"/>
      <c r="J88" s="23">
        <v>6.1267902481104981</v>
      </c>
      <c r="K88" s="25">
        <f t="shared" si="17"/>
        <v>6.1267902481104981</v>
      </c>
      <c r="L88" s="24">
        <f t="shared" si="18"/>
        <v>2.9000140507723025</v>
      </c>
      <c r="M88" s="81">
        <f t="shared" si="19"/>
        <v>9.0268042988828014</v>
      </c>
      <c r="O88" s="78">
        <f t="shared" si="20"/>
        <v>-6.1267902481104981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6.1267902481104981</v>
      </c>
      <c r="T88">
        <v>87</v>
      </c>
      <c r="U88" s="87">
        <f>IFERROR(-HLOOKUP($U$1,IEX!$W$2:$BH$98,T88,FALSE),0)</f>
        <v>0</v>
      </c>
      <c r="V88" s="88">
        <f t="shared" si="21"/>
        <v>2.9000140507723025</v>
      </c>
      <c r="W88" s="94"/>
      <c r="X88" s="88">
        <v>0</v>
      </c>
      <c r="Y88" s="88">
        <v>0.25528292700460409</v>
      </c>
      <c r="Z88" s="88">
        <v>0</v>
      </c>
      <c r="AA88" s="88">
        <v>0.30633951240552487</v>
      </c>
      <c r="AB88" s="88">
        <v>0</v>
      </c>
      <c r="AC88" s="88">
        <v>0.45950926860828734</v>
      </c>
      <c r="AD88" s="88">
        <v>0</v>
      </c>
      <c r="AE88" s="88">
        <v>1.0211317080184164</v>
      </c>
      <c r="AF88" s="88">
        <v>0</v>
      </c>
      <c r="AG88" s="88">
        <v>0.43908663444791901</v>
      </c>
      <c r="AH88" s="88">
        <v>0</v>
      </c>
      <c r="AI88" s="88">
        <v>0.41866400028755069</v>
      </c>
      <c r="AJ88" s="88">
        <v>0</v>
      </c>
      <c r="AK88" s="88">
        <v>0</v>
      </c>
      <c r="AL88" s="88">
        <v>0</v>
      </c>
      <c r="AM88" s="88">
        <v>0</v>
      </c>
      <c r="AN88" s="88">
        <v>0</v>
      </c>
      <c r="AO88" s="88">
        <v>0</v>
      </c>
      <c r="AP88" s="88">
        <v>0</v>
      </c>
      <c r="AQ88" s="88">
        <v>0</v>
      </c>
      <c r="AR88" s="88">
        <v>0</v>
      </c>
      <c r="AS88" s="88">
        <v>0</v>
      </c>
      <c r="AT88" s="88">
        <v>0</v>
      </c>
      <c r="AU88" s="88">
        <v>0</v>
      </c>
      <c r="AV88" s="88">
        <v>0</v>
      </c>
      <c r="AW88" s="88">
        <v>0</v>
      </c>
      <c r="AX88" s="88">
        <v>0</v>
      </c>
      <c r="AY88" s="88">
        <v>0</v>
      </c>
      <c r="AZ88" s="88">
        <v>0</v>
      </c>
      <c r="BA88" s="88">
        <v>0</v>
      </c>
      <c r="BB88" s="88">
        <v>0</v>
      </c>
      <c r="BC88" s="88">
        <v>0</v>
      </c>
      <c r="BD88" s="88">
        <v>0</v>
      </c>
      <c r="BE88" s="88">
        <v>0</v>
      </c>
      <c r="BF88" s="88">
        <v>0</v>
      </c>
      <c r="BG88" s="88">
        <v>0</v>
      </c>
      <c r="BH88" s="88">
        <v>0</v>
      </c>
      <c r="BI88" s="88">
        <v>0</v>
      </c>
      <c r="BJ88" s="88">
        <v>0</v>
      </c>
      <c r="BK88" s="88">
        <v>0</v>
      </c>
    </row>
    <row r="89" spans="1:63">
      <c r="A89" s="8" t="s">
        <v>131</v>
      </c>
      <c r="B89" s="80">
        <v>18.856000000000002</v>
      </c>
      <c r="C89" s="23"/>
      <c r="D89" s="23"/>
      <c r="E89" s="23"/>
      <c r="F89" s="23"/>
      <c r="G89" s="23"/>
      <c r="H89" s="23"/>
      <c r="I89" s="23"/>
      <c r="J89" s="23">
        <v>6.1267902481104981</v>
      </c>
      <c r="K89" s="25">
        <f t="shared" si="17"/>
        <v>6.1267902481104981</v>
      </c>
      <c r="L89" s="24">
        <f t="shared" si="18"/>
        <v>2.9000140507723025</v>
      </c>
      <c r="M89" s="81">
        <f t="shared" si="19"/>
        <v>9.0268042988828014</v>
      </c>
      <c r="O89" s="78">
        <f t="shared" si="20"/>
        <v>-6.1267902481104981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6.1267902481104981</v>
      </c>
      <c r="T89">
        <v>88</v>
      </c>
      <c r="U89" s="87">
        <f>IFERROR(-HLOOKUP($U$1,IEX!$W$2:$BH$98,T89,FALSE),0)</f>
        <v>0</v>
      </c>
      <c r="V89" s="88">
        <f t="shared" si="21"/>
        <v>2.9000140507723025</v>
      </c>
      <c r="W89" s="94"/>
      <c r="X89" s="88">
        <v>0</v>
      </c>
      <c r="Y89" s="88">
        <v>0.25528292700460409</v>
      </c>
      <c r="Z89" s="88">
        <v>0</v>
      </c>
      <c r="AA89" s="88">
        <v>0.30633951240552487</v>
      </c>
      <c r="AB89" s="88">
        <v>0</v>
      </c>
      <c r="AC89" s="88">
        <v>0.45950926860828734</v>
      </c>
      <c r="AD89" s="88">
        <v>0</v>
      </c>
      <c r="AE89" s="88">
        <v>1.0211317080184164</v>
      </c>
      <c r="AF89" s="88">
        <v>0</v>
      </c>
      <c r="AG89" s="88">
        <v>0.43908663444791901</v>
      </c>
      <c r="AH89" s="88">
        <v>0</v>
      </c>
      <c r="AI89" s="88">
        <v>0.41866400028755069</v>
      </c>
      <c r="AJ89" s="88">
        <v>0</v>
      </c>
      <c r="AK89" s="88">
        <v>0</v>
      </c>
      <c r="AL89" s="88">
        <v>0</v>
      </c>
      <c r="AM89" s="88">
        <v>0</v>
      </c>
      <c r="AN89" s="88">
        <v>0</v>
      </c>
      <c r="AO89" s="88">
        <v>0</v>
      </c>
      <c r="AP89" s="88">
        <v>0</v>
      </c>
      <c r="AQ89" s="88">
        <v>0</v>
      </c>
      <c r="AR89" s="88">
        <v>0</v>
      </c>
      <c r="AS89" s="88">
        <v>0</v>
      </c>
      <c r="AT89" s="88">
        <v>0</v>
      </c>
      <c r="AU89" s="88">
        <v>0</v>
      </c>
      <c r="AV89" s="88">
        <v>0</v>
      </c>
      <c r="AW89" s="88">
        <v>0</v>
      </c>
      <c r="AX89" s="88">
        <v>0</v>
      </c>
      <c r="AY89" s="88">
        <v>0</v>
      </c>
      <c r="AZ89" s="88">
        <v>0</v>
      </c>
      <c r="BA89" s="88">
        <v>0</v>
      </c>
      <c r="BB89" s="88">
        <v>0</v>
      </c>
      <c r="BC89" s="88">
        <v>0</v>
      </c>
      <c r="BD89" s="88">
        <v>0</v>
      </c>
      <c r="BE89" s="88">
        <v>0</v>
      </c>
      <c r="BF89" s="88">
        <v>0</v>
      </c>
      <c r="BG89" s="88">
        <v>0</v>
      </c>
      <c r="BH89" s="88">
        <v>0</v>
      </c>
      <c r="BI89" s="88">
        <v>0</v>
      </c>
      <c r="BJ89" s="88">
        <v>0</v>
      </c>
      <c r="BK89" s="88">
        <v>0</v>
      </c>
    </row>
    <row r="90" spans="1:63">
      <c r="A90" s="8" t="s">
        <v>132</v>
      </c>
      <c r="B90" s="80">
        <v>18.952000000000002</v>
      </c>
      <c r="C90" s="23"/>
      <c r="D90" s="23"/>
      <c r="E90" s="23"/>
      <c r="F90" s="23"/>
      <c r="G90" s="23"/>
      <c r="H90" s="23"/>
      <c r="I90" s="23"/>
      <c r="J90" s="23">
        <v>6.1267902481104981</v>
      </c>
      <c r="K90" s="25">
        <f t="shared" si="17"/>
        <v>6.1267902481104981</v>
      </c>
      <c r="L90" s="24">
        <f t="shared" si="18"/>
        <v>2.9000140507723025</v>
      </c>
      <c r="M90" s="81">
        <f t="shared" si="19"/>
        <v>9.0268042988828014</v>
      </c>
      <c r="O90" s="78">
        <f t="shared" si="20"/>
        <v>-6.1267902481104981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6.1267902481104981</v>
      </c>
      <c r="T90">
        <v>89</v>
      </c>
      <c r="U90" s="87">
        <f>IFERROR(-HLOOKUP($U$1,IEX!$W$2:$BH$98,T90,FALSE),0)</f>
        <v>0</v>
      </c>
      <c r="V90" s="88">
        <f t="shared" si="21"/>
        <v>2.9000140507723025</v>
      </c>
      <c r="W90" s="94"/>
      <c r="X90" s="88">
        <v>0</v>
      </c>
      <c r="Y90" s="88">
        <v>0.25528292700460409</v>
      </c>
      <c r="Z90" s="88">
        <v>0</v>
      </c>
      <c r="AA90" s="88">
        <v>0.30633951240552487</v>
      </c>
      <c r="AB90" s="88">
        <v>0</v>
      </c>
      <c r="AC90" s="88">
        <v>0.45950926860828734</v>
      </c>
      <c r="AD90" s="88">
        <v>0</v>
      </c>
      <c r="AE90" s="88">
        <v>1.0211317080184164</v>
      </c>
      <c r="AF90" s="88">
        <v>0</v>
      </c>
      <c r="AG90" s="88">
        <v>0.43908663444791901</v>
      </c>
      <c r="AH90" s="88">
        <v>0</v>
      </c>
      <c r="AI90" s="88">
        <v>0.41866400028755069</v>
      </c>
      <c r="AJ90" s="88">
        <v>0</v>
      </c>
      <c r="AK90" s="88">
        <v>0</v>
      </c>
      <c r="AL90" s="88">
        <v>0</v>
      </c>
      <c r="AM90" s="88">
        <v>0</v>
      </c>
      <c r="AN90" s="88">
        <v>0</v>
      </c>
      <c r="AO90" s="88">
        <v>0</v>
      </c>
      <c r="AP90" s="88">
        <v>0</v>
      </c>
      <c r="AQ90" s="88">
        <v>0</v>
      </c>
      <c r="AR90" s="88">
        <v>0</v>
      </c>
      <c r="AS90" s="88">
        <v>0</v>
      </c>
      <c r="AT90" s="88">
        <v>0</v>
      </c>
      <c r="AU90" s="88">
        <v>0</v>
      </c>
      <c r="AV90" s="88">
        <v>0</v>
      </c>
      <c r="AW90" s="88">
        <v>0</v>
      </c>
      <c r="AX90" s="88">
        <v>0</v>
      </c>
      <c r="AY90" s="88">
        <v>0</v>
      </c>
      <c r="AZ90" s="88">
        <v>0</v>
      </c>
      <c r="BA90" s="88">
        <v>0</v>
      </c>
      <c r="BB90" s="88">
        <v>0</v>
      </c>
      <c r="BC90" s="88">
        <v>0</v>
      </c>
      <c r="BD90" s="88">
        <v>0</v>
      </c>
      <c r="BE90" s="88">
        <v>0</v>
      </c>
      <c r="BF90" s="88">
        <v>0</v>
      </c>
      <c r="BG90" s="88">
        <v>0</v>
      </c>
      <c r="BH90" s="88">
        <v>0</v>
      </c>
      <c r="BI90" s="88">
        <v>0</v>
      </c>
      <c r="BJ90" s="88">
        <v>0</v>
      </c>
      <c r="BK90" s="88">
        <v>0</v>
      </c>
    </row>
    <row r="91" spans="1:63">
      <c r="A91" s="8" t="s">
        <v>133</v>
      </c>
      <c r="B91" s="80">
        <v>18.664000000000001</v>
      </c>
      <c r="C91" s="23"/>
      <c r="D91" s="23"/>
      <c r="E91" s="23"/>
      <c r="F91" s="23"/>
      <c r="G91" s="23"/>
      <c r="H91" s="23"/>
      <c r="I91" s="23"/>
      <c r="J91" s="23">
        <v>6.1267902481104981</v>
      </c>
      <c r="K91" s="25">
        <f t="shared" si="17"/>
        <v>6.1267902481104981</v>
      </c>
      <c r="L91" s="24">
        <f t="shared" si="18"/>
        <v>2.9000140507723025</v>
      </c>
      <c r="M91" s="81">
        <f t="shared" si="19"/>
        <v>9.0268042988828014</v>
      </c>
      <c r="O91" s="78">
        <f t="shared" si="20"/>
        <v>-6.1267902481104981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6.1267902481104981</v>
      </c>
      <c r="T91">
        <v>90</v>
      </c>
      <c r="U91" s="87">
        <f>IFERROR(-HLOOKUP($U$1,IEX!$W$2:$BH$98,T91,FALSE),0)</f>
        <v>0</v>
      </c>
      <c r="V91" s="88">
        <f t="shared" si="21"/>
        <v>2.9000140507723025</v>
      </c>
      <c r="W91" s="94"/>
      <c r="X91" s="88">
        <v>0</v>
      </c>
      <c r="Y91" s="88">
        <v>0.25528292700460409</v>
      </c>
      <c r="Z91" s="88">
        <v>0</v>
      </c>
      <c r="AA91" s="88">
        <v>0.30633951240552487</v>
      </c>
      <c r="AB91" s="88">
        <v>0</v>
      </c>
      <c r="AC91" s="88">
        <v>0.45950926860828734</v>
      </c>
      <c r="AD91" s="88">
        <v>0</v>
      </c>
      <c r="AE91" s="88">
        <v>1.0211317080184164</v>
      </c>
      <c r="AF91" s="88">
        <v>0</v>
      </c>
      <c r="AG91" s="88">
        <v>0.43908663444791901</v>
      </c>
      <c r="AH91" s="88">
        <v>0</v>
      </c>
      <c r="AI91" s="88">
        <v>0.41866400028755069</v>
      </c>
      <c r="AJ91" s="88">
        <v>0</v>
      </c>
      <c r="AK91" s="88">
        <v>0</v>
      </c>
      <c r="AL91" s="88">
        <v>0</v>
      </c>
      <c r="AM91" s="88">
        <v>0</v>
      </c>
      <c r="AN91" s="88">
        <v>0</v>
      </c>
      <c r="AO91" s="88">
        <v>0</v>
      </c>
      <c r="AP91" s="88">
        <v>0</v>
      </c>
      <c r="AQ91" s="88">
        <v>0</v>
      </c>
      <c r="AR91" s="88">
        <v>0</v>
      </c>
      <c r="AS91" s="88">
        <v>0</v>
      </c>
      <c r="AT91" s="88">
        <v>0</v>
      </c>
      <c r="AU91" s="88">
        <v>0</v>
      </c>
      <c r="AV91" s="88">
        <v>0</v>
      </c>
      <c r="AW91" s="88">
        <v>0</v>
      </c>
      <c r="AX91" s="88">
        <v>0</v>
      </c>
      <c r="AY91" s="88">
        <v>0</v>
      </c>
      <c r="AZ91" s="88">
        <v>0</v>
      </c>
      <c r="BA91" s="88">
        <v>0</v>
      </c>
      <c r="BB91" s="88">
        <v>0</v>
      </c>
      <c r="BC91" s="88">
        <v>0</v>
      </c>
      <c r="BD91" s="88">
        <v>0</v>
      </c>
      <c r="BE91" s="88">
        <v>0</v>
      </c>
      <c r="BF91" s="88">
        <v>0</v>
      </c>
      <c r="BG91" s="88">
        <v>0</v>
      </c>
      <c r="BH91" s="88">
        <v>0</v>
      </c>
      <c r="BI91" s="88">
        <v>0</v>
      </c>
      <c r="BJ91" s="88">
        <v>0</v>
      </c>
      <c r="BK91" s="88">
        <v>0</v>
      </c>
    </row>
    <row r="92" spans="1:63">
      <c r="A92" s="8" t="s">
        <v>134</v>
      </c>
      <c r="B92" s="80">
        <v>18.776</v>
      </c>
      <c r="C92" s="23"/>
      <c r="D92" s="23"/>
      <c r="E92" s="23"/>
      <c r="F92" s="23"/>
      <c r="G92" s="23"/>
      <c r="H92" s="23"/>
      <c r="I92" s="23"/>
      <c r="J92" s="23">
        <v>6.1267902481104981</v>
      </c>
      <c r="K92" s="25">
        <f t="shared" si="17"/>
        <v>6.1267902481104981</v>
      </c>
      <c r="L92" s="24">
        <f t="shared" si="18"/>
        <v>2.9000140507723025</v>
      </c>
      <c r="M92" s="81">
        <f t="shared" si="19"/>
        <v>9.0268042988828014</v>
      </c>
      <c r="O92" s="78">
        <f t="shared" si="20"/>
        <v>-6.1267902481104981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6.1267902481104981</v>
      </c>
      <c r="T92">
        <v>91</v>
      </c>
      <c r="U92" s="87">
        <f>IFERROR(-HLOOKUP($U$1,IEX!$W$2:$BH$98,T92,FALSE),0)</f>
        <v>0</v>
      </c>
      <c r="V92" s="88">
        <f t="shared" si="21"/>
        <v>2.9000140507723025</v>
      </c>
      <c r="W92" s="94"/>
      <c r="X92" s="88">
        <v>0</v>
      </c>
      <c r="Y92" s="88">
        <v>0.25528292700460409</v>
      </c>
      <c r="Z92" s="88">
        <v>0</v>
      </c>
      <c r="AA92" s="88">
        <v>0.30633951240552487</v>
      </c>
      <c r="AB92" s="88">
        <v>0</v>
      </c>
      <c r="AC92" s="88">
        <v>0.45950926860828734</v>
      </c>
      <c r="AD92" s="88">
        <v>0</v>
      </c>
      <c r="AE92" s="88">
        <v>1.0211317080184164</v>
      </c>
      <c r="AF92" s="88">
        <v>0</v>
      </c>
      <c r="AG92" s="88">
        <v>0.43908663444791901</v>
      </c>
      <c r="AH92" s="88">
        <v>0</v>
      </c>
      <c r="AI92" s="88">
        <v>0.41866400028755069</v>
      </c>
      <c r="AJ92" s="88">
        <v>0</v>
      </c>
      <c r="AK92" s="88">
        <v>0</v>
      </c>
      <c r="AL92" s="88">
        <v>0</v>
      </c>
      <c r="AM92" s="88">
        <v>0</v>
      </c>
      <c r="AN92" s="88">
        <v>0</v>
      </c>
      <c r="AO92" s="88">
        <v>0</v>
      </c>
      <c r="AP92" s="88">
        <v>0</v>
      </c>
      <c r="AQ92" s="88">
        <v>0</v>
      </c>
      <c r="AR92" s="88">
        <v>0</v>
      </c>
      <c r="AS92" s="88">
        <v>0</v>
      </c>
      <c r="AT92" s="88">
        <v>0</v>
      </c>
      <c r="AU92" s="88">
        <v>0</v>
      </c>
      <c r="AV92" s="88">
        <v>0</v>
      </c>
      <c r="AW92" s="88">
        <v>0</v>
      </c>
      <c r="AX92" s="88">
        <v>0</v>
      </c>
      <c r="AY92" s="88">
        <v>0</v>
      </c>
      <c r="AZ92" s="88">
        <v>0</v>
      </c>
      <c r="BA92" s="88">
        <v>0</v>
      </c>
      <c r="BB92" s="88">
        <v>0</v>
      </c>
      <c r="BC92" s="88">
        <v>0</v>
      </c>
      <c r="BD92" s="88">
        <v>0</v>
      </c>
      <c r="BE92" s="88">
        <v>0</v>
      </c>
      <c r="BF92" s="88">
        <v>0</v>
      </c>
      <c r="BG92" s="88">
        <v>0</v>
      </c>
      <c r="BH92" s="88">
        <v>0</v>
      </c>
      <c r="BI92" s="88">
        <v>0</v>
      </c>
      <c r="BJ92" s="88">
        <v>0</v>
      </c>
      <c r="BK92" s="88">
        <v>0</v>
      </c>
    </row>
    <row r="93" spans="1:63">
      <c r="A93" s="8" t="s">
        <v>135</v>
      </c>
      <c r="B93" s="80">
        <v>17.492000000000001</v>
      </c>
      <c r="C93" s="23"/>
      <c r="D93" s="23"/>
      <c r="E93" s="23"/>
      <c r="F93" s="23"/>
      <c r="G93" s="23"/>
      <c r="H93" s="23"/>
      <c r="I93" s="23"/>
      <c r="J93" s="23">
        <v>5.9361990950226247</v>
      </c>
      <c r="K93" s="25">
        <f t="shared" si="17"/>
        <v>5.9361990950226247</v>
      </c>
      <c r="L93" s="24">
        <f t="shared" si="18"/>
        <v>2.8098009049773753</v>
      </c>
      <c r="M93" s="81">
        <f t="shared" si="19"/>
        <v>8.7460000000000004</v>
      </c>
      <c r="O93" s="78">
        <f t="shared" si="20"/>
        <v>-5.9361990950226247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5.9361990950226247</v>
      </c>
      <c r="T93">
        <v>92</v>
      </c>
      <c r="U93" s="87">
        <f>IFERROR(-HLOOKUP($U$1,IEX!$W$2:$BH$98,T93,FALSE),0)</f>
        <v>0</v>
      </c>
      <c r="V93" s="88">
        <f t="shared" si="21"/>
        <v>2.8098009049773753</v>
      </c>
      <c r="W93" s="94"/>
      <c r="X93" s="88">
        <v>0</v>
      </c>
      <c r="Y93" s="88">
        <v>0.24734162895927597</v>
      </c>
      <c r="Z93" s="88">
        <v>0</v>
      </c>
      <c r="AA93" s="88">
        <v>0.2968099547511312</v>
      </c>
      <c r="AB93" s="88">
        <v>0</v>
      </c>
      <c r="AC93" s="88">
        <v>0.44521493212669677</v>
      </c>
      <c r="AD93" s="88">
        <v>0</v>
      </c>
      <c r="AE93" s="88">
        <v>0.98936651583710389</v>
      </c>
      <c r="AF93" s="88">
        <v>0</v>
      </c>
      <c r="AG93" s="88">
        <v>0.4254276018099547</v>
      </c>
      <c r="AH93" s="88">
        <v>0</v>
      </c>
      <c r="AI93" s="88">
        <v>0.40564027149321263</v>
      </c>
      <c r="AJ93" s="88">
        <v>0</v>
      </c>
      <c r="AK93" s="88">
        <v>0</v>
      </c>
      <c r="AL93" s="88">
        <v>0</v>
      </c>
      <c r="AM93" s="88">
        <v>0</v>
      </c>
      <c r="AN93" s="88">
        <v>0</v>
      </c>
      <c r="AO93" s="88">
        <v>0</v>
      </c>
      <c r="AP93" s="88">
        <v>0</v>
      </c>
      <c r="AQ93" s="88">
        <v>0</v>
      </c>
      <c r="AR93" s="88">
        <v>0</v>
      </c>
      <c r="AS93" s="88">
        <v>0</v>
      </c>
      <c r="AT93" s="88">
        <v>0</v>
      </c>
      <c r="AU93" s="88">
        <v>0</v>
      </c>
      <c r="AV93" s="88">
        <v>0</v>
      </c>
      <c r="AW93" s="88">
        <v>0</v>
      </c>
      <c r="AX93" s="88">
        <v>0</v>
      </c>
      <c r="AY93" s="88">
        <v>0</v>
      </c>
      <c r="AZ93" s="88">
        <v>0</v>
      </c>
      <c r="BA93" s="88">
        <v>0</v>
      </c>
      <c r="BB93" s="88">
        <v>0</v>
      </c>
      <c r="BC93" s="88">
        <v>0</v>
      </c>
      <c r="BD93" s="88">
        <v>0</v>
      </c>
      <c r="BE93" s="88">
        <v>0</v>
      </c>
      <c r="BF93" s="88">
        <v>0</v>
      </c>
      <c r="BG93" s="88">
        <v>0</v>
      </c>
      <c r="BH93" s="88">
        <v>0</v>
      </c>
      <c r="BI93" s="88">
        <v>0</v>
      </c>
      <c r="BJ93" s="88">
        <v>0</v>
      </c>
      <c r="BK93" s="88">
        <v>0</v>
      </c>
    </row>
    <row r="94" spans="1:63">
      <c r="A94" s="8" t="s">
        <v>136</v>
      </c>
      <c r="B94" s="80">
        <v>19.047999999999998</v>
      </c>
      <c r="C94" s="23"/>
      <c r="D94" s="23"/>
      <c r="E94" s="23"/>
      <c r="F94" s="23"/>
      <c r="G94" s="23"/>
      <c r="H94" s="23"/>
      <c r="I94" s="23"/>
      <c r="J94" s="23">
        <v>6.1267902481104981</v>
      </c>
      <c r="K94" s="25">
        <f t="shared" si="17"/>
        <v>6.1267902481104981</v>
      </c>
      <c r="L94" s="24">
        <f t="shared" si="18"/>
        <v>2.9000140507723025</v>
      </c>
      <c r="M94" s="81">
        <f t="shared" si="19"/>
        <v>9.0268042988828014</v>
      </c>
      <c r="O94" s="78">
        <f t="shared" si="20"/>
        <v>-6.1267902481104981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6.1267902481104981</v>
      </c>
      <c r="T94">
        <v>93</v>
      </c>
      <c r="U94" s="87">
        <f>IFERROR(-HLOOKUP($U$1,IEX!$W$2:$BH$98,T94,FALSE),0)</f>
        <v>0</v>
      </c>
      <c r="V94" s="88">
        <f t="shared" si="21"/>
        <v>2.9000140507723025</v>
      </c>
      <c r="W94" s="94"/>
      <c r="X94" s="88">
        <v>0</v>
      </c>
      <c r="Y94" s="88">
        <v>0.25528292700460409</v>
      </c>
      <c r="Z94" s="88">
        <v>0</v>
      </c>
      <c r="AA94" s="88">
        <v>0.30633951240552487</v>
      </c>
      <c r="AB94" s="88">
        <v>0</v>
      </c>
      <c r="AC94" s="88">
        <v>0.45950926860828734</v>
      </c>
      <c r="AD94" s="88">
        <v>0</v>
      </c>
      <c r="AE94" s="88">
        <v>1.0211317080184164</v>
      </c>
      <c r="AF94" s="88">
        <v>0</v>
      </c>
      <c r="AG94" s="88">
        <v>0.43908663444791901</v>
      </c>
      <c r="AH94" s="88">
        <v>0</v>
      </c>
      <c r="AI94" s="88">
        <v>0.41866400028755069</v>
      </c>
      <c r="AJ94" s="88">
        <v>0</v>
      </c>
      <c r="AK94" s="88">
        <v>0</v>
      </c>
      <c r="AL94" s="88">
        <v>0</v>
      </c>
      <c r="AM94" s="88">
        <v>0</v>
      </c>
      <c r="AN94" s="88">
        <v>0</v>
      </c>
      <c r="AO94" s="88">
        <v>0</v>
      </c>
      <c r="AP94" s="88">
        <v>0</v>
      </c>
      <c r="AQ94" s="88">
        <v>0</v>
      </c>
      <c r="AR94" s="88">
        <v>0</v>
      </c>
      <c r="AS94" s="88">
        <v>0</v>
      </c>
      <c r="AT94" s="88">
        <v>0</v>
      </c>
      <c r="AU94" s="88">
        <v>0</v>
      </c>
      <c r="AV94" s="88">
        <v>0</v>
      </c>
      <c r="AW94" s="88">
        <v>0</v>
      </c>
      <c r="AX94" s="88">
        <v>0</v>
      </c>
      <c r="AY94" s="88">
        <v>0</v>
      </c>
      <c r="AZ94" s="88">
        <v>0</v>
      </c>
      <c r="BA94" s="88">
        <v>0</v>
      </c>
      <c r="BB94" s="88">
        <v>0</v>
      </c>
      <c r="BC94" s="88">
        <v>0</v>
      </c>
      <c r="BD94" s="88">
        <v>0</v>
      </c>
      <c r="BE94" s="88">
        <v>0</v>
      </c>
      <c r="BF94" s="88">
        <v>0</v>
      </c>
      <c r="BG94" s="88">
        <v>0</v>
      </c>
      <c r="BH94" s="88">
        <v>0</v>
      </c>
      <c r="BI94" s="88">
        <v>0</v>
      </c>
      <c r="BJ94" s="88">
        <v>0</v>
      </c>
      <c r="BK94" s="88">
        <v>0</v>
      </c>
    </row>
    <row r="95" spans="1:63">
      <c r="A95" s="8" t="s">
        <v>137</v>
      </c>
      <c r="B95" s="80">
        <v>18.856000000000002</v>
      </c>
      <c r="C95" s="23"/>
      <c r="D95" s="23"/>
      <c r="E95" s="23"/>
      <c r="F95" s="23"/>
      <c r="G95" s="23"/>
      <c r="H95" s="23"/>
      <c r="I95" s="23"/>
      <c r="J95" s="23">
        <v>6.1267902481104981</v>
      </c>
      <c r="K95" s="25">
        <f t="shared" si="17"/>
        <v>6.1267902481104981</v>
      </c>
      <c r="L95" s="24">
        <f t="shared" si="18"/>
        <v>2.9000140507723025</v>
      </c>
      <c r="M95" s="81">
        <f t="shared" si="19"/>
        <v>9.0268042988828014</v>
      </c>
      <c r="O95" s="78">
        <f t="shared" si="20"/>
        <v>-6.1267902481104981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6.1267902481104981</v>
      </c>
      <c r="T95">
        <v>94</v>
      </c>
      <c r="U95" s="87">
        <f>IFERROR(-HLOOKUP($U$1,IEX!$W$2:$BH$98,T95,FALSE),0)</f>
        <v>0</v>
      </c>
      <c r="V95" s="88">
        <f t="shared" si="21"/>
        <v>2.9000140507723025</v>
      </c>
      <c r="W95" s="94"/>
      <c r="X95" s="88">
        <v>0</v>
      </c>
      <c r="Y95" s="88">
        <v>0.25528292700460409</v>
      </c>
      <c r="Z95" s="88">
        <v>0</v>
      </c>
      <c r="AA95" s="88">
        <v>0.30633951240552487</v>
      </c>
      <c r="AB95" s="88">
        <v>0</v>
      </c>
      <c r="AC95" s="88">
        <v>0.45950926860828734</v>
      </c>
      <c r="AD95" s="88">
        <v>0</v>
      </c>
      <c r="AE95" s="88">
        <v>1.0211317080184164</v>
      </c>
      <c r="AF95" s="88">
        <v>0</v>
      </c>
      <c r="AG95" s="88">
        <v>0.43908663444791901</v>
      </c>
      <c r="AH95" s="88">
        <v>0</v>
      </c>
      <c r="AI95" s="88">
        <v>0.41866400028755069</v>
      </c>
      <c r="AJ95" s="88">
        <v>0</v>
      </c>
      <c r="AK95" s="88">
        <v>0</v>
      </c>
      <c r="AL95" s="88">
        <v>0</v>
      </c>
      <c r="AM95" s="88">
        <v>0</v>
      </c>
      <c r="AN95" s="88">
        <v>0</v>
      </c>
      <c r="AO95" s="88">
        <v>0</v>
      </c>
      <c r="AP95" s="88">
        <v>0</v>
      </c>
      <c r="AQ95" s="88">
        <v>0</v>
      </c>
      <c r="AR95" s="88">
        <v>0</v>
      </c>
      <c r="AS95" s="88">
        <v>0</v>
      </c>
      <c r="AT95" s="88">
        <v>0</v>
      </c>
      <c r="AU95" s="88">
        <v>0</v>
      </c>
      <c r="AV95" s="88">
        <v>0</v>
      </c>
      <c r="AW95" s="88">
        <v>0</v>
      </c>
      <c r="AX95" s="88">
        <v>0</v>
      </c>
      <c r="AY95" s="88">
        <v>0</v>
      </c>
      <c r="AZ95" s="88">
        <v>0</v>
      </c>
      <c r="BA95" s="88">
        <v>0</v>
      </c>
      <c r="BB95" s="88">
        <v>0</v>
      </c>
      <c r="BC95" s="88">
        <v>0</v>
      </c>
      <c r="BD95" s="88">
        <v>0</v>
      </c>
      <c r="BE95" s="88">
        <v>0</v>
      </c>
      <c r="BF95" s="88">
        <v>0</v>
      </c>
      <c r="BG95" s="88">
        <v>0</v>
      </c>
      <c r="BH95" s="88">
        <v>0</v>
      </c>
      <c r="BI95" s="88">
        <v>0</v>
      </c>
      <c r="BJ95" s="88">
        <v>0</v>
      </c>
      <c r="BK95" s="88">
        <v>0</v>
      </c>
    </row>
    <row r="96" spans="1:63">
      <c r="A96" s="8" t="s">
        <v>138</v>
      </c>
      <c r="B96" s="80">
        <v>16.532</v>
      </c>
      <c r="C96" s="23"/>
      <c r="D96" s="23"/>
      <c r="E96" s="23"/>
      <c r="F96" s="23"/>
      <c r="G96" s="23"/>
      <c r="H96" s="23"/>
      <c r="I96" s="23"/>
      <c r="J96" s="23">
        <v>5.6104072398190041</v>
      </c>
      <c r="K96" s="25">
        <f t="shared" si="17"/>
        <v>5.6104072398190041</v>
      </c>
      <c r="L96" s="24">
        <f t="shared" si="18"/>
        <v>2.655592760180995</v>
      </c>
      <c r="M96" s="81">
        <f t="shared" si="19"/>
        <v>8.2659999999999982</v>
      </c>
      <c r="O96" s="78">
        <f t="shared" si="20"/>
        <v>-5.6104072398190041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5.6104072398190041</v>
      </c>
      <c r="T96">
        <v>95</v>
      </c>
      <c r="U96" s="87">
        <f>IFERROR(-HLOOKUP($U$1,IEX!$W$2:$BH$98,T96,FALSE),0)</f>
        <v>0</v>
      </c>
      <c r="V96" s="88">
        <f t="shared" si="21"/>
        <v>2.655592760180995</v>
      </c>
      <c r="W96" s="94"/>
      <c r="X96" s="88">
        <v>0</v>
      </c>
      <c r="Y96" s="88">
        <v>0.23376696832579183</v>
      </c>
      <c r="Z96" s="88">
        <v>0</v>
      </c>
      <c r="AA96" s="88">
        <v>0.28052036199095021</v>
      </c>
      <c r="AB96" s="88">
        <v>0</v>
      </c>
      <c r="AC96" s="88">
        <v>0.42078054298642525</v>
      </c>
      <c r="AD96" s="88">
        <v>0</v>
      </c>
      <c r="AE96" s="88">
        <v>0.93506787330316732</v>
      </c>
      <c r="AF96" s="88">
        <v>0</v>
      </c>
      <c r="AG96" s="88">
        <v>0.40207918552036193</v>
      </c>
      <c r="AH96" s="88">
        <v>0</v>
      </c>
      <c r="AI96" s="88">
        <v>0.38337782805429854</v>
      </c>
      <c r="AJ96" s="88">
        <v>0</v>
      </c>
      <c r="AK96" s="88">
        <v>0</v>
      </c>
      <c r="AL96" s="88">
        <v>0</v>
      </c>
      <c r="AM96" s="88">
        <v>0</v>
      </c>
      <c r="AN96" s="88">
        <v>0</v>
      </c>
      <c r="AO96" s="88">
        <v>0</v>
      </c>
      <c r="AP96" s="88">
        <v>0</v>
      </c>
      <c r="AQ96" s="88">
        <v>0</v>
      </c>
      <c r="AR96" s="88">
        <v>0</v>
      </c>
      <c r="AS96" s="88">
        <v>0</v>
      </c>
      <c r="AT96" s="88">
        <v>0</v>
      </c>
      <c r="AU96" s="88">
        <v>0</v>
      </c>
      <c r="AV96" s="88">
        <v>0</v>
      </c>
      <c r="AW96" s="88">
        <v>0</v>
      </c>
      <c r="AX96" s="88">
        <v>0</v>
      </c>
      <c r="AY96" s="88">
        <v>0</v>
      </c>
      <c r="AZ96" s="88">
        <v>0</v>
      </c>
      <c r="BA96" s="88">
        <v>0</v>
      </c>
      <c r="BB96" s="88">
        <v>0</v>
      </c>
      <c r="BC96" s="88">
        <v>0</v>
      </c>
      <c r="BD96" s="88">
        <v>0</v>
      </c>
      <c r="BE96" s="88">
        <v>0</v>
      </c>
      <c r="BF96" s="88">
        <v>0</v>
      </c>
      <c r="BG96" s="88">
        <v>0</v>
      </c>
      <c r="BH96" s="88">
        <v>0</v>
      </c>
      <c r="BI96" s="88">
        <v>0</v>
      </c>
      <c r="BJ96" s="88">
        <v>0</v>
      </c>
      <c r="BK96" s="88">
        <v>0</v>
      </c>
    </row>
    <row r="97" spans="1:63">
      <c r="A97" s="8" t="s">
        <v>139</v>
      </c>
      <c r="B97" s="80">
        <v>15.648</v>
      </c>
      <c r="C97" s="23"/>
      <c r="D97" s="23"/>
      <c r="E97" s="23"/>
      <c r="F97" s="23"/>
      <c r="G97" s="23"/>
      <c r="H97" s="23"/>
      <c r="I97" s="23"/>
      <c r="J97" s="23">
        <v>5.3104072398190043</v>
      </c>
      <c r="K97" s="25">
        <f t="shared" si="17"/>
        <v>5.3104072398190043</v>
      </c>
      <c r="L97" s="24">
        <f t="shared" si="18"/>
        <v>2.5135927601809951</v>
      </c>
      <c r="M97" s="81">
        <f t="shared" si="19"/>
        <v>7.8239999999999998</v>
      </c>
      <c r="O97" s="78">
        <f t="shared" si="20"/>
        <v>-5.3104072398190043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5.3104072398190043</v>
      </c>
      <c r="T97">
        <v>96</v>
      </c>
      <c r="U97" s="87">
        <f>IFERROR(-HLOOKUP($U$1,IEX!$W$2:$BH$98,T97,FALSE),0)</f>
        <v>0</v>
      </c>
      <c r="V97" s="88">
        <f t="shared" si="21"/>
        <v>2.5135927601809951</v>
      </c>
      <c r="W97" s="94"/>
      <c r="X97" s="88">
        <v>0</v>
      </c>
      <c r="Y97" s="88">
        <v>0.22126696832579185</v>
      </c>
      <c r="Z97" s="88">
        <v>0</v>
      </c>
      <c r="AA97" s="88">
        <v>0.26552036199095014</v>
      </c>
      <c r="AB97" s="88">
        <v>0</v>
      </c>
      <c r="AC97" s="88">
        <v>0.39828054298642529</v>
      </c>
      <c r="AD97" s="88">
        <v>0</v>
      </c>
      <c r="AE97" s="88">
        <v>0.88506787330316739</v>
      </c>
      <c r="AF97" s="88">
        <v>0</v>
      </c>
      <c r="AG97" s="88">
        <v>0.38057918552036196</v>
      </c>
      <c r="AH97" s="88">
        <v>0</v>
      </c>
      <c r="AI97" s="88">
        <v>0.36287782805429858</v>
      </c>
      <c r="AJ97" s="88">
        <v>0</v>
      </c>
      <c r="AK97" s="88">
        <v>0</v>
      </c>
      <c r="AL97" s="88">
        <v>0</v>
      </c>
      <c r="AM97" s="88">
        <v>0</v>
      </c>
      <c r="AN97" s="88">
        <v>0</v>
      </c>
      <c r="AO97" s="88">
        <v>0</v>
      </c>
      <c r="AP97" s="88">
        <v>0</v>
      </c>
      <c r="AQ97" s="88">
        <v>0</v>
      </c>
      <c r="AR97" s="88">
        <v>0</v>
      </c>
      <c r="AS97" s="88">
        <v>0</v>
      </c>
      <c r="AT97" s="88">
        <v>0</v>
      </c>
      <c r="AU97" s="88">
        <v>0</v>
      </c>
      <c r="AV97" s="88">
        <v>0</v>
      </c>
      <c r="AW97" s="88">
        <v>0</v>
      </c>
      <c r="AX97" s="88">
        <v>0</v>
      </c>
      <c r="AY97" s="88">
        <v>0</v>
      </c>
      <c r="AZ97" s="88">
        <v>0</v>
      </c>
      <c r="BA97" s="88">
        <v>0</v>
      </c>
      <c r="BB97" s="88">
        <v>0</v>
      </c>
      <c r="BC97" s="88">
        <v>0</v>
      </c>
      <c r="BD97" s="88">
        <v>0</v>
      </c>
      <c r="BE97" s="88">
        <v>0</v>
      </c>
      <c r="BF97" s="88">
        <v>0</v>
      </c>
      <c r="BG97" s="88">
        <v>0</v>
      </c>
      <c r="BH97" s="88">
        <v>0</v>
      </c>
      <c r="BI97" s="88">
        <v>0</v>
      </c>
      <c r="BJ97" s="88">
        <v>0</v>
      </c>
      <c r="BK97" s="88">
        <v>0</v>
      </c>
    </row>
    <row r="98" spans="1:63">
      <c r="A98" s="8" t="s">
        <v>140</v>
      </c>
      <c r="B98" s="80">
        <v>16.472000000000001</v>
      </c>
      <c r="C98" s="23"/>
      <c r="D98" s="23"/>
      <c r="E98" s="23"/>
      <c r="F98" s="23"/>
      <c r="G98" s="23"/>
      <c r="H98" s="23"/>
      <c r="I98" s="23"/>
      <c r="J98" s="23">
        <v>5.590045248868778</v>
      </c>
      <c r="K98" s="25">
        <f t="shared" si="17"/>
        <v>5.590045248868778</v>
      </c>
      <c r="L98" s="24">
        <f t="shared" si="18"/>
        <v>2.6459547511312214</v>
      </c>
      <c r="M98" s="81">
        <f t="shared" si="19"/>
        <v>8.2359999999999989</v>
      </c>
      <c r="O98" s="78">
        <f t="shared" si="20"/>
        <v>-5.590045248868778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5.590045248868778</v>
      </c>
      <c r="T98">
        <v>97</v>
      </c>
      <c r="U98" s="87">
        <f>IFERROR(-HLOOKUP($U$1,IEX!$W$2:$BH$98,T98,FALSE),0)</f>
        <v>0</v>
      </c>
      <c r="V98" s="88">
        <f t="shared" si="21"/>
        <v>2.6459547511312214</v>
      </c>
      <c r="W98" s="94"/>
      <c r="X98" s="88">
        <v>0</v>
      </c>
      <c r="Y98" s="88">
        <v>0.2329185520361991</v>
      </c>
      <c r="Z98" s="88">
        <v>0</v>
      </c>
      <c r="AA98" s="88">
        <v>0.27950226244343884</v>
      </c>
      <c r="AB98" s="88">
        <v>0</v>
      </c>
      <c r="AC98" s="88">
        <v>0.41925339366515835</v>
      </c>
      <c r="AD98" s="88">
        <v>0</v>
      </c>
      <c r="AE98" s="88">
        <v>0.9316742081447964</v>
      </c>
      <c r="AF98" s="88">
        <v>0</v>
      </c>
      <c r="AG98" s="88">
        <v>0.40061990950226239</v>
      </c>
      <c r="AH98" s="88">
        <v>0</v>
      </c>
      <c r="AI98" s="88">
        <v>0.3819864253393665</v>
      </c>
      <c r="AJ98" s="88">
        <v>0</v>
      </c>
      <c r="AK98" s="88">
        <v>0</v>
      </c>
      <c r="AL98" s="88">
        <v>0</v>
      </c>
      <c r="AM98" s="88">
        <v>0</v>
      </c>
      <c r="AN98" s="88">
        <v>0</v>
      </c>
      <c r="AO98" s="88">
        <v>0</v>
      </c>
      <c r="AP98" s="88">
        <v>0</v>
      </c>
      <c r="AQ98" s="88">
        <v>0</v>
      </c>
      <c r="AR98" s="88">
        <v>0</v>
      </c>
      <c r="AS98" s="88">
        <v>0</v>
      </c>
      <c r="AT98" s="88">
        <v>0</v>
      </c>
      <c r="AU98" s="88">
        <v>0</v>
      </c>
      <c r="AV98" s="88">
        <v>0</v>
      </c>
      <c r="AW98" s="88">
        <v>0</v>
      </c>
      <c r="AX98" s="88">
        <v>0</v>
      </c>
      <c r="AY98" s="88">
        <v>0</v>
      </c>
      <c r="AZ98" s="88">
        <v>0</v>
      </c>
      <c r="BA98" s="88">
        <v>0</v>
      </c>
      <c r="BB98" s="88">
        <v>0</v>
      </c>
      <c r="BC98" s="88">
        <v>0</v>
      </c>
      <c r="BD98" s="88">
        <v>0</v>
      </c>
      <c r="BE98" s="88">
        <v>0</v>
      </c>
      <c r="BF98" s="88">
        <v>0</v>
      </c>
      <c r="BG98" s="88">
        <v>0</v>
      </c>
      <c r="BH98" s="88">
        <v>0</v>
      </c>
      <c r="BI98" s="88">
        <v>0</v>
      </c>
      <c r="BJ98" s="88">
        <v>0</v>
      </c>
      <c r="BK98" s="88">
        <v>0</v>
      </c>
    </row>
    <row r="99" spans="1:63">
      <c r="A99" s="8" t="s">
        <v>175</v>
      </c>
      <c r="B99" s="80">
        <f t="shared" ref="B99:M99" si="22">SUM(B3:B98)/4000</f>
        <v>0.41532200000000008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0.13750783313737239</v>
      </c>
      <c r="K99" s="25">
        <f t="shared" si="22"/>
        <v>0.13750783313737239</v>
      </c>
      <c r="L99" s="25">
        <f t="shared" si="22"/>
        <v>6.5087041018356245E-2</v>
      </c>
      <c r="M99" s="85">
        <f t="shared" si="22"/>
        <v>0.20259487415572813</v>
      </c>
      <c r="O99" s="78">
        <f>SUM(O3:O98)/4000</f>
        <v>-0.13750783313737239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0.13750783313737239</v>
      </c>
      <c r="U99" s="89">
        <f t="shared" ref="U99:AK99" si="24">SUM(U3:U98)/4000</f>
        <v>0</v>
      </c>
      <c r="V99" s="89">
        <f t="shared" si="24"/>
        <v>6.5087041018356245E-2</v>
      </c>
      <c r="W99" s="94"/>
      <c r="X99" s="89">
        <f t="shared" si="24"/>
        <v>0</v>
      </c>
      <c r="Y99" s="89">
        <f t="shared" si="24"/>
        <v>5.7294930473905051E-3</v>
      </c>
      <c r="Z99" s="89">
        <f t="shared" si="24"/>
        <v>0</v>
      </c>
      <c r="AA99" s="89">
        <f t="shared" si="24"/>
        <v>6.875391656868614E-3</v>
      </c>
      <c r="AB99" s="89">
        <f t="shared" si="24"/>
        <v>0</v>
      </c>
      <c r="AC99" s="89">
        <f t="shared" si="24"/>
        <v>1.0313087485302899E-2</v>
      </c>
      <c r="AD99" s="89">
        <f t="shared" si="24"/>
        <v>0</v>
      </c>
      <c r="AE99" s="89">
        <f t="shared" si="24"/>
        <v>2.2917972189562021E-2</v>
      </c>
      <c r="AF99" s="89">
        <f t="shared" si="24"/>
        <v>0</v>
      </c>
      <c r="AG99" s="89">
        <f t="shared" si="24"/>
        <v>9.8547280415116588E-3</v>
      </c>
      <c r="AH99" s="89">
        <f t="shared" si="24"/>
        <v>0</v>
      </c>
      <c r="AI99" s="89">
        <f t="shared" si="24"/>
        <v>9.3963685977204205E-3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1</v>
      </c>
      <c r="Z101" s="96">
        <f t="shared" si="27"/>
        <v>0</v>
      </c>
      <c r="AA101" s="96">
        <f t="shared" si="27"/>
        <v>1</v>
      </c>
      <c r="AB101" s="96">
        <f t="shared" si="27"/>
        <v>0</v>
      </c>
      <c r="AC101" s="96">
        <f t="shared" si="27"/>
        <v>1</v>
      </c>
      <c r="AD101" s="96">
        <f t="shared" si="27"/>
        <v>0</v>
      </c>
      <c r="AE101" s="96">
        <f t="shared" si="27"/>
        <v>1</v>
      </c>
      <c r="AF101" s="96">
        <f t="shared" ref="AF101" si="28">SUM(AF102:AF106)</f>
        <v>0</v>
      </c>
      <c r="AG101" s="96">
        <f t="shared" ref="AG101" si="29">SUM(AG102:AG106)</f>
        <v>1</v>
      </c>
      <c r="AH101" s="96">
        <f t="shared" ref="AH101" si="30">SUM(AH102:AH106)</f>
        <v>0</v>
      </c>
      <c r="AI101" s="96">
        <f t="shared" ref="AI101" si="31">SUM(AI102:AI106)</f>
        <v>1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1</v>
      </c>
      <c r="Z102" s="95">
        <f t="shared" si="34"/>
        <v>0</v>
      </c>
      <c r="AA102" s="95">
        <f t="shared" si="34"/>
        <v>1</v>
      </c>
      <c r="AB102" s="95">
        <f t="shared" si="34"/>
        <v>0</v>
      </c>
      <c r="AC102" s="95">
        <f t="shared" si="34"/>
        <v>1</v>
      </c>
      <c r="AD102" s="95">
        <f t="shared" si="34"/>
        <v>0</v>
      </c>
      <c r="AE102" s="95">
        <f t="shared" si="34"/>
        <v>1</v>
      </c>
      <c r="AF102" s="95">
        <f t="shared" si="34"/>
        <v>0</v>
      </c>
      <c r="AG102" s="95">
        <f t="shared" si="34"/>
        <v>1</v>
      </c>
      <c r="AH102" s="95">
        <f t="shared" si="34"/>
        <v>0</v>
      </c>
      <c r="AI102" s="95">
        <f t="shared" si="34"/>
        <v>1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9"/>
    </row>
    <row r="3" spans="1:46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</v>
      </c>
      <c r="H3" s="205">
        <v>0</v>
      </c>
      <c r="I3" s="205">
        <v>0</v>
      </c>
      <c r="J3" s="205">
        <v>0</v>
      </c>
      <c r="K3" s="205">
        <v>0</v>
      </c>
      <c r="L3" s="205">
        <v>2.02</v>
      </c>
      <c r="M3" s="205">
        <v>2.3199999999999998</v>
      </c>
      <c r="N3" s="205">
        <v>2.44</v>
      </c>
      <c r="O3" s="205">
        <v>2.71</v>
      </c>
      <c r="P3" s="205">
        <v>0</v>
      </c>
      <c r="Q3" s="205">
        <v>0</v>
      </c>
      <c r="R3" s="205">
        <v>0</v>
      </c>
      <c r="S3" s="205">
        <v>0</v>
      </c>
      <c r="T3" s="205">
        <v>0</v>
      </c>
      <c r="U3" s="205">
        <v>0</v>
      </c>
      <c r="V3" s="205">
        <v>0</v>
      </c>
      <c r="W3" s="205">
        <v>0</v>
      </c>
      <c r="X3" s="205">
        <v>0</v>
      </c>
      <c r="Y3" s="205">
        <v>0</v>
      </c>
      <c r="Z3" s="205">
        <v>0</v>
      </c>
      <c r="AA3" s="205">
        <v>0</v>
      </c>
      <c r="AB3" s="205">
        <v>0</v>
      </c>
      <c r="AC3" s="205">
        <v>2.0699999999999998</v>
      </c>
      <c r="AD3" s="205">
        <v>0</v>
      </c>
      <c r="AE3" s="205">
        <v>0</v>
      </c>
      <c r="AF3" s="205">
        <v>0</v>
      </c>
      <c r="AG3" s="205">
        <v>-0.15</v>
      </c>
      <c r="AH3" s="205">
        <v>0</v>
      </c>
      <c r="AI3" s="205">
        <v>0</v>
      </c>
      <c r="AJ3" s="205">
        <v>0</v>
      </c>
      <c r="AK3" s="205">
        <v>19.7</v>
      </c>
      <c r="AL3" s="205">
        <v>0</v>
      </c>
      <c r="AM3" s="205">
        <v>0</v>
      </c>
      <c r="AN3" s="205">
        <v>0</v>
      </c>
      <c r="AO3" s="205">
        <v>0</v>
      </c>
      <c r="AP3" s="205">
        <v>0</v>
      </c>
      <c r="AQ3" s="205">
        <v>0</v>
      </c>
      <c r="AR3" s="205">
        <v>0</v>
      </c>
      <c r="AS3" s="205">
        <v>0</v>
      </c>
      <c r="AT3" s="205">
        <v>0</v>
      </c>
    </row>
    <row r="4" spans="1:46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</v>
      </c>
      <c r="H4" s="205">
        <v>0</v>
      </c>
      <c r="I4" s="205">
        <v>0</v>
      </c>
      <c r="J4" s="205">
        <v>0</v>
      </c>
      <c r="K4" s="205">
        <v>0</v>
      </c>
      <c r="L4" s="205">
        <v>2.02</v>
      </c>
      <c r="M4" s="205">
        <v>2.3199999999999998</v>
      </c>
      <c r="N4" s="205">
        <v>2.44</v>
      </c>
      <c r="O4" s="205">
        <v>2.71</v>
      </c>
      <c r="P4" s="205">
        <v>0</v>
      </c>
      <c r="Q4" s="205">
        <v>0</v>
      </c>
      <c r="R4" s="205">
        <v>0</v>
      </c>
      <c r="S4" s="205">
        <v>0</v>
      </c>
      <c r="T4" s="205">
        <v>0</v>
      </c>
      <c r="U4" s="205">
        <v>0</v>
      </c>
      <c r="V4" s="205">
        <v>0</v>
      </c>
      <c r="W4" s="205">
        <v>0</v>
      </c>
      <c r="X4" s="205">
        <v>0</v>
      </c>
      <c r="Y4" s="205">
        <v>0</v>
      </c>
      <c r="Z4" s="205">
        <v>0</v>
      </c>
      <c r="AA4" s="205">
        <v>0</v>
      </c>
      <c r="AB4" s="205">
        <v>0</v>
      </c>
      <c r="AC4" s="205">
        <v>2.0699999999999998</v>
      </c>
      <c r="AD4" s="205">
        <v>0</v>
      </c>
      <c r="AE4" s="205">
        <v>0</v>
      </c>
      <c r="AF4" s="205">
        <v>0</v>
      </c>
      <c r="AG4" s="205">
        <v>-0.15</v>
      </c>
      <c r="AH4" s="205">
        <v>0</v>
      </c>
      <c r="AI4" s="205">
        <v>0</v>
      </c>
      <c r="AJ4" s="205">
        <v>0</v>
      </c>
      <c r="AK4" s="205">
        <v>19.7</v>
      </c>
      <c r="AL4" s="205">
        <v>0</v>
      </c>
      <c r="AM4" s="205">
        <v>0</v>
      </c>
      <c r="AN4" s="205">
        <v>0</v>
      </c>
      <c r="AO4" s="205">
        <v>0</v>
      </c>
      <c r="AP4" s="205">
        <v>0</v>
      </c>
      <c r="AQ4" s="205">
        <v>0</v>
      </c>
      <c r="AR4" s="205">
        <v>0</v>
      </c>
      <c r="AS4" s="205">
        <v>0</v>
      </c>
      <c r="AT4" s="205">
        <v>0</v>
      </c>
    </row>
    <row r="5" spans="1:46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</v>
      </c>
      <c r="H5" s="205">
        <v>0</v>
      </c>
      <c r="I5" s="205">
        <v>0</v>
      </c>
      <c r="J5" s="205">
        <v>0</v>
      </c>
      <c r="K5" s="205">
        <v>0</v>
      </c>
      <c r="L5" s="205">
        <v>2.02</v>
      </c>
      <c r="M5" s="205">
        <v>2.3199999999999998</v>
      </c>
      <c r="N5" s="205">
        <v>2.44</v>
      </c>
      <c r="O5" s="205">
        <v>2.71</v>
      </c>
      <c r="P5" s="205">
        <v>0</v>
      </c>
      <c r="Q5" s="205">
        <v>0</v>
      </c>
      <c r="R5" s="205">
        <v>0</v>
      </c>
      <c r="S5" s="205">
        <v>0</v>
      </c>
      <c r="T5" s="205">
        <v>0</v>
      </c>
      <c r="U5" s="205">
        <v>0</v>
      </c>
      <c r="V5" s="205">
        <v>0</v>
      </c>
      <c r="W5" s="205">
        <v>0</v>
      </c>
      <c r="X5" s="205">
        <v>0</v>
      </c>
      <c r="Y5" s="205">
        <v>0</v>
      </c>
      <c r="Z5" s="205">
        <v>0</v>
      </c>
      <c r="AA5" s="205">
        <v>0</v>
      </c>
      <c r="AB5" s="205">
        <v>0</v>
      </c>
      <c r="AC5" s="205">
        <v>2.0699999999999998</v>
      </c>
      <c r="AD5" s="205">
        <v>0</v>
      </c>
      <c r="AE5" s="205">
        <v>0</v>
      </c>
      <c r="AF5" s="205">
        <v>0</v>
      </c>
      <c r="AG5" s="205">
        <v>-0.15</v>
      </c>
      <c r="AH5" s="205">
        <v>0</v>
      </c>
      <c r="AI5" s="205">
        <v>0</v>
      </c>
      <c r="AJ5" s="205">
        <v>0</v>
      </c>
      <c r="AK5" s="205">
        <v>19.7</v>
      </c>
      <c r="AL5" s="205">
        <v>0</v>
      </c>
      <c r="AM5" s="205">
        <v>0</v>
      </c>
      <c r="AN5" s="205">
        <v>0</v>
      </c>
      <c r="AO5" s="205">
        <v>0</v>
      </c>
      <c r="AP5" s="205">
        <v>0</v>
      </c>
      <c r="AQ5" s="205">
        <v>0</v>
      </c>
      <c r="AR5" s="205">
        <v>0</v>
      </c>
      <c r="AS5" s="205">
        <v>0</v>
      </c>
      <c r="AT5" s="205">
        <v>0</v>
      </c>
    </row>
    <row r="6" spans="1:46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</v>
      </c>
      <c r="H6" s="205">
        <v>0</v>
      </c>
      <c r="I6" s="205">
        <v>0</v>
      </c>
      <c r="J6" s="205">
        <v>0</v>
      </c>
      <c r="K6" s="205">
        <v>0</v>
      </c>
      <c r="L6" s="205">
        <v>2.02</v>
      </c>
      <c r="M6" s="205">
        <v>2.3199999999999998</v>
      </c>
      <c r="N6" s="205">
        <v>2.44</v>
      </c>
      <c r="O6" s="205">
        <v>2.71</v>
      </c>
      <c r="P6" s="205">
        <v>0</v>
      </c>
      <c r="Q6" s="205">
        <v>0</v>
      </c>
      <c r="R6" s="205">
        <v>0</v>
      </c>
      <c r="S6" s="205">
        <v>0</v>
      </c>
      <c r="T6" s="205">
        <v>0</v>
      </c>
      <c r="U6" s="205">
        <v>0</v>
      </c>
      <c r="V6" s="205">
        <v>0</v>
      </c>
      <c r="W6" s="205">
        <v>0</v>
      </c>
      <c r="X6" s="205">
        <v>0</v>
      </c>
      <c r="Y6" s="205">
        <v>0</v>
      </c>
      <c r="Z6" s="205">
        <v>0</v>
      </c>
      <c r="AA6" s="205">
        <v>0</v>
      </c>
      <c r="AB6" s="205">
        <v>0</v>
      </c>
      <c r="AC6" s="205">
        <v>2.0699999999999998</v>
      </c>
      <c r="AD6" s="205">
        <v>0</v>
      </c>
      <c r="AE6" s="205">
        <v>0</v>
      </c>
      <c r="AF6" s="205">
        <v>0</v>
      </c>
      <c r="AG6" s="205">
        <v>-0.15</v>
      </c>
      <c r="AH6" s="205">
        <v>0</v>
      </c>
      <c r="AI6" s="205">
        <v>0</v>
      </c>
      <c r="AJ6" s="205">
        <v>0</v>
      </c>
      <c r="AK6" s="205">
        <v>19.7</v>
      </c>
      <c r="AL6" s="205">
        <v>0</v>
      </c>
      <c r="AM6" s="205">
        <v>0</v>
      </c>
      <c r="AN6" s="205">
        <v>0</v>
      </c>
      <c r="AO6" s="205">
        <v>0</v>
      </c>
      <c r="AP6" s="205">
        <v>0</v>
      </c>
      <c r="AQ6" s="205">
        <v>0</v>
      </c>
      <c r="AR6" s="205">
        <v>0</v>
      </c>
      <c r="AS6" s="205">
        <v>0</v>
      </c>
      <c r="AT6" s="205">
        <v>0</v>
      </c>
    </row>
    <row r="7" spans="1:46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</v>
      </c>
      <c r="H7" s="205">
        <v>0</v>
      </c>
      <c r="I7" s="205">
        <v>0</v>
      </c>
      <c r="J7" s="205">
        <v>0</v>
      </c>
      <c r="K7" s="205">
        <v>0</v>
      </c>
      <c r="L7" s="205">
        <v>2.02</v>
      </c>
      <c r="M7" s="205">
        <v>2.3199999999999998</v>
      </c>
      <c r="N7" s="205">
        <v>2.44</v>
      </c>
      <c r="O7" s="205">
        <v>2.71</v>
      </c>
      <c r="P7" s="205">
        <v>0</v>
      </c>
      <c r="Q7" s="205">
        <v>0</v>
      </c>
      <c r="R7" s="205">
        <v>0</v>
      </c>
      <c r="S7" s="205">
        <v>0</v>
      </c>
      <c r="T7" s="205">
        <v>0</v>
      </c>
      <c r="U7" s="205">
        <v>0</v>
      </c>
      <c r="V7" s="205">
        <v>0</v>
      </c>
      <c r="W7" s="205">
        <v>0</v>
      </c>
      <c r="X7" s="205">
        <v>0</v>
      </c>
      <c r="Y7" s="205">
        <v>0</v>
      </c>
      <c r="Z7" s="205">
        <v>0</v>
      </c>
      <c r="AA7" s="205">
        <v>0</v>
      </c>
      <c r="AB7" s="205">
        <v>0</v>
      </c>
      <c r="AC7" s="205">
        <v>2.0699999999999998</v>
      </c>
      <c r="AD7" s="205">
        <v>0</v>
      </c>
      <c r="AE7" s="205">
        <v>0</v>
      </c>
      <c r="AF7" s="205">
        <v>0</v>
      </c>
      <c r="AG7" s="205">
        <v>-0.15</v>
      </c>
      <c r="AH7" s="205">
        <v>0</v>
      </c>
      <c r="AI7" s="205">
        <v>0</v>
      </c>
      <c r="AJ7" s="205">
        <v>0</v>
      </c>
      <c r="AK7" s="205">
        <v>19.7</v>
      </c>
      <c r="AL7" s="205">
        <v>0</v>
      </c>
      <c r="AM7" s="205">
        <v>0</v>
      </c>
      <c r="AN7" s="205">
        <v>0</v>
      </c>
      <c r="AO7" s="205">
        <v>0</v>
      </c>
      <c r="AP7" s="205">
        <v>0</v>
      </c>
      <c r="AQ7" s="205">
        <v>0</v>
      </c>
      <c r="AR7" s="205">
        <v>0</v>
      </c>
      <c r="AS7" s="205">
        <v>0</v>
      </c>
      <c r="AT7" s="205">
        <v>0</v>
      </c>
    </row>
    <row r="8" spans="1:46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</v>
      </c>
      <c r="H8" s="205">
        <v>0</v>
      </c>
      <c r="I8" s="205">
        <v>0</v>
      </c>
      <c r="J8" s="205">
        <v>0</v>
      </c>
      <c r="K8" s="205">
        <v>0</v>
      </c>
      <c r="L8" s="205">
        <v>2.02</v>
      </c>
      <c r="M8" s="205">
        <v>2.3199999999999998</v>
      </c>
      <c r="N8" s="205">
        <v>2.44</v>
      </c>
      <c r="O8" s="205">
        <v>2.71</v>
      </c>
      <c r="P8" s="205">
        <v>0</v>
      </c>
      <c r="Q8" s="205">
        <v>0</v>
      </c>
      <c r="R8" s="205">
        <v>0</v>
      </c>
      <c r="S8" s="205">
        <v>0</v>
      </c>
      <c r="T8" s="205">
        <v>0</v>
      </c>
      <c r="U8" s="205">
        <v>0</v>
      </c>
      <c r="V8" s="205">
        <v>0</v>
      </c>
      <c r="W8" s="205">
        <v>0</v>
      </c>
      <c r="X8" s="205">
        <v>0</v>
      </c>
      <c r="Y8" s="205">
        <v>0</v>
      </c>
      <c r="Z8" s="205">
        <v>0</v>
      </c>
      <c r="AA8" s="205">
        <v>0</v>
      </c>
      <c r="AB8" s="205">
        <v>0</v>
      </c>
      <c r="AC8" s="205">
        <v>2.0699999999999998</v>
      </c>
      <c r="AD8" s="205">
        <v>0</v>
      </c>
      <c r="AE8" s="205">
        <v>0</v>
      </c>
      <c r="AF8" s="205">
        <v>0</v>
      </c>
      <c r="AG8" s="205">
        <v>-0.15</v>
      </c>
      <c r="AH8" s="205">
        <v>0</v>
      </c>
      <c r="AI8" s="205">
        <v>0</v>
      </c>
      <c r="AJ8" s="205">
        <v>0</v>
      </c>
      <c r="AK8" s="205">
        <v>19.7</v>
      </c>
      <c r="AL8" s="205">
        <v>0</v>
      </c>
      <c r="AM8" s="205">
        <v>0</v>
      </c>
      <c r="AN8" s="205">
        <v>0</v>
      </c>
      <c r="AO8" s="205">
        <v>0</v>
      </c>
      <c r="AP8" s="205">
        <v>0</v>
      </c>
      <c r="AQ8" s="205">
        <v>0</v>
      </c>
      <c r="AR8" s="205">
        <v>0</v>
      </c>
      <c r="AS8" s="205">
        <v>0</v>
      </c>
      <c r="AT8" s="205">
        <v>0</v>
      </c>
    </row>
    <row r="9" spans="1:46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</v>
      </c>
      <c r="H9" s="205">
        <v>0</v>
      </c>
      <c r="I9" s="205">
        <v>0</v>
      </c>
      <c r="J9" s="205">
        <v>0</v>
      </c>
      <c r="K9" s="205">
        <v>0</v>
      </c>
      <c r="L9" s="205">
        <v>2.02</v>
      </c>
      <c r="M9" s="205">
        <v>2.3199999999999998</v>
      </c>
      <c r="N9" s="205">
        <v>2.44</v>
      </c>
      <c r="O9" s="205">
        <v>2.71</v>
      </c>
      <c r="P9" s="205">
        <v>0</v>
      </c>
      <c r="Q9" s="205">
        <v>0</v>
      </c>
      <c r="R9" s="205">
        <v>0</v>
      </c>
      <c r="S9" s="205">
        <v>0</v>
      </c>
      <c r="T9" s="205">
        <v>0</v>
      </c>
      <c r="U9" s="205">
        <v>0</v>
      </c>
      <c r="V9" s="205">
        <v>0</v>
      </c>
      <c r="W9" s="205">
        <v>0</v>
      </c>
      <c r="X9" s="205">
        <v>0</v>
      </c>
      <c r="Y9" s="205">
        <v>0</v>
      </c>
      <c r="Z9" s="205">
        <v>0</v>
      </c>
      <c r="AA9" s="205">
        <v>0</v>
      </c>
      <c r="AB9" s="205">
        <v>0</v>
      </c>
      <c r="AC9" s="205">
        <v>2.0699999999999998</v>
      </c>
      <c r="AD9" s="205">
        <v>0</v>
      </c>
      <c r="AE9" s="205">
        <v>0</v>
      </c>
      <c r="AF9" s="205">
        <v>0</v>
      </c>
      <c r="AG9" s="205">
        <v>-0.15</v>
      </c>
      <c r="AH9" s="205">
        <v>0</v>
      </c>
      <c r="AI9" s="205">
        <v>0</v>
      </c>
      <c r="AJ9" s="205">
        <v>0</v>
      </c>
      <c r="AK9" s="205">
        <v>19.7</v>
      </c>
      <c r="AL9" s="205">
        <v>0</v>
      </c>
      <c r="AM9" s="205">
        <v>0</v>
      </c>
      <c r="AN9" s="205">
        <v>0</v>
      </c>
      <c r="AO9" s="205">
        <v>0</v>
      </c>
      <c r="AP9" s="205">
        <v>0</v>
      </c>
      <c r="AQ9" s="205">
        <v>0</v>
      </c>
      <c r="AR9" s="205">
        <v>0</v>
      </c>
      <c r="AS9" s="205">
        <v>0</v>
      </c>
      <c r="AT9" s="205">
        <v>0</v>
      </c>
    </row>
    <row r="10" spans="1:46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</v>
      </c>
      <c r="H10" s="205">
        <v>0</v>
      </c>
      <c r="I10" s="205">
        <v>0</v>
      </c>
      <c r="J10" s="205">
        <v>0</v>
      </c>
      <c r="K10" s="205">
        <v>0</v>
      </c>
      <c r="L10" s="205">
        <v>2.02</v>
      </c>
      <c r="M10" s="205">
        <v>2.3199999999999998</v>
      </c>
      <c r="N10" s="205">
        <v>2.44</v>
      </c>
      <c r="O10" s="205">
        <v>2.71</v>
      </c>
      <c r="P10" s="205">
        <v>0</v>
      </c>
      <c r="Q10" s="205">
        <v>0</v>
      </c>
      <c r="R10" s="205">
        <v>0</v>
      </c>
      <c r="S10" s="205">
        <v>0</v>
      </c>
      <c r="T10" s="205">
        <v>0</v>
      </c>
      <c r="U10" s="205">
        <v>0</v>
      </c>
      <c r="V10" s="205">
        <v>0</v>
      </c>
      <c r="W10" s="205">
        <v>0</v>
      </c>
      <c r="X10" s="205">
        <v>0</v>
      </c>
      <c r="Y10" s="205">
        <v>0</v>
      </c>
      <c r="Z10" s="205">
        <v>0</v>
      </c>
      <c r="AA10" s="205">
        <v>0</v>
      </c>
      <c r="AB10" s="205">
        <v>0</v>
      </c>
      <c r="AC10" s="205">
        <v>2.0699999999999998</v>
      </c>
      <c r="AD10" s="205">
        <v>0</v>
      </c>
      <c r="AE10" s="205">
        <v>0</v>
      </c>
      <c r="AF10" s="205">
        <v>0</v>
      </c>
      <c r="AG10" s="205">
        <v>-0.15</v>
      </c>
      <c r="AH10" s="205">
        <v>0</v>
      </c>
      <c r="AI10" s="205">
        <v>0</v>
      </c>
      <c r="AJ10" s="205">
        <v>0</v>
      </c>
      <c r="AK10" s="205">
        <v>19.7</v>
      </c>
      <c r="AL10" s="205">
        <v>0</v>
      </c>
      <c r="AM10" s="205">
        <v>0</v>
      </c>
      <c r="AN10" s="205">
        <v>0</v>
      </c>
      <c r="AO10" s="205">
        <v>0</v>
      </c>
      <c r="AP10" s="205">
        <v>0</v>
      </c>
      <c r="AQ10" s="205">
        <v>0</v>
      </c>
      <c r="AR10" s="205">
        <v>0</v>
      </c>
      <c r="AS10" s="205">
        <v>0</v>
      </c>
      <c r="AT10" s="205">
        <v>0</v>
      </c>
    </row>
    <row r="11" spans="1:46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</v>
      </c>
      <c r="H11" s="205">
        <v>0</v>
      </c>
      <c r="I11" s="205">
        <v>0</v>
      </c>
      <c r="J11" s="205">
        <v>0</v>
      </c>
      <c r="K11" s="205">
        <v>0</v>
      </c>
      <c r="L11" s="205">
        <v>2.02</v>
      </c>
      <c r="M11" s="205">
        <v>2.3199999999999998</v>
      </c>
      <c r="N11" s="205">
        <v>2.44</v>
      </c>
      <c r="O11" s="205">
        <v>2.71</v>
      </c>
      <c r="P11" s="205">
        <v>0</v>
      </c>
      <c r="Q11" s="205">
        <v>0</v>
      </c>
      <c r="R11" s="205">
        <v>0</v>
      </c>
      <c r="S11" s="205">
        <v>0</v>
      </c>
      <c r="T11" s="205">
        <v>0</v>
      </c>
      <c r="U11" s="205">
        <v>0</v>
      </c>
      <c r="V11" s="205">
        <v>0</v>
      </c>
      <c r="W11" s="205">
        <v>0</v>
      </c>
      <c r="X11" s="205">
        <v>0</v>
      </c>
      <c r="Y11" s="205">
        <v>0</v>
      </c>
      <c r="Z11" s="205">
        <v>0</v>
      </c>
      <c r="AA11" s="205">
        <v>0</v>
      </c>
      <c r="AB11" s="205">
        <v>0</v>
      </c>
      <c r="AC11" s="205">
        <v>2.0699999999999998</v>
      </c>
      <c r="AD11" s="205">
        <v>0</v>
      </c>
      <c r="AE11" s="205">
        <v>0</v>
      </c>
      <c r="AF11" s="205">
        <v>0</v>
      </c>
      <c r="AG11" s="205">
        <v>-0.15</v>
      </c>
      <c r="AH11" s="205">
        <v>0</v>
      </c>
      <c r="AI11" s="205">
        <v>0</v>
      </c>
      <c r="AJ11" s="205">
        <v>0</v>
      </c>
      <c r="AK11" s="205">
        <v>19.7</v>
      </c>
      <c r="AL11" s="205">
        <v>0</v>
      </c>
      <c r="AM11" s="205">
        <v>0</v>
      </c>
      <c r="AN11" s="205">
        <v>0</v>
      </c>
      <c r="AO11" s="205">
        <v>0</v>
      </c>
      <c r="AP11" s="205">
        <v>0</v>
      </c>
      <c r="AQ11" s="205">
        <v>0</v>
      </c>
      <c r="AR11" s="205">
        <v>0</v>
      </c>
      <c r="AS11" s="205">
        <v>0</v>
      </c>
      <c r="AT11" s="205">
        <v>0</v>
      </c>
    </row>
    <row r="12" spans="1:46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</v>
      </c>
      <c r="H12" s="205">
        <v>0</v>
      </c>
      <c r="I12" s="205">
        <v>0</v>
      </c>
      <c r="J12" s="205">
        <v>0</v>
      </c>
      <c r="K12" s="205">
        <v>0</v>
      </c>
      <c r="L12" s="205">
        <v>2.02</v>
      </c>
      <c r="M12" s="205">
        <v>2.3199999999999998</v>
      </c>
      <c r="N12" s="205">
        <v>2.44</v>
      </c>
      <c r="O12" s="205">
        <v>2.71</v>
      </c>
      <c r="P12" s="205">
        <v>0</v>
      </c>
      <c r="Q12" s="205">
        <v>0</v>
      </c>
      <c r="R12" s="205">
        <v>0</v>
      </c>
      <c r="S12" s="205">
        <v>0</v>
      </c>
      <c r="T12" s="205">
        <v>0</v>
      </c>
      <c r="U12" s="205">
        <v>0</v>
      </c>
      <c r="V12" s="205">
        <v>0</v>
      </c>
      <c r="W12" s="205">
        <v>0</v>
      </c>
      <c r="X12" s="205">
        <v>0</v>
      </c>
      <c r="Y12" s="205">
        <v>0</v>
      </c>
      <c r="Z12" s="205">
        <v>0</v>
      </c>
      <c r="AA12" s="205">
        <v>0</v>
      </c>
      <c r="AB12" s="205">
        <v>0</v>
      </c>
      <c r="AC12" s="205">
        <v>2.0699999999999998</v>
      </c>
      <c r="AD12" s="205">
        <v>0</v>
      </c>
      <c r="AE12" s="205">
        <v>0</v>
      </c>
      <c r="AF12" s="205">
        <v>0</v>
      </c>
      <c r="AG12" s="205">
        <v>-0.15</v>
      </c>
      <c r="AH12" s="205">
        <v>0</v>
      </c>
      <c r="AI12" s="205">
        <v>0</v>
      </c>
      <c r="AJ12" s="205">
        <v>0</v>
      </c>
      <c r="AK12" s="205">
        <v>19.7</v>
      </c>
      <c r="AL12" s="205">
        <v>0</v>
      </c>
      <c r="AM12" s="205">
        <v>0</v>
      </c>
      <c r="AN12" s="205">
        <v>0</v>
      </c>
      <c r="AO12" s="205">
        <v>0</v>
      </c>
      <c r="AP12" s="205">
        <v>0</v>
      </c>
      <c r="AQ12" s="205">
        <v>0</v>
      </c>
      <c r="AR12" s="205">
        <v>0</v>
      </c>
      <c r="AS12" s="205">
        <v>0</v>
      </c>
      <c r="AT12" s="205">
        <v>0</v>
      </c>
    </row>
    <row r="13" spans="1:46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</v>
      </c>
      <c r="H13" s="205">
        <v>0</v>
      </c>
      <c r="I13" s="205">
        <v>0</v>
      </c>
      <c r="J13" s="205">
        <v>0</v>
      </c>
      <c r="K13" s="205">
        <v>0</v>
      </c>
      <c r="L13" s="205">
        <v>2.02</v>
      </c>
      <c r="M13" s="205">
        <v>2.3199999999999998</v>
      </c>
      <c r="N13" s="205">
        <v>2.44</v>
      </c>
      <c r="O13" s="205">
        <v>2.71</v>
      </c>
      <c r="P13" s="205">
        <v>0</v>
      </c>
      <c r="Q13" s="205">
        <v>0</v>
      </c>
      <c r="R13" s="205">
        <v>0.56000000000000005</v>
      </c>
      <c r="S13" s="205">
        <v>0.28000000000000003</v>
      </c>
      <c r="T13" s="205">
        <v>0</v>
      </c>
      <c r="U13" s="205">
        <v>0</v>
      </c>
      <c r="V13" s="205">
        <v>0</v>
      </c>
      <c r="W13" s="205">
        <v>0</v>
      </c>
      <c r="X13" s="205">
        <v>0</v>
      </c>
      <c r="Y13" s="205">
        <v>0</v>
      </c>
      <c r="Z13" s="205">
        <v>0</v>
      </c>
      <c r="AA13" s="205">
        <v>0</v>
      </c>
      <c r="AB13" s="205">
        <v>0</v>
      </c>
      <c r="AC13" s="205">
        <v>2.0699999999999998</v>
      </c>
      <c r="AD13" s="205">
        <v>0</v>
      </c>
      <c r="AE13" s="205">
        <v>0</v>
      </c>
      <c r="AF13" s="205">
        <v>0</v>
      </c>
      <c r="AG13" s="205">
        <v>-0.15</v>
      </c>
      <c r="AH13" s="205">
        <v>0</v>
      </c>
      <c r="AI13" s="205">
        <v>0</v>
      </c>
      <c r="AJ13" s="205">
        <v>0</v>
      </c>
      <c r="AK13" s="205">
        <v>19.7</v>
      </c>
      <c r="AL13" s="205">
        <v>0</v>
      </c>
      <c r="AM13" s="205">
        <v>0</v>
      </c>
      <c r="AN13" s="205">
        <v>0</v>
      </c>
      <c r="AO13" s="205">
        <v>0</v>
      </c>
      <c r="AP13" s="205">
        <v>0</v>
      </c>
      <c r="AQ13" s="205">
        <v>0</v>
      </c>
      <c r="AR13" s="205">
        <v>0</v>
      </c>
      <c r="AS13" s="205">
        <v>0</v>
      </c>
      <c r="AT13" s="205">
        <v>0</v>
      </c>
    </row>
    <row r="14" spans="1:46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</v>
      </c>
      <c r="H14" s="205">
        <v>0</v>
      </c>
      <c r="I14" s="205">
        <v>0</v>
      </c>
      <c r="J14" s="205">
        <v>0</v>
      </c>
      <c r="K14" s="205">
        <v>0</v>
      </c>
      <c r="L14" s="205">
        <v>2.02</v>
      </c>
      <c r="M14" s="205">
        <v>2.3199999999999998</v>
      </c>
      <c r="N14" s="205">
        <v>2.44</v>
      </c>
      <c r="O14" s="205">
        <v>2.71</v>
      </c>
      <c r="P14" s="205">
        <v>0</v>
      </c>
      <c r="Q14" s="205">
        <v>0</v>
      </c>
      <c r="R14" s="205">
        <v>0.56000000000000005</v>
      </c>
      <c r="S14" s="205">
        <v>0.28000000000000003</v>
      </c>
      <c r="T14" s="205">
        <v>0</v>
      </c>
      <c r="U14" s="205">
        <v>0</v>
      </c>
      <c r="V14" s="205">
        <v>0</v>
      </c>
      <c r="W14" s="205">
        <v>0</v>
      </c>
      <c r="X14" s="205">
        <v>0</v>
      </c>
      <c r="Y14" s="205">
        <v>0</v>
      </c>
      <c r="Z14" s="205">
        <v>0</v>
      </c>
      <c r="AA14" s="205">
        <v>0</v>
      </c>
      <c r="AB14" s="205">
        <v>0</v>
      </c>
      <c r="AC14" s="205">
        <v>2.0699999999999998</v>
      </c>
      <c r="AD14" s="205">
        <v>0</v>
      </c>
      <c r="AE14" s="205">
        <v>0</v>
      </c>
      <c r="AF14" s="205">
        <v>0</v>
      </c>
      <c r="AG14" s="205">
        <v>-0.15</v>
      </c>
      <c r="AH14" s="205">
        <v>0</v>
      </c>
      <c r="AI14" s="205">
        <v>0</v>
      </c>
      <c r="AJ14" s="205">
        <v>0</v>
      </c>
      <c r="AK14" s="205">
        <v>19.7</v>
      </c>
      <c r="AL14" s="205">
        <v>0</v>
      </c>
      <c r="AM14" s="205">
        <v>0</v>
      </c>
      <c r="AN14" s="205">
        <v>0</v>
      </c>
      <c r="AO14" s="205">
        <v>0</v>
      </c>
      <c r="AP14" s="205">
        <v>0</v>
      </c>
      <c r="AQ14" s="205">
        <v>0</v>
      </c>
      <c r="AR14" s="205">
        <v>0</v>
      </c>
      <c r="AS14" s="205">
        <v>0</v>
      </c>
      <c r="AT14" s="205">
        <v>0</v>
      </c>
    </row>
    <row r="15" spans="1:46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</v>
      </c>
      <c r="H15" s="205">
        <v>0</v>
      </c>
      <c r="I15" s="205">
        <v>0</v>
      </c>
      <c r="J15" s="205">
        <v>0</v>
      </c>
      <c r="K15" s="205">
        <v>0</v>
      </c>
      <c r="L15" s="205">
        <v>2.02</v>
      </c>
      <c r="M15" s="205">
        <v>2.3199999999999998</v>
      </c>
      <c r="N15" s="205">
        <v>2.44</v>
      </c>
      <c r="O15" s="205">
        <v>2.71</v>
      </c>
      <c r="P15" s="205">
        <v>0</v>
      </c>
      <c r="Q15" s="205">
        <v>0</v>
      </c>
      <c r="R15" s="205">
        <v>0.55000000000000004</v>
      </c>
      <c r="S15" s="205">
        <v>0.28000000000000003</v>
      </c>
      <c r="T15" s="205">
        <v>0</v>
      </c>
      <c r="U15" s="205">
        <v>0</v>
      </c>
      <c r="V15" s="205">
        <v>0</v>
      </c>
      <c r="W15" s="205">
        <v>0</v>
      </c>
      <c r="X15" s="205">
        <v>0</v>
      </c>
      <c r="Y15" s="205">
        <v>0</v>
      </c>
      <c r="Z15" s="205">
        <v>0</v>
      </c>
      <c r="AA15" s="205">
        <v>0</v>
      </c>
      <c r="AB15" s="205">
        <v>0</v>
      </c>
      <c r="AC15" s="205">
        <v>1.83</v>
      </c>
      <c r="AD15" s="205">
        <v>0</v>
      </c>
      <c r="AE15" s="205">
        <v>0</v>
      </c>
      <c r="AF15" s="205">
        <v>0</v>
      </c>
      <c r="AG15" s="205">
        <v>-0.15</v>
      </c>
      <c r="AH15" s="205">
        <v>0</v>
      </c>
      <c r="AI15" s="205">
        <v>0</v>
      </c>
      <c r="AJ15" s="205">
        <v>0</v>
      </c>
      <c r="AK15" s="205">
        <v>19.7</v>
      </c>
      <c r="AL15" s="205">
        <v>0</v>
      </c>
      <c r="AM15" s="205">
        <v>0</v>
      </c>
      <c r="AN15" s="205">
        <v>0</v>
      </c>
      <c r="AO15" s="205">
        <v>0</v>
      </c>
      <c r="AP15" s="205">
        <v>0</v>
      </c>
      <c r="AQ15" s="205">
        <v>0</v>
      </c>
      <c r="AR15" s="205">
        <v>0</v>
      </c>
      <c r="AS15" s="205">
        <v>0</v>
      </c>
      <c r="AT15" s="205">
        <v>0</v>
      </c>
    </row>
    <row r="16" spans="1:46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</v>
      </c>
      <c r="H16" s="205">
        <v>0</v>
      </c>
      <c r="I16" s="205">
        <v>0</v>
      </c>
      <c r="J16" s="205">
        <v>0</v>
      </c>
      <c r="K16" s="205">
        <v>0</v>
      </c>
      <c r="L16" s="205">
        <v>2.02</v>
      </c>
      <c r="M16" s="205">
        <v>2.3199999999999998</v>
      </c>
      <c r="N16" s="205">
        <v>2.44</v>
      </c>
      <c r="O16" s="205">
        <v>2.71</v>
      </c>
      <c r="P16" s="205">
        <v>0</v>
      </c>
      <c r="Q16" s="205">
        <v>0</v>
      </c>
      <c r="R16" s="205">
        <v>0.55000000000000004</v>
      </c>
      <c r="S16" s="205">
        <v>0.28000000000000003</v>
      </c>
      <c r="T16" s="205">
        <v>0</v>
      </c>
      <c r="U16" s="205">
        <v>0</v>
      </c>
      <c r="V16" s="205">
        <v>0</v>
      </c>
      <c r="W16" s="205">
        <v>0</v>
      </c>
      <c r="X16" s="205">
        <v>0</v>
      </c>
      <c r="Y16" s="205">
        <v>0</v>
      </c>
      <c r="Z16" s="205">
        <v>0</v>
      </c>
      <c r="AA16" s="205">
        <v>0</v>
      </c>
      <c r="AB16" s="205">
        <v>0</v>
      </c>
      <c r="AC16" s="205">
        <v>2.0699999999999998</v>
      </c>
      <c r="AD16" s="205">
        <v>0</v>
      </c>
      <c r="AE16" s="205">
        <v>0</v>
      </c>
      <c r="AF16" s="205">
        <v>0</v>
      </c>
      <c r="AG16" s="205">
        <v>-0.15</v>
      </c>
      <c r="AH16" s="205">
        <v>0</v>
      </c>
      <c r="AI16" s="205">
        <v>0</v>
      </c>
      <c r="AJ16" s="205">
        <v>0</v>
      </c>
      <c r="AK16" s="205">
        <v>19.7</v>
      </c>
      <c r="AL16" s="205">
        <v>0</v>
      </c>
      <c r="AM16" s="205">
        <v>0</v>
      </c>
      <c r="AN16" s="205">
        <v>0</v>
      </c>
      <c r="AO16" s="205">
        <v>0</v>
      </c>
      <c r="AP16" s="205">
        <v>0</v>
      </c>
      <c r="AQ16" s="205">
        <v>0</v>
      </c>
      <c r="AR16" s="205">
        <v>0</v>
      </c>
      <c r="AS16" s="205">
        <v>0</v>
      </c>
      <c r="AT16" s="205">
        <v>0</v>
      </c>
    </row>
    <row r="17" spans="1:46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</v>
      </c>
      <c r="H17" s="205">
        <v>0</v>
      </c>
      <c r="I17" s="205">
        <v>0</v>
      </c>
      <c r="J17" s="205">
        <v>0</v>
      </c>
      <c r="K17" s="205">
        <v>0</v>
      </c>
      <c r="L17" s="205">
        <v>2.02</v>
      </c>
      <c r="M17" s="205">
        <v>2.3199999999999998</v>
      </c>
      <c r="N17" s="205">
        <v>2.44</v>
      </c>
      <c r="O17" s="205">
        <v>2.71</v>
      </c>
      <c r="P17" s="205">
        <v>0</v>
      </c>
      <c r="Q17" s="205">
        <v>0</v>
      </c>
      <c r="R17" s="205">
        <v>0.55000000000000004</v>
      </c>
      <c r="S17" s="205">
        <v>0.28000000000000003</v>
      </c>
      <c r="T17" s="205">
        <v>0</v>
      </c>
      <c r="U17" s="205">
        <v>0</v>
      </c>
      <c r="V17" s="205">
        <v>0</v>
      </c>
      <c r="W17" s="205">
        <v>0</v>
      </c>
      <c r="X17" s="205">
        <v>0</v>
      </c>
      <c r="Y17" s="205">
        <v>0</v>
      </c>
      <c r="Z17" s="205">
        <v>0</v>
      </c>
      <c r="AA17" s="205">
        <v>0</v>
      </c>
      <c r="AB17" s="205">
        <v>0</v>
      </c>
      <c r="AC17" s="205">
        <v>2.0699999999999998</v>
      </c>
      <c r="AD17" s="205">
        <v>0</v>
      </c>
      <c r="AE17" s="205">
        <v>0</v>
      </c>
      <c r="AF17" s="205">
        <v>0</v>
      </c>
      <c r="AG17" s="205">
        <v>-0.15</v>
      </c>
      <c r="AH17" s="205">
        <v>0</v>
      </c>
      <c r="AI17" s="205">
        <v>0</v>
      </c>
      <c r="AJ17" s="205">
        <v>0</v>
      </c>
      <c r="AK17" s="205">
        <v>19.7</v>
      </c>
      <c r="AL17" s="205">
        <v>0</v>
      </c>
      <c r="AM17" s="205">
        <v>0</v>
      </c>
      <c r="AN17" s="205">
        <v>0</v>
      </c>
      <c r="AO17" s="205">
        <v>0</v>
      </c>
      <c r="AP17" s="205">
        <v>0</v>
      </c>
      <c r="AQ17" s="205">
        <v>0</v>
      </c>
      <c r="AR17" s="205">
        <v>0</v>
      </c>
      <c r="AS17" s="205">
        <v>0</v>
      </c>
      <c r="AT17" s="205">
        <v>0</v>
      </c>
    </row>
    <row r="18" spans="1:46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</v>
      </c>
      <c r="H18" s="205">
        <v>0</v>
      </c>
      <c r="I18" s="205">
        <v>0</v>
      </c>
      <c r="J18" s="205">
        <v>0</v>
      </c>
      <c r="K18" s="205">
        <v>0</v>
      </c>
      <c r="L18" s="205">
        <v>2.02</v>
      </c>
      <c r="M18" s="205">
        <v>2.3199999999999998</v>
      </c>
      <c r="N18" s="205">
        <v>2.44</v>
      </c>
      <c r="O18" s="205">
        <v>2.71</v>
      </c>
      <c r="P18" s="205">
        <v>0</v>
      </c>
      <c r="Q18" s="205">
        <v>0</v>
      </c>
      <c r="R18" s="205">
        <v>0.55000000000000004</v>
      </c>
      <c r="S18" s="205">
        <v>0.28000000000000003</v>
      </c>
      <c r="T18" s="205">
        <v>0</v>
      </c>
      <c r="U18" s="205">
        <v>0</v>
      </c>
      <c r="V18" s="205">
        <v>0</v>
      </c>
      <c r="W18" s="205">
        <v>0</v>
      </c>
      <c r="X18" s="205">
        <v>0</v>
      </c>
      <c r="Y18" s="205">
        <v>0</v>
      </c>
      <c r="Z18" s="205">
        <v>0</v>
      </c>
      <c r="AA18" s="205">
        <v>0</v>
      </c>
      <c r="AB18" s="205">
        <v>0</v>
      </c>
      <c r="AC18" s="205">
        <v>2.0699999999999998</v>
      </c>
      <c r="AD18" s="205">
        <v>0</v>
      </c>
      <c r="AE18" s="205">
        <v>0</v>
      </c>
      <c r="AF18" s="205">
        <v>0</v>
      </c>
      <c r="AG18" s="205">
        <v>-0.15</v>
      </c>
      <c r="AH18" s="205">
        <v>0</v>
      </c>
      <c r="AI18" s="205">
        <v>0</v>
      </c>
      <c r="AJ18" s="205">
        <v>0</v>
      </c>
      <c r="AK18" s="205">
        <v>19.7</v>
      </c>
      <c r="AL18" s="205">
        <v>0</v>
      </c>
      <c r="AM18" s="205">
        <v>0</v>
      </c>
      <c r="AN18" s="205">
        <v>0</v>
      </c>
      <c r="AO18" s="205">
        <v>0</v>
      </c>
      <c r="AP18" s="205">
        <v>0</v>
      </c>
      <c r="AQ18" s="205">
        <v>0</v>
      </c>
      <c r="AR18" s="205">
        <v>0</v>
      </c>
      <c r="AS18" s="205">
        <v>0</v>
      </c>
      <c r="AT18" s="205">
        <v>0</v>
      </c>
    </row>
    <row r="19" spans="1:46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</v>
      </c>
      <c r="H19" s="205">
        <v>0</v>
      </c>
      <c r="I19" s="205">
        <v>0</v>
      </c>
      <c r="J19" s="205">
        <v>0</v>
      </c>
      <c r="K19" s="205">
        <v>0</v>
      </c>
      <c r="L19" s="205">
        <v>2.02</v>
      </c>
      <c r="M19" s="205">
        <v>2.3199999999999998</v>
      </c>
      <c r="N19" s="205">
        <v>2.44</v>
      </c>
      <c r="O19" s="205">
        <v>2.71</v>
      </c>
      <c r="P19" s="205">
        <v>0</v>
      </c>
      <c r="Q19" s="205">
        <v>0</v>
      </c>
      <c r="R19" s="205">
        <v>0.55000000000000004</v>
      </c>
      <c r="S19" s="205">
        <v>0.28000000000000003</v>
      </c>
      <c r="T19" s="205">
        <v>0</v>
      </c>
      <c r="U19" s="205">
        <v>0</v>
      </c>
      <c r="V19" s="205">
        <v>0</v>
      </c>
      <c r="W19" s="205">
        <v>0</v>
      </c>
      <c r="X19" s="205">
        <v>0</v>
      </c>
      <c r="Y19" s="205">
        <v>0</v>
      </c>
      <c r="Z19" s="205">
        <v>0</v>
      </c>
      <c r="AA19" s="205">
        <v>0</v>
      </c>
      <c r="AB19" s="205">
        <v>0</v>
      </c>
      <c r="AC19" s="205">
        <v>2.0699999999999998</v>
      </c>
      <c r="AD19" s="205">
        <v>0</v>
      </c>
      <c r="AE19" s="205">
        <v>0</v>
      </c>
      <c r="AF19" s="205">
        <v>0</v>
      </c>
      <c r="AG19" s="205">
        <v>-0.15</v>
      </c>
      <c r="AH19" s="205">
        <v>0</v>
      </c>
      <c r="AI19" s="205">
        <v>0</v>
      </c>
      <c r="AJ19" s="205">
        <v>0</v>
      </c>
      <c r="AK19" s="205">
        <v>19.7</v>
      </c>
      <c r="AL19" s="205">
        <v>0</v>
      </c>
      <c r="AM19" s="205">
        <v>0</v>
      </c>
      <c r="AN19" s="205">
        <v>0</v>
      </c>
      <c r="AO19" s="205">
        <v>0</v>
      </c>
      <c r="AP19" s="205">
        <v>0</v>
      </c>
      <c r="AQ19" s="205">
        <v>0</v>
      </c>
      <c r="AR19" s="205">
        <v>0</v>
      </c>
      <c r="AS19" s="205">
        <v>0</v>
      </c>
      <c r="AT19" s="205">
        <v>0</v>
      </c>
    </row>
    <row r="20" spans="1:46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</v>
      </c>
      <c r="H20" s="205">
        <v>0</v>
      </c>
      <c r="I20" s="205">
        <v>0</v>
      </c>
      <c r="J20" s="205">
        <v>0</v>
      </c>
      <c r="K20" s="205">
        <v>0</v>
      </c>
      <c r="L20" s="205">
        <v>2.02</v>
      </c>
      <c r="M20" s="205">
        <v>2.3199999999999998</v>
      </c>
      <c r="N20" s="205">
        <v>2.44</v>
      </c>
      <c r="O20" s="205">
        <v>2.71</v>
      </c>
      <c r="P20" s="205">
        <v>0</v>
      </c>
      <c r="Q20" s="205">
        <v>0</v>
      </c>
      <c r="R20" s="205">
        <v>0.55000000000000004</v>
      </c>
      <c r="S20" s="205">
        <v>0.28000000000000003</v>
      </c>
      <c r="T20" s="205">
        <v>0</v>
      </c>
      <c r="U20" s="205">
        <v>0</v>
      </c>
      <c r="V20" s="205">
        <v>0</v>
      </c>
      <c r="W20" s="205">
        <v>0</v>
      </c>
      <c r="X20" s="205">
        <v>0</v>
      </c>
      <c r="Y20" s="205">
        <v>0</v>
      </c>
      <c r="Z20" s="205">
        <v>0</v>
      </c>
      <c r="AA20" s="205">
        <v>0</v>
      </c>
      <c r="AB20" s="205">
        <v>0</v>
      </c>
      <c r="AC20" s="205">
        <v>2.0699999999999998</v>
      </c>
      <c r="AD20" s="205">
        <v>0</v>
      </c>
      <c r="AE20" s="205">
        <v>0</v>
      </c>
      <c r="AF20" s="205">
        <v>0</v>
      </c>
      <c r="AG20" s="205">
        <v>-0.15</v>
      </c>
      <c r="AH20" s="205">
        <v>0</v>
      </c>
      <c r="AI20" s="205">
        <v>0</v>
      </c>
      <c r="AJ20" s="205">
        <v>0</v>
      </c>
      <c r="AK20" s="205">
        <v>19.7</v>
      </c>
      <c r="AL20" s="205">
        <v>0</v>
      </c>
      <c r="AM20" s="205">
        <v>0</v>
      </c>
      <c r="AN20" s="205">
        <v>0</v>
      </c>
      <c r="AO20" s="205">
        <v>0</v>
      </c>
      <c r="AP20" s="205">
        <v>0</v>
      </c>
      <c r="AQ20" s="205">
        <v>0</v>
      </c>
      <c r="AR20" s="205">
        <v>0</v>
      </c>
      <c r="AS20" s="205">
        <v>0</v>
      </c>
      <c r="AT20" s="205">
        <v>0</v>
      </c>
    </row>
    <row r="21" spans="1:46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</v>
      </c>
      <c r="H21" s="205">
        <v>0</v>
      </c>
      <c r="I21" s="205">
        <v>0</v>
      </c>
      <c r="J21" s="205">
        <v>0</v>
      </c>
      <c r="K21" s="205">
        <v>0</v>
      </c>
      <c r="L21" s="205">
        <v>2.02</v>
      </c>
      <c r="M21" s="205">
        <v>2.3199999999999998</v>
      </c>
      <c r="N21" s="205">
        <v>2.44</v>
      </c>
      <c r="O21" s="205">
        <v>2.71</v>
      </c>
      <c r="P21" s="205">
        <v>0</v>
      </c>
      <c r="Q21" s="205">
        <v>0</v>
      </c>
      <c r="R21" s="205">
        <v>0.55000000000000004</v>
      </c>
      <c r="S21" s="205">
        <v>0.28000000000000003</v>
      </c>
      <c r="T21" s="205">
        <v>0</v>
      </c>
      <c r="U21" s="205">
        <v>0</v>
      </c>
      <c r="V21" s="205">
        <v>0</v>
      </c>
      <c r="W21" s="205">
        <v>0</v>
      </c>
      <c r="X21" s="205">
        <v>0</v>
      </c>
      <c r="Y21" s="205">
        <v>0</v>
      </c>
      <c r="Z21" s="205">
        <v>0</v>
      </c>
      <c r="AA21" s="205">
        <v>0</v>
      </c>
      <c r="AB21" s="205">
        <v>0</v>
      </c>
      <c r="AC21" s="205">
        <v>2.0699999999999998</v>
      </c>
      <c r="AD21" s="205">
        <v>0</v>
      </c>
      <c r="AE21" s="205">
        <v>0</v>
      </c>
      <c r="AF21" s="205">
        <v>0</v>
      </c>
      <c r="AG21" s="205">
        <v>-0.15</v>
      </c>
      <c r="AH21" s="205">
        <v>0</v>
      </c>
      <c r="AI21" s="205">
        <v>0</v>
      </c>
      <c r="AJ21" s="205">
        <v>0</v>
      </c>
      <c r="AK21" s="205">
        <v>19.7</v>
      </c>
      <c r="AL21" s="205">
        <v>0</v>
      </c>
      <c r="AM21" s="205">
        <v>0</v>
      </c>
      <c r="AN21" s="205">
        <v>0</v>
      </c>
      <c r="AO21" s="205">
        <v>0</v>
      </c>
      <c r="AP21" s="205">
        <v>0</v>
      </c>
      <c r="AQ21" s="205">
        <v>0</v>
      </c>
      <c r="AR21" s="205">
        <v>0</v>
      </c>
      <c r="AS21" s="205">
        <v>0</v>
      </c>
      <c r="AT21" s="205">
        <v>0</v>
      </c>
    </row>
    <row r="22" spans="1:46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</v>
      </c>
      <c r="H22" s="205">
        <v>0</v>
      </c>
      <c r="I22" s="205">
        <v>0</v>
      </c>
      <c r="J22" s="205">
        <v>0</v>
      </c>
      <c r="K22" s="205">
        <v>0</v>
      </c>
      <c r="L22" s="205">
        <v>2.02</v>
      </c>
      <c r="M22" s="205">
        <v>2.3199999999999998</v>
      </c>
      <c r="N22" s="205">
        <v>2.44</v>
      </c>
      <c r="O22" s="205">
        <v>2.71</v>
      </c>
      <c r="P22" s="205">
        <v>0</v>
      </c>
      <c r="Q22" s="205">
        <v>0</v>
      </c>
      <c r="R22" s="205">
        <v>0.55000000000000004</v>
      </c>
      <c r="S22" s="205">
        <v>0.28000000000000003</v>
      </c>
      <c r="T22" s="205">
        <v>0</v>
      </c>
      <c r="U22" s="205">
        <v>0</v>
      </c>
      <c r="V22" s="205">
        <v>0</v>
      </c>
      <c r="W22" s="205">
        <v>0</v>
      </c>
      <c r="X22" s="205">
        <v>0</v>
      </c>
      <c r="Y22" s="205">
        <v>0</v>
      </c>
      <c r="Z22" s="205">
        <v>0</v>
      </c>
      <c r="AA22" s="205">
        <v>0</v>
      </c>
      <c r="AB22" s="205">
        <v>0</v>
      </c>
      <c r="AC22" s="205">
        <v>2.0699999999999998</v>
      </c>
      <c r="AD22" s="205">
        <v>0</v>
      </c>
      <c r="AE22" s="205">
        <v>0</v>
      </c>
      <c r="AF22" s="205">
        <v>0</v>
      </c>
      <c r="AG22" s="205">
        <v>-0.15</v>
      </c>
      <c r="AH22" s="205">
        <v>0</v>
      </c>
      <c r="AI22" s="205">
        <v>0</v>
      </c>
      <c r="AJ22" s="205">
        <v>0</v>
      </c>
      <c r="AK22" s="205">
        <v>19.7</v>
      </c>
      <c r="AL22" s="205">
        <v>0</v>
      </c>
      <c r="AM22" s="205">
        <v>0</v>
      </c>
      <c r="AN22" s="205">
        <v>0</v>
      </c>
      <c r="AO22" s="205">
        <v>0</v>
      </c>
      <c r="AP22" s="205">
        <v>0</v>
      </c>
      <c r="AQ22" s="205">
        <v>0</v>
      </c>
      <c r="AR22" s="205">
        <v>0</v>
      </c>
      <c r="AS22" s="205">
        <v>0</v>
      </c>
      <c r="AT22" s="205">
        <v>0</v>
      </c>
    </row>
    <row r="23" spans="1:46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</v>
      </c>
      <c r="H23" s="205">
        <v>0</v>
      </c>
      <c r="I23" s="205">
        <v>0</v>
      </c>
      <c r="J23" s="205">
        <v>0</v>
      </c>
      <c r="K23" s="205">
        <v>0</v>
      </c>
      <c r="L23" s="205">
        <v>2.02</v>
      </c>
      <c r="M23" s="205">
        <v>2.3199999999999998</v>
      </c>
      <c r="N23" s="205">
        <v>2.44</v>
      </c>
      <c r="O23" s="205">
        <v>2.71</v>
      </c>
      <c r="P23" s="205">
        <v>0</v>
      </c>
      <c r="Q23" s="205">
        <v>0</v>
      </c>
      <c r="R23" s="205">
        <v>0.22</v>
      </c>
      <c r="S23" s="205">
        <v>0.16</v>
      </c>
      <c r="T23" s="205">
        <v>0</v>
      </c>
      <c r="U23" s="205">
        <v>0</v>
      </c>
      <c r="V23" s="205">
        <v>0</v>
      </c>
      <c r="W23" s="205">
        <v>0</v>
      </c>
      <c r="X23" s="205">
        <v>0</v>
      </c>
      <c r="Y23" s="205">
        <v>0</v>
      </c>
      <c r="Z23" s="205">
        <v>0</v>
      </c>
      <c r="AA23" s="205">
        <v>0</v>
      </c>
      <c r="AB23" s="205">
        <v>0</v>
      </c>
      <c r="AC23" s="205">
        <v>2.0699999999999998</v>
      </c>
      <c r="AD23" s="205">
        <v>0</v>
      </c>
      <c r="AE23" s="205">
        <v>0</v>
      </c>
      <c r="AF23" s="205">
        <v>0</v>
      </c>
      <c r="AG23" s="205">
        <v>-0.15</v>
      </c>
      <c r="AH23" s="205">
        <v>0</v>
      </c>
      <c r="AI23" s="205">
        <v>0</v>
      </c>
      <c r="AJ23" s="205">
        <v>0</v>
      </c>
      <c r="AK23" s="205">
        <v>19.29</v>
      </c>
      <c r="AL23" s="205">
        <v>0</v>
      </c>
      <c r="AM23" s="205">
        <v>0</v>
      </c>
      <c r="AN23" s="205">
        <v>0</v>
      </c>
      <c r="AO23" s="205">
        <v>0</v>
      </c>
      <c r="AP23" s="205">
        <v>0</v>
      </c>
      <c r="AQ23" s="205">
        <v>0</v>
      </c>
      <c r="AR23" s="205">
        <v>0</v>
      </c>
      <c r="AS23" s="205">
        <v>0</v>
      </c>
      <c r="AT23" s="205">
        <v>0</v>
      </c>
    </row>
    <row r="24" spans="1:46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</v>
      </c>
      <c r="H24" s="205">
        <v>0</v>
      </c>
      <c r="I24" s="205">
        <v>0</v>
      </c>
      <c r="J24" s="205">
        <v>0</v>
      </c>
      <c r="K24" s="205">
        <v>0</v>
      </c>
      <c r="L24" s="205">
        <v>2.02</v>
      </c>
      <c r="M24" s="205">
        <v>2.3199999999999998</v>
      </c>
      <c r="N24" s="205">
        <v>2.44</v>
      </c>
      <c r="O24" s="205">
        <v>2.71</v>
      </c>
      <c r="P24" s="205">
        <v>0</v>
      </c>
      <c r="Q24" s="205">
        <v>0</v>
      </c>
      <c r="R24" s="205">
        <v>0</v>
      </c>
      <c r="S24" s="205">
        <v>0</v>
      </c>
      <c r="T24" s="205">
        <v>0</v>
      </c>
      <c r="U24" s="205">
        <v>0</v>
      </c>
      <c r="V24" s="205">
        <v>0</v>
      </c>
      <c r="W24" s="205">
        <v>0</v>
      </c>
      <c r="X24" s="205">
        <v>0</v>
      </c>
      <c r="Y24" s="205">
        <v>0</v>
      </c>
      <c r="Z24" s="205">
        <v>0</v>
      </c>
      <c r="AA24" s="205">
        <v>0</v>
      </c>
      <c r="AB24" s="205">
        <v>0</v>
      </c>
      <c r="AC24" s="205">
        <v>2.0699999999999998</v>
      </c>
      <c r="AD24" s="205">
        <v>0</v>
      </c>
      <c r="AE24" s="205">
        <v>0</v>
      </c>
      <c r="AF24" s="205">
        <v>0</v>
      </c>
      <c r="AG24" s="205">
        <v>-0.15</v>
      </c>
      <c r="AH24" s="205">
        <v>0</v>
      </c>
      <c r="AI24" s="205">
        <v>0</v>
      </c>
      <c r="AJ24" s="205">
        <v>0</v>
      </c>
      <c r="AK24" s="205">
        <v>19.29</v>
      </c>
      <c r="AL24" s="205">
        <v>0</v>
      </c>
      <c r="AM24" s="205">
        <v>0</v>
      </c>
      <c r="AN24" s="205">
        <v>0</v>
      </c>
      <c r="AO24" s="205">
        <v>0</v>
      </c>
      <c r="AP24" s="205">
        <v>0</v>
      </c>
      <c r="AQ24" s="205">
        <v>0</v>
      </c>
      <c r="AR24" s="205">
        <v>0</v>
      </c>
      <c r="AS24" s="205">
        <v>0</v>
      </c>
      <c r="AT24" s="205">
        <v>0</v>
      </c>
    </row>
    <row r="25" spans="1:46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</v>
      </c>
      <c r="H25" s="205">
        <v>0</v>
      </c>
      <c r="I25" s="205">
        <v>0</v>
      </c>
      <c r="J25" s="205">
        <v>0</v>
      </c>
      <c r="K25" s="205">
        <v>0</v>
      </c>
      <c r="L25" s="205">
        <v>2.02</v>
      </c>
      <c r="M25" s="205">
        <v>2.3199999999999998</v>
      </c>
      <c r="N25" s="205">
        <v>2.44</v>
      </c>
      <c r="O25" s="205">
        <v>2.71</v>
      </c>
      <c r="P25" s="205">
        <v>0</v>
      </c>
      <c r="Q25" s="205">
        <v>0</v>
      </c>
      <c r="R25" s="205">
        <v>0</v>
      </c>
      <c r="S25" s="205">
        <v>0</v>
      </c>
      <c r="T25" s="205">
        <v>0</v>
      </c>
      <c r="U25" s="205">
        <v>0</v>
      </c>
      <c r="V25" s="205">
        <v>0</v>
      </c>
      <c r="W25" s="205">
        <v>0</v>
      </c>
      <c r="X25" s="205">
        <v>0</v>
      </c>
      <c r="Y25" s="205">
        <v>0</v>
      </c>
      <c r="Z25" s="205">
        <v>0</v>
      </c>
      <c r="AA25" s="205">
        <v>0</v>
      </c>
      <c r="AB25" s="205">
        <v>0</v>
      </c>
      <c r="AC25" s="205">
        <v>2.0699999999999998</v>
      </c>
      <c r="AD25" s="205">
        <v>0</v>
      </c>
      <c r="AE25" s="205">
        <v>0</v>
      </c>
      <c r="AF25" s="205">
        <v>0</v>
      </c>
      <c r="AG25" s="205">
        <v>-0.15</v>
      </c>
      <c r="AH25" s="205">
        <v>0</v>
      </c>
      <c r="AI25" s="205">
        <v>0</v>
      </c>
      <c r="AJ25" s="205">
        <v>0</v>
      </c>
      <c r="AK25" s="205">
        <v>18.77</v>
      </c>
      <c r="AL25" s="205">
        <v>0</v>
      </c>
      <c r="AM25" s="205">
        <v>0</v>
      </c>
      <c r="AN25" s="205">
        <v>0</v>
      </c>
      <c r="AO25" s="205">
        <v>0</v>
      </c>
      <c r="AP25" s="205">
        <v>0</v>
      </c>
      <c r="AQ25" s="205">
        <v>0</v>
      </c>
      <c r="AR25" s="205">
        <v>0</v>
      </c>
      <c r="AS25" s="205">
        <v>0</v>
      </c>
      <c r="AT25" s="205">
        <v>0</v>
      </c>
    </row>
    <row r="26" spans="1:46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</v>
      </c>
      <c r="H26" s="205">
        <v>0</v>
      </c>
      <c r="I26" s="205">
        <v>0</v>
      </c>
      <c r="J26" s="205">
        <v>0</v>
      </c>
      <c r="K26" s="205">
        <v>0</v>
      </c>
      <c r="L26" s="205">
        <v>2.02</v>
      </c>
      <c r="M26" s="205">
        <v>2.3199999999999998</v>
      </c>
      <c r="N26" s="205">
        <v>2.44</v>
      </c>
      <c r="O26" s="205">
        <v>2.71</v>
      </c>
      <c r="P26" s="205">
        <v>0</v>
      </c>
      <c r="Q26" s="205">
        <v>0</v>
      </c>
      <c r="R26" s="205">
        <v>0</v>
      </c>
      <c r="S26" s="205">
        <v>0</v>
      </c>
      <c r="T26" s="205">
        <v>0</v>
      </c>
      <c r="U26" s="205">
        <v>0</v>
      </c>
      <c r="V26" s="205">
        <v>0</v>
      </c>
      <c r="W26" s="205">
        <v>0</v>
      </c>
      <c r="X26" s="205">
        <v>0</v>
      </c>
      <c r="Y26" s="205">
        <v>0</v>
      </c>
      <c r="Z26" s="205">
        <v>0</v>
      </c>
      <c r="AA26" s="205">
        <v>0</v>
      </c>
      <c r="AB26" s="205">
        <v>0</v>
      </c>
      <c r="AC26" s="205">
        <v>2.0699999999999998</v>
      </c>
      <c r="AD26" s="205">
        <v>0</v>
      </c>
      <c r="AE26" s="205">
        <v>0</v>
      </c>
      <c r="AF26" s="205">
        <v>0</v>
      </c>
      <c r="AG26" s="205">
        <v>-0.15</v>
      </c>
      <c r="AH26" s="205">
        <v>0</v>
      </c>
      <c r="AI26" s="205">
        <v>0</v>
      </c>
      <c r="AJ26" s="205">
        <v>0</v>
      </c>
      <c r="AK26" s="205">
        <v>18.77</v>
      </c>
      <c r="AL26" s="205">
        <v>0</v>
      </c>
      <c r="AM26" s="205">
        <v>0</v>
      </c>
      <c r="AN26" s="205">
        <v>0</v>
      </c>
      <c r="AO26" s="205">
        <v>0</v>
      </c>
      <c r="AP26" s="205">
        <v>0</v>
      </c>
      <c r="AQ26" s="205">
        <v>0</v>
      </c>
      <c r="AR26" s="205">
        <v>0</v>
      </c>
      <c r="AS26" s="205">
        <v>0</v>
      </c>
      <c r="AT26" s="205">
        <v>0</v>
      </c>
    </row>
    <row r="27" spans="1:46">
      <c r="A27" t="s">
        <v>69</v>
      </c>
      <c r="B27" s="205">
        <v>0</v>
      </c>
      <c r="C27" s="205">
        <v>0</v>
      </c>
      <c r="D27" s="205">
        <v>0</v>
      </c>
      <c r="E27" s="205">
        <v>0</v>
      </c>
      <c r="F27" s="205">
        <v>0</v>
      </c>
      <c r="G27" s="205">
        <v>0</v>
      </c>
      <c r="H27" s="205">
        <v>0</v>
      </c>
      <c r="I27" s="205">
        <v>0</v>
      </c>
      <c r="J27" s="205">
        <v>0</v>
      </c>
      <c r="K27" s="205">
        <v>0</v>
      </c>
      <c r="L27" s="205">
        <v>2.02</v>
      </c>
      <c r="M27" s="205">
        <v>2.3199999999999998</v>
      </c>
      <c r="N27" s="205">
        <v>2.44</v>
      </c>
      <c r="O27" s="205">
        <v>2.71</v>
      </c>
      <c r="P27" s="205">
        <v>0</v>
      </c>
      <c r="Q27" s="205">
        <v>0</v>
      </c>
      <c r="R27" s="205">
        <v>0</v>
      </c>
      <c r="S27" s="205">
        <v>0</v>
      </c>
      <c r="T27" s="205">
        <v>0</v>
      </c>
      <c r="U27" s="205">
        <v>0</v>
      </c>
      <c r="V27" s="205">
        <v>0</v>
      </c>
      <c r="W27" s="205">
        <v>0</v>
      </c>
      <c r="X27" s="205">
        <v>0</v>
      </c>
      <c r="Y27" s="205">
        <v>0</v>
      </c>
      <c r="Z27" s="205">
        <v>0</v>
      </c>
      <c r="AA27" s="205">
        <v>0</v>
      </c>
      <c r="AB27" s="205">
        <v>0</v>
      </c>
      <c r="AC27" s="205">
        <v>2.0699999999999998</v>
      </c>
      <c r="AD27" s="205">
        <v>0</v>
      </c>
      <c r="AE27" s="205">
        <v>0</v>
      </c>
      <c r="AF27" s="205">
        <v>0</v>
      </c>
      <c r="AG27" s="205">
        <v>-0.15</v>
      </c>
      <c r="AH27" s="205">
        <v>0</v>
      </c>
      <c r="AI27" s="205">
        <v>0</v>
      </c>
      <c r="AJ27" s="205">
        <v>0</v>
      </c>
      <c r="AK27" s="205">
        <v>18.77</v>
      </c>
      <c r="AL27" s="205">
        <v>0</v>
      </c>
      <c r="AM27" s="205">
        <v>0</v>
      </c>
      <c r="AN27" s="205">
        <v>0</v>
      </c>
      <c r="AO27" s="205">
        <v>0</v>
      </c>
      <c r="AP27" s="205">
        <v>0</v>
      </c>
      <c r="AQ27" s="205">
        <v>0</v>
      </c>
      <c r="AR27" s="205">
        <v>0</v>
      </c>
      <c r="AS27" s="205">
        <v>0</v>
      </c>
      <c r="AT27" s="205">
        <v>0</v>
      </c>
    </row>
    <row r="28" spans="1:46">
      <c r="A28" t="s">
        <v>70</v>
      </c>
      <c r="B28" s="205">
        <v>0</v>
      </c>
      <c r="C28" s="205">
        <v>0</v>
      </c>
      <c r="D28" s="205">
        <v>0</v>
      </c>
      <c r="E28" s="205">
        <v>0</v>
      </c>
      <c r="F28" s="205">
        <v>0</v>
      </c>
      <c r="G28" s="205">
        <v>0</v>
      </c>
      <c r="H28" s="205">
        <v>0</v>
      </c>
      <c r="I28" s="205">
        <v>0</v>
      </c>
      <c r="J28" s="205">
        <v>0</v>
      </c>
      <c r="K28" s="205">
        <v>0</v>
      </c>
      <c r="L28" s="205">
        <v>2.02</v>
      </c>
      <c r="M28" s="205">
        <v>2.3199999999999998</v>
      </c>
      <c r="N28" s="205">
        <v>2.44</v>
      </c>
      <c r="O28" s="205">
        <v>2.71</v>
      </c>
      <c r="P28" s="205">
        <v>0</v>
      </c>
      <c r="Q28" s="205">
        <v>0</v>
      </c>
      <c r="R28" s="205">
        <v>0</v>
      </c>
      <c r="S28" s="205">
        <v>0</v>
      </c>
      <c r="T28" s="205">
        <v>0</v>
      </c>
      <c r="U28" s="205">
        <v>0</v>
      </c>
      <c r="V28" s="205">
        <v>0</v>
      </c>
      <c r="W28" s="205">
        <v>0</v>
      </c>
      <c r="X28" s="205">
        <v>0</v>
      </c>
      <c r="Y28" s="205">
        <v>0</v>
      </c>
      <c r="Z28" s="205">
        <v>0</v>
      </c>
      <c r="AA28" s="205">
        <v>0</v>
      </c>
      <c r="AB28" s="205">
        <v>0</v>
      </c>
      <c r="AC28" s="205">
        <v>2.0699999999999998</v>
      </c>
      <c r="AD28" s="205">
        <v>0</v>
      </c>
      <c r="AE28" s="205">
        <v>0</v>
      </c>
      <c r="AF28" s="205">
        <v>0</v>
      </c>
      <c r="AG28" s="205">
        <v>-0.15</v>
      </c>
      <c r="AH28" s="205">
        <v>0</v>
      </c>
      <c r="AI28" s="205">
        <v>0</v>
      </c>
      <c r="AJ28" s="205">
        <v>0</v>
      </c>
      <c r="AK28" s="205">
        <v>18.77</v>
      </c>
      <c r="AL28" s="205">
        <v>0</v>
      </c>
      <c r="AM28" s="205">
        <v>0</v>
      </c>
      <c r="AN28" s="205">
        <v>0</v>
      </c>
      <c r="AO28" s="205">
        <v>0</v>
      </c>
      <c r="AP28" s="205">
        <v>0</v>
      </c>
      <c r="AQ28" s="205">
        <v>0</v>
      </c>
      <c r="AR28" s="205">
        <v>0</v>
      </c>
      <c r="AS28" s="205">
        <v>0</v>
      </c>
      <c r="AT28" s="205">
        <v>0</v>
      </c>
    </row>
    <row r="29" spans="1:46">
      <c r="A29" t="s">
        <v>71</v>
      </c>
      <c r="B29" s="205">
        <v>0</v>
      </c>
      <c r="C29" s="205">
        <v>0</v>
      </c>
      <c r="D29" s="205">
        <v>0</v>
      </c>
      <c r="E29" s="205">
        <v>0</v>
      </c>
      <c r="F29" s="205">
        <v>0</v>
      </c>
      <c r="G29" s="205">
        <v>0</v>
      </c>
      <c r="H29" s="205">
        <v>0</v>
      </c>
      <c r="I29" s="205">
        <v>0</v>
      </c>
      <c r="J29" s="205">
        <v>0</v>
      </c>
      <c r="K29" s="205">
        <v>0</v>
      </c>
      <c r="L29" s="205">
        <v>2.02</v>
      </c>
      <c r="M29" s="205">
        <v>2.3199999999999998</v>
      </c>
      <c r="N29" s="205">
        <v>2.44</v>
      </c>
      <c r="O29" s="205">
        <v>2.71</v>
      </c>
      <c r="P29" s="205">
        <v>0</v>
      </c>
      <c r="Q29" s="205">
        <v>0</v>
      </c>
      <c r="R29" s="205">
        <v>0</v>
      </c>
      <c r="S29" s="205">
        <v>0</v>
      </c>
      <c r="T29" s="205">
        <v>0</v>
      </c>
      <c r="U29" s="205">
        <v>0</v>
      </c>
      <c r="V29" s="205">
        <v>0</v>
      </c>
      <c r="W29" s="205">
        <v>0</v>
      </c>
      <c r="X29" s="205">
        <v>0</v>
      </c>
      <c r="Y29" s="205">
        <v>0</v>
      </c>
      <c r="Z29" s="205">
        <v>0</v>
      </c>
      <c r="AA29" s="205">
        <v>0</v>
      </c>
      <c r="AB29" s="205">
        <v>0</v>
      </c>
      <c r="AC29" s="205">
        <v>2.0699999999999998</v>
      </c>
      <c r="AD29" s="205">
        <v>0</v>
      </c>
      <c r="AE29" s="205">
        <v>0</v>
      </c>
      <c r="AF29" s="205">
        <v>0</v>
      </c>
      <c r="AG29" s="205">
        <v>-0.15</v>
      </c>
      <c r="AH29" s="205">
        <v>0</v>
      </c>
      <c r="AI29" s="205">
        <v>0</v>
      </c>
      <c r="AJ29" s="205">
        <v>0</v>
      </c>
      <c r="AK29" s="205">
        <v>18.77</v>
      </c>
      <c r="AL29" s="205">
        <v>0</v>
      </c>
      <c r="AM29" s="205">
        <v>0</v>
      </c>
      <c r="AN29" s="205">
        <v>0</v>
      </c>
      <c r="AO29" s="205">
        <v>0</v>
      </c>
      <c r="AP29" s="205">
        <v>0</v>
      </c>
      <c r="AQ29" s="205">
        <v>0</v>
      </c>
      <c r="AR29" s="205">
        <v>0</v>
      </c>
      <c r="AS29" s="205">
        <v>0</v>
      </c>
      <c r="AT29" s="205">
        <v>0</v>
      </c>
    </row>
    <row r="30" spans="1:46">
      <c r="A30" t="s">
        <v>72</v>
      </c>
      <c r="B30" s="205">
        <v>0</v>
      </c>
      <c r="C30" s="205">
        <v>0</v>
      </c>
      <c r="D30" s="205">
        <v>0</v>
      </c>
      <c r="E30" s="205">
        <v>0</v>
      </c>
      <c r="F30" s="205">
        <v>0</v>
      </c>
      <c r="G30" s="205">
        <v>0</v>
      </c>
      <c r="H30" s="205">
        <v>0</v>
      </c>
      <c r="I30" s="205">
        <v>0</v>
      </c>
      <c r="J30" s="205">
        <v>0</v>
      </c>
      <c r="K30" s="205">
        <v>0</v>
      </c>
      <c r="L30" s="205">
        <v>2.02</v>
      </c>
      <c r="M30" s="205">
        <v>2.3199999999999998</v>
      </c>
      <c r="N30" s="205">
        <v>2.44</v>
      </c>
      <c r="O30" s="205">
        <v>2.71</v>
      </c>
      <c r="P30" s="205">
        <v>0</v>
      </c>
      <c r="Q30" s="205">
        <v>0</v>
      </c>
      <c r="R30" s="205">
        <v>0</v>
      </c>
      <c r="S30" s="205">
        <v>0</v>
      </c>
      <c r="T30" s="205">
        <v>0</v>
      </c>
      <c r="U30" s="205">
        <v>0</v>
      </c>
      <c r="V30" s="205">
        <v>0</v>
      </c>
      <c r="W30" s="205">
        <v>0</v>
      </c>
      <c r="X30" s="205">
        <v>0</v>
      </c>
      <c r="Y30" s="205">
        <v>0</v>
      </c>
      <c r="Z30" s="205">
        <v>0</v>
      </c>
      <c r="AA30" s="205">
        <v>0</v>
      </c>
      <c r="AB30" s="205">
        <v>0</v>
      </c>
      <c r="AC30" s="205">
        <v>2.0699999999999998</v>
      </c>
      <c r="AD30" s="205">
        <v>0</v>
      </c>
      <c r="AE30" s="205">
        <v>0</v>
      </c>
      <c r="AF30" s="205">
        <v>0</v>
      </c>
      <c r="AG30" s="205">
        <v>-0.15</v>
      </c>
      <c r="AH30" s="205">
        <v>0</v>
      </c>
      <c r="AI30" s="205">
        <v>0</v>
      </c>
      <c r="AJ30" s="205">
        <v>0</v>
      </c>
      <c r="AK30" s="205">
        <v>18</v>
      </c>
      <c r="AL30" s="205">
        <v>0</v>
      </c>
      <c r="AM30" s="205">
        <v>0</v>
      </c>
      <c r="AN30" s="205">
        <v>0</v>
      </c>
      <c r="AO30" s="205">
        <v>0</v>
      </c>
      <c r="AP30" s="205">
        <v>0</v>
      </c>
      <c r="AQ30" s="205">
        <v>0</v>
      </c>
      <c r="AR30" s="205">
        <v>0</v>
      </c>
      <c r="AS30" s="205">
        <v>0</v>
      </c>
      <c r="AT30" s="205">
        <v>0</v>
      </c>
    </row>
    <row r="31" spans="1:46">
      <c r="A31" t="s">
        <v>73</v>
      </c>
      <c r="B31" s="205">
        <v>0</v>
      </c>
      <c r="C31" s="205">
        <v>0</v>
      </c>
      <c r="D31" s="205">
        <v>0</v>
      </c>
      <c r="E31" s="205">
        <v>0</v>
      </c>
      <c r="F31" s="205">
        <v>0</v>
      </c>
      <c r="G31" s="205">
        <v>0</v>
      </c>
      <c r="H31" s="205">
        <v>0</v>
      </c>
      <c r="I31" s="205">
        <v>0</v>
      </c>
      <c r="J31" s="205">
        <v>0</v>
      </c>
      <c r="K31" s="205">
        <v>0</v>
      </c>
      <c r="L31" s="205">
        <v>2.02</v>
      </c>
      <c r="M31" s="205">
        <v>2.3199999999999998</v>
      </c>
      <c r="N31" s="205">
        <v>2.44</v>
      </c>
      <c r="O31" s="205">
        <v>2.71</v>
      </c>
      <c r="P31" s="205">
        <v>0</v>
      </c>
      <c r="Q31" s="205">
        <v>0</v>
      </c>
      <c r="R31" s="205">
        <v>0</v>
      </c>
      <c r="S31" s="205">
        <v>0</v>
      </c>
      <c r="T31" s="205">
        <v>0</v>
      </c>
      <c r="U31" s="205">
        <v>0</v>
      </c>
      <c r="V31" s="205">
        <v>0</v>
      </c>
      <c r="W31" s="205">
        <v>0</v>
      </c>
      <c r="X31" s="205">
        <v>0</v>
      </c>
      <c r="Y31" s="205">
        <v>0</v>
      </c>
      <c r="Z31" s="205">
        <v>0</v>
      </c>
      <c r="AA31" s="205">
        <v>0</v>
      </c>
      <c r="AB31" s="205">
        <v>0</v>
      </c>
      <c r="AC31" s="205">
        <v>2.0699999999999998</v>
      </c>
      <c r="AD31" s="205">
        <v>0</v>
      </c>
      <c r="AE31" s="205">
        <v>0</v>
      </c>
      <c r="AF31" s="205">
        <v>0</v>
      </c>
      <c r="AG31" s="205">
        <v>-0.15</v>
      </c>
      <c r="AH31" s="205">
        <v>0</v>
      </c>
      <c r="AI31" s="205">
        <v>0</v>
      </c>
      <c r="AJ31" s="205">
        <v>0</v>
      </c>
      <c r="AK31" s="205">
        <v>19.12</v>
      </c>
      <c r="AL31" s="205">
        <v>0</v>
      </c>
      <c r="AM31" s="205">
        <v>0</v>
      </c>
      <c r="AN31" s="205">
        <v>0</v>
      </c>
      <c r="AO31" s="205">
        <v>0</v>
      </c>
      <c r="AP31" s="205">
        <v>0</v>
      </c>
      <c r="AQ31" s="205">
        <v>0</v>
      </c>
      <c r="AR31" s="205">
        <v>0</v>
      </c>
      <c r="AS31" s="205">
        <v>0</v>
      </c>
      <c r="AT31" s="205">
        <v>0</v>
      </c>
    </row>
    <row r="32" spans="1:46">
      <c r="A32" t="s">
        <v>74</v>
      </c>
      <c r="B32" s="205">
        <v>0</v>
      </c>
      <c r="C32" s="205">
        <v>0</v>
      </c>
      <c r="D32" s="205">
        <v>0</v>
      </c>
      <c r="E32" s="205">
        <v>0</v>
      </c>
      <c r="F32" s="205">
        <v>0</v>
      </c>
      <c r="G32" s="205">
        <v>0</v>
      </c>
      <c r="H32" s="205">
        <v>0</v>
      </c>
      <c r="I32" s="205">
        <v>0</v>
      </c>
      <c r="J32" s="205">
        <v>0</v>
      </c>
      <c r="K32" s="205">
        <v>0</v>
      </c>
      <c r="L32" s="205">
        <v>2.02</v>
      </c>
      <c r="M32" s="205">
        <v>2.3199999999999998</v>
      </c>
      <c r="N32" s="205">
        <v>2.44</v>
      </c>
      <c r="O32" s="205">
        <v>2.71</v>
      </c>
      <c r="P32" s="205">
        <v>0</v>
      </c>
      <c r="Q32" s="205">
        <v>0</v>
      </c>
      <c r="R32" s="205">
        <v>0</v>
      </c>
      <c r="S32" s="205">
        <v>0</v>
      </c>
      <c r="T32" s="205">
        <v>0</v>
      </c>
      <c r="U32" s="205">
        <v>0</v>
      </c>
      <c r="V32" s="205">
        <v>0</v>
      </c>
      <c r="W32" s="205">
        <v>0</v>
      </c>
      <c r="X32" s="205">
        <v>0</v>
      </c>
      <c r="Y32" s="205">
        <v>0</v>
      </c>
      <c r="Z32" s="205">
        <v>0</v>
      </c>
      <c r="AA32" s="205">
        <v>0</v>
      </c>
      <c r="AB32" s="205">
        <v>0</v>
      </c>
      <c r="AC32" s="205">
        <v>2.0699999999999998</v>
      </c>
      <c r="AD32" s="205">
        <v>0</v>
      </c>
      <c r="AE32" s="205">
        <v>0</v>
      </c>
      <c r="AF32" s="205">
        <v>0</v>
      </c>
      <c r="AG32" s="205">
        <v>-0.15</v>
      </c>
      <c r="AH32" s="205">
        <v>0</v>
      </c>
      <c r="AI32" s="205">
        <v>0</v>
      </c>
      <c r="AJ32" s="205">
        <v>0</v>
      </c>
      <c r="AK32" s="205">
        <v>19.12</v>
      </c>
      <c r="AL32" s="205">
        <v>0</v>
      </c>
      <c r="AM32" s="205">
        <v>0</v>
      </c>
      <c r="AN32" s="205">
        <v>0</v>
      </c>
      <c r="AO32" s="205">
        <v>0</v>
      </c>
      <c r="AP32" s="205">
        <v>0</v>
      </c>
      <c r="AQ32" s="205">
        <v>0</v>
      </c>
      <c r="AR32" s="205">
        <v>0</v>
      </c>
      <c r="AS32" s="205">
        <v>0</v>
      </c>
      <c r="AT32" s="205">
        <v>0</v>
      </c>
    </row>
    <row r="33" spans="1:46">
      <c r="A33" t="s">
        <v>75</v>
      </c>
      <c r="B33" s="205">
        <v>0</v>
      </c>
      <c r="C33" s="205">
        <v>0</v>
      </c>
      <c r="D33" s="205">
        <v>0</v>
      </c>
      <c r="E33" s="205">
        <v>0</v>
      </c>
      <c r="F33" s="205">
        <v>0</v>
      </c>
      <c r="G33" s="205">
        <v>0</v>
      </c>
      <c r="H33" s="205">
        <v>0</v>
      </c>
      <c r="I33" s="205">
        <v>0</v>
      </c>
      <c r="J33" s="205">
        <v>0</v>
      </c>
      <c r="K33" s="205">
        <v>0</v>
      </c>
      <c r="L33" s="205">
        <v>2.02</v>
      </c>
      <c r="M33" s="205">
        <v>2.3199999999999998</v>
      </c>
      <c r="N33" s="205">
        <v>2.44</v>
      </c>
      <c r="O33" s="205">
        <v>2.71</v>
      </c>
      <c r="P33" s="205">
        <v>0</v>
      </c>
      <c r="Q33" s="205">
        <v>0</v>
      </c>
      <c r="R33" s="205">
        <v>0</v>
      </c>
      <c r="S33" s="205">
        <v>0</v>
      </c>
      <c r="T33" s="205">
        <v>0</v>
      </c>
      <c r="U33" s="205">
        <v>0</v>
      </c>
      <c r="V33" s="205">
        <v>0</v>
      </c>
      <c r="W33" s="205">
        <v>0</v>
      </c>
      <c r="X33" s="205">
        <v>0</v>
      </c>
      <c r="Y33" s="205">
        <v>0</v>
      </c>
      <c r="Z33" s="205">
        <v>0</v>
      </c>
      <c r="AA33" s="205">
        <v>0</v>
      </c>
      <c r="AB33" s="205">
        <v>0</v>
      </c>
      <c r="AC33" s="205">
        <v>2.0699999999999998</v>
      </c>
      <c r="AD33" s="205">
        <v>0</v>
      </c>
      <c r="AE33" s="205">
        <v>0</v>
      </c>
      <c r="AF33" s="205">
        <v>0</v>
      </c>
      <c r="AG33" s="205">
        <v>-0.15</v>
      </c>
      <c r="AH33" s="205">
        <v>0</v>
      </c>
      <c r="AI33" s="205">
        <v>0</v>
      </c>
      <c r="AJ33" s="205">
        <v>0</v>
      </c>
      <c r="AK33" s="205">
        <v>19.12</v>
      </c>
      <c r="AL33" s="205">
        <v>0</v>
      </c>
      <c r="AM33" s="205">
        <v>0</v>
      </c>
      <c r="AN33" s="205">
        <v>0</v>
      </c>
      <c r="AO33" s="205">
        <v>0</v>
      </c>
      <c r="AP33" s="205">
        <v>0</v>
      </c>
      <c r="AQ33" s="205">
        <v>0</v>
      </c>
      <c r="AR33" s="205">
        <v>0</v>
      </c>
      <c r="AS33" s="205">
        <v>0</v>
      </c>
      <c r="AT33" s="205">
        <v>0</v>
      </c>
    </row>
    <row r="34" spans="1:46">
      <c r="A34" t="s">
        <v>76</v>
      </c>
      <c r="B34" s="205">
        <v>0</v>
      </c>
      <c r="C34" s="205">
        <v>0</v>
      </c>
      <c r="D34" s="205">
        <v>0</v>
      </c>
      <c r="E34" s="205">
        <v>0</v>
      </c>
      <c r="F34" s="205">
        <v>0</v>
      </c>
      <c r="G34" s="205">
        <v>0</v>
      </c>
      <c r="H34" s="205">
        <v>0</v>
      </c>
      <c r="I34" s="205">
        <v>0</v>
      </c>
      <c r="J34" s="205">
        <v>0</v>
      </c>
      <c r="K34" s="205">
        <v>0</v>
      </c>
      <c r="L34" s="205">
        <v>2.02</v>
      </c>
      <c r="M34" s="205">
        <v>2.3199999999999998</v>
      </c>
      <c r="N34" s="205">
        <v>2.44</v>
      </c>
      <c r="O34" s="205">
        <v>2.71</v>
      </c>
      <c r="P34" s="205">
        <v>0</v>
      </c>
      <c r="Q34" s="205">
        <v>0</v>
      </c>
      <c r="R34" s="205">
        <v>0</v>
      </c>
      <c r="S34" s="205">
        <v>0</v>
      </c>
      <c r="T34" s="205">
        <v>0</v>
      </c>
      <c r="U34" s="205">
        <v>0</v>
      </c>
      <c r="V34" s="205">
        <v>0</v>
      </c>
      <c r="W34" s="205">
        <v>0</v>
      </c>
      <c r="X34" s="205">
        <v>0</v>
      </c>
      <c r="Y34" s="205">
        <v>0</v>
      </c>
      <c r="Z34" s="205">
        <v>0</v>
      </c>
      <c r="AA34" s="205">
        <v>0</v>
      </c>
      <c r="AB34" s="205">
        <v>0</v>
      </c>
      <c r="AC34" s="205">
        <v>2.0699999999999998</v>
      </c>
      <c r="AD34" s="205">
        <v>0</v>
      </c>
      <c r="AE34" s="205">
        <v>0</v>
      </c>
      <c r="AF34" s="205">
        <v>0</v>
      </c>
      <c r="AG34" s="205">
        <v>-0.15</v>
      </c>
      <c r="AH34" s="205">
        <v>0</v>
      </c>
      <c r="AI34" s="205">
        <v>0</v>
      </c>
      <c r="AJ34" s="205">
        <v>0</v>
      </c>
      <c r="AK34" s="205">
        <v>19.12</v>
      </c>
      <c r="AL34" s="205">
        <v>0</v>
      </c>
      <c r="AM34" s="205">
        <v>0</v>
      </c>
      <c r="AN34" s="205">
        <v>0</v>
      </c>
      <c r="AO34" s="205">
        <v>0</v>
      </c>
      <c r="AP34" s="205">
        <v>0</v>
      </c>
      <c r="AQ34" s="205">
        <v>0</v>
      </c>
      <c r="AR34" s="205">
        <v>0</v>
      </c>
      <c r="AS34" s="205">
        <v>0</v>
      </c>
      <c r="AT34" s="205">
        <v>0</v>
      </c>
    </row>
    <row r="35" spans="1:46">
      <c r="A35" t="s">
        <v>77</v>
      </c>
      <c r="B35" s="205">
        <v>0</v>
      </c>
      <c r="C35" s="205">
        <v>0</v>
      </c>
      <c r="D35" s="205">
        <v>0</v>
      </c>
      <c r="E35" s="205">
        <v>0</v>
      </c>
      <c r="F35" s="205">
        <v>0</v>
      </c>
      <c r="G35" s="205">
        <v>0</v>
      </c>
      <c r="H35" s="205">
        <v>0</v>
      </c>
      <c r="I35" s="205">
        <v>0</v>
      </c>
      <c r="J35" s="205">
        <v>0</v>
      </c>
      <c r="K35" s="205">
        <v>0</v>
      </c>
      <c r="L35" s="205">
        <v>2.02</v>
      </c>
      <c r="M35" s="205">
        <v>2.3199999999999998</v>
      </c>
      <c r="N35" s="205">
        <v>2.44</v>
      </c>
      <c r="O35" s="205">
        <v>2.71</v>
      </c>
      <c r="P35" s="205">
        <v>0</v>
      </c>
      <c r="Q35" s="205">
        <v>0</v>
      </c>
      <c r="R35" s="205">
        <v>0</v>
      </c>
      <c r="S35" s="205">
        <v>0</v>
      </c>
      <c r="T35" s="205">
        <v>0</v>
      </c>
      <c r="U35" s="205">
        <v>0</v>
      </c>
      <c r="V35" s="205">
        <v>0</v>
      </c>
      <c r="W35" s="205">
        <v>0</v>
      </c>
      <c r="X35" s="205">
        <v>0</v>
      </c>
      <c r="Y35" s="205">
        <v>0</v>
      </c>
      <c r="Z35" s="205">
        <v>0</v>
      </c>
      <c r="AA35" s="205">
        <v>0</v>
      </c>
      <c r="AB35" s="205">
        <v>0</v>
      </c>
      <c r="AC35" s="205">
        <v>2.0699999999999998</v>
      </c>
      <c r="AD35" s="205">
        <v>0</v>
      </c>
      <c r="AE35" s="205">
        <v>0</v>
      </c>
      <c r="AF35" s="205">
        <v>0</v>
      </c>
      <c r="AG35" s="205">
        <v>-0.15</v>
      </c>
      <c r="AH35" s="205">
        <v>0</v>
      </c>
      <c r="AI35" s="205">
        <v>0</v>
      </c>
      <c r="AJ35" s="205">
        <v>0</v>
      </c>
      <c r="AK35" s="205">
        <v>19.12</v>
      </c>
      <c r="AL35" s="205">
        <v>0</v>
      </c>
      <c r="AM35" s="205">
        <v>0</v>
      </c>
      <c r="AN35" s="205">
        <v>0</v>
      </c>
      <c r="AO35" s="205">
        <v>0</v>
      </c>
      <c r="AP35" s="205">
        <v>0</v>
      </c>
      <c r="AQ35" s="205">
        <v>0</v>
      </c>
      <c r="AR35" s="205">
        <v>0</v>
      </c>
      <c r="AS35" s="205">
        <v>0</v>
      </c>
      <c r="AT35" s="205">
        <v>0</v>
      </c>
    </row>
    <row r="36" spans="1:46">
      <c r="A36" t="s">
        <v>78</v>
      </c>
      <c r="B36" s="205">
        <v>0</v>
      </c>
      <c r="C36" s="205">
        <v>0</v>
      </c>
      <c r="D36" s="205">
        <v>0</v>
      </c>
      <c r="E36" s="205">
        <v>0</v>
      </c>
      <c r="F36" s="205">
        <v>0</v>
      </c>
      <c r="G36" s="205">
        <v>0</v>
      </c>
      <c r="H36" s="205">
        <v>0</v>
      </c>
      <c r="I36" s="205">
        <v>0</v>
      </c>
      <c r="J36" s="205">
        <v>0</v>
      </c>
      <c r="K36" s="205">
        <v>0</v>
      </c>
      <c r="L36" s="205">
        <v>2.02</v>
      </c>
      <c r="M36" s="205">
        <v>2.3199999999999998</v>
      </c>
      <c r="N36" s="205">
        <v>2.44</v>
      </c>
      <c r="O36" s="205">
        <v>2.71</v>
      </c>
      <c r="P36" s="205">
        <v>0</v>
      </c>
      <c r="Q36" s="205">
        <v>0</v>
      </c>
      <c r="R36" s="205">
        <v>0</v>
      </c>
      <c r="S36" s="205">
        <v>0</v>
      </c>
      <c r="T36" s="205">
        <v>0</v>
      </c>
      <c r="U36" s="205">
        <v>0</v>
      </c>
      <c r="V36" s="205">
        <v>0</v>
      </c>
      <c r="W36" s="205">
        <v>0</v>
      </c>
      <c r="X36" s="205">
        <v>0</v>
      </c>
      <c r="Y36" s="205">
        <v>0</v>
      </c>
      <c r="Z36" s="205">
        <v>0</v>
      </c>
      <c r="AA36" s="205">
        <v>0</v>
      </c>
      <c r="AB36" s="205">
        <v>0</v>
      </c>
      <c r="AC36" s="205">
        <v>2.0699999999999998</v>
      </c>
      <c r="AD36" s="205">
        <v>0</v>
      </c>
      <c r="AE36" s="205">
        <v>0</v>
      </c>
      <c r="AF36" s="205">
        <v>0</v>
      </c>
      <c r="AG36" s="205">
        <v>-0.15</v>
      </c>
      <c r="AH36" s="205">
        <v>0</v>
      </c>
      <c r="AI36" s="205">
        <v>0</v>
      </c>
      <c r="AJ36" s="205">
        <v>0</v>
      </c>
      <c r="AK36" s="205">
        <v>19.12</v>
      </c>
      <c r="AL36" s="205">
        <v>0</v>
      </c>
      <c r="AM36" s="205">
        <v>0</v>
      </c>
      <c r="AN36" s="205">
        <v>0</v>
      </c>
      <c r="AO36" s="205">
        <v>0</v>
      </c>
      <c r="AP36" s="205">
        <v>0</v>
      </c>
      <c r="AQ36" s="205">
        <v>0</v>
      </c>
      <c r="AR36" s="205">
        <v>0</v>
      </c>
      <c r="AS36" s="205">
        <v>0</v>
      </c>
      <c r="AT36" s="205">
        <v>0</v>
      </c>
    </row>
    <row r="37" spans="1:46">
      <c r="A37" t="s">
        <v>79</v>
      </c>
      <c r="B37" s="205">
        <v>0</v>
      </c>
      <c r="C37" s="205">
        <v>0</v>
      </c>
      <c r="D37" s="205">
        <v>0</v>
      </c>
      <c r="E37" s="205">
        <v>0</v>
      </c>
      <c r="F37" s="205">
        <v>0</v>
      </c>
      <c r="G37" s="205">
        <v>0</v>
      </c>
      <c r="H37" s="205">
        <v>0</v>
      </c>
      <c r="I37" s="205">
        <v>0</v>
      </c>
      <c r="J37" s="205">
        <v>0</v>
      </c>
      <c r="K37" s="205">
        <v>0</v>
      </c>
      <c r="L37" s="205">
        <v>2.02</v>
      </c>
      <c r="M37" s="205">
        <v>2.3199999999999998</v>
      </c>
      <c r="N37" s="205">
        <v>2.44</v>
      </c>
      <c r="O37" s="205">
        <v>2.71</v>
      </c>
      <c r="P37" s="205">
        <v>0</v>
      </c>
      <c r="Q37" s="205">
        <v>0</v>
      </c>
      <c r="R37" s="205">
        <v>0</v>
      </c>
      <c r="S37" s="205">
        <v>0</v>
      </c>
      <c r="T37" s="205">
        <v>0</v>
      </c>
      <c r="U37" s="205">
        <v>0</v>
      </c>
      <c r="V37" s="205">
        <v>0</v>
      </c>
      <c r="W37" s="205">
        <v>0</v>
      </c>
      <c r="X37" s="205">
        <v>0</v>
      </c>
      <c r="Y37" s="205">
        <v>0</v>
      </c>
      <c r="Z37" s="205">
        <v>0</v>
      </c>
      <c r="AA37" s="205">
        <v>0</v>
      </c>
      <c r="AB37" s="205">
        <v>0</v>
      </c>
      <c r="AC37" s="205">
        <v>2.0699999999999998</v>
      </c>
      <c r="AD37" s="205">
        <v>0</v>
      </c>
      <c r="AE37" s="205">
        <v>0</v>
      </c>
      <c r="AF37" s="205">
        <v>0</v>
      </c>
      <c r="AG37" s="205">
        <v>-0.15</v>
      </c>
      <c r="AH37" s="205">
        <v>0</v>
      </c>
      <c r="AI37" s="205">
        <v>0</v>
      </c>
      <c r="AJ37" s="205">
        <v>0</v>
      </c>
      <c r="AK37" s="205">
        <v>19.7</v>
      </c>
      <c r="AL37" s="205">
        <v>0</v>
      </c>
      <c r="AM37" s="205">
        <v>0</v>
      </c>
      <c r="AN37" s="205">
        <v>0</v>
      </c>
      <c r="AO37" s="205">
        <v>0</v>
      </c>
      <c r="AP37" s="205">
        <v>0</v>
      </c>
      <c r="AQ37" s="205">
        <v>0</v>
      </c>
      <c r="AR37" s="205">
        <v>0</v>
      </c>
      <c r="AS37" s="205">
        <v>0</v>
      </c>
      <c r="AT37" s="205">
        <v>0</v>
      </c>
    </row>
    <row r="38" spans="1:46">
      <c r="A38" t="s">
        <v>80</v>
      </c>
      <c r="B38" s="205">
        <v>0</v>
      </c>
      <c r="C38" s="205">
        <v>0</v>
      </c>
      <c r="D38" s="205">
        <v>0</v>
      </c>
      <c r="E38" s="205">
        <v>0</v>
      </c>
      <c r="F38" s="205">
        <v>0</v>
      </c>
      <c r="G38" s="205">
        <v>0</v>
      </c>
      <c r="H38" s="205">
        <v>0</v>
      </c>
      <c r="I38" s="205">
        <v>0</v>
      </c>
      <c r="J38" s="205">
        <v>0</v>
      </c>
      <c r="K38" s="205">
        <v>0</v>
      </c>
      <c r="L38" s="205">
        <v>2.02</v>
      </c>
      <c r="M38" s="205">
        <v>2.3199999999999998</v>
      </c>
      <c r="N38" s="205">
        <v>2.44</v>
      </c>
      <c r="O38" s="205">
        <v>2.71</v>
      </c>
      <c r="P38" s="205">
        <v>0</v>
      </c>
      <c r="Q38" s="205">
        <v>0</v>
      </c>
      <c r="R38" s="205">
        <v>0</v>
      </c>
      <c r="S38" s="205">
        <v>0</v>
      </c>
      <c r="T38" s="205">
        <v>0</v>
      </c>
      <c r="U38" s="205">
        <v>0</v>
      </c>
      <c r="V38" s="205">
        <v>0</v>
      </c>
      <c r="W38" s="205">
        <v>0</v>
      </c>
      <c r="X38" s="205">
        <v>0</v>
      </c>
      <c r="Y38" s="205">
        <v>0</v>
      </c>
      <c r="Z38" s="205">
        <v>0</v>
      </c>
      <c r="AA38" s="205">
        <v>0</v>
      </c>
      <c r="AB38" s="205">
        <v>0</v>
      </c>
      <c r="AC38" s="205">
        <v>2.0699999999999998</v>
      </c>
      <c r="AD38" s="205">
        <v>0</v>
      </c>
      <c r="AE38" s="205">
        <v>0</v>
      </c>
      <c r="AF38" s="205">
        <v>0</v>
      </c>
      <c r="AG38" s="205">
        <v>-0.15</v>
      </c>
      <c r="AH38" s="205">
        <v>0</v>
      </c>
      <c r="AI38" s="205">
        <v>0</v>
      </c>
      <c r="AJ38" s="205">
        <v>0</v>
      </c>
      <c r="AK38" s="205">
        <v>19.7</v>
      </c>
      <c r="AL38" s="205">
        <v>0</v>
      </c>
      <c r="AM38" s="205">
        <v>0</v>
      </c>
      <c r="AN38" s="205">
        <v>0</v>
      </c>
      <c r="AO38" s="205">
        <v>0</v>
      </c>
      <c r="AP38" s="205">
        <v>0</v>
      </c>
      <c r="AQ38" s="205">
        <v>0</v>
      </c>
      <c r="AR38" s="205">
        <v>0</v>
      </c>
      <c r="AS38" s="205">
        <v>0</v>
      </c>
      <c r="AT38" s="205">
        <v>0</v>
      </c>
    </row>
    <row r="39" spans="1:46">
      <c r="A39" t="s">
        <v>81</v>
      </c>
      <c r="B39" s="205">
        <v>0</v>
      </c>
      <c r="C39" s="205">
        <v>0</v>
      </c>
      <c r="D39" s="205">
        <v>0</v>
      </c>
      <c r="E39" s="205">
        <v>0</v>
      </c>
      <c r="F39" s="205">
        <v>0</v>
      </c>
      <c r="G39" s="205">
        <v>0</v>
      </c>
      <c r="H39" s="205">
        <v>0</v>
      </c>
      <c r="I39" s="205">
        <v>0</v>
      </c>
      <c r="J39" s="205">
        <v>0</v>
      </c>
      <c r="K39" s="205">
        <v>0</v>
      </c>
      <c r="L39" s="205">
        <v>2.02</v>
      </c>
      <c r="M39" s="205">
        <v>2.3199999999999998</v>
      </c>
      <c r="N39" s="205">
        <v>2.44</v>
      </c>
      <c r="O39" s="205">
        <v>2.71</v>
      </c>
      <c r="P39" s="205">
        <v>0</v>
      </c>
      <c r="Q39" s="205">
        <v>0</v>
      </c>
      <c r="R39" s="205">
        <v>0</v>
      </c>
      <c r="S39" s="205">
        <v>0</v>
      </c>
      <c r="T39" s="205">
        <v>0</v>
      </c>
      <c r="U39" s="205">
        <v>0</v>
      </c>
      <c r="V39" s="205">
        <v>0</v>
      </c>
      <c r="W39" s="205">
        <v>0</v>
      </c>
      <c r="X39" s="205">
        <v>0</v>
      </c>
      <c r="Y39" s="205">
        <v>0</v>
      </c>
      <c r="Z39" s="205">
        <v>0</v>
      </c>
      <c r="AA39" s="205">
        <v>0</v>
      </c>
      <c r="AB39" s="205">
        <v>0</v>
      </c>
      <c r="AC39" s="205">
        <v>2.0699999999999998</v>
      </c>
      <c r="AD39" s="205">
        <v>0</v>
      </c>
      <c r="AE39" s="205">
        <v>0</v>
      </c>
      <c r="AF39" s="205">
        <v>0</v>
      </c>
      <c r="AG39" s="205">
        <v>-0.15</v>
      </c>
      <c r="AH39" s="205">
        <v>0</v>
      </c>
      <c r="AI39" s="205">
        <v>0</v>
      </c>
      <c r="AJ39" s="205">
        <v>0</v>
      </c>
      <c r="AK39" s="205">
        <v>19.7</v>
      </c>
      <c r="AL39" s="205">
        <v>0</v>
      </c>
      <c r="AM39" s="205">
        <v>0</v>
      </c>
      <c r="AN39" s="205">
        <v>0</v>
      </c>
      <c r="AO39" s="205">
        <v>0</v>
      </c>
      <c r="AP39" s="205">
        <v>0</v>
      </c>
      <c r="AQ39" s="205">
        <v>0</v>
      </c>
      <c r="AR39" s="205">
        <v>0</v>
      </c>
      <c r="AS39" s="205">
        <v>0</v>
      </c>
      <c r="AT39" s="205">
        <v>0</v>
      </c>
    </row>
    <row r="40" spans="1:46">
      <c r="A40" t="s">
        <v>82</v>
      </c>
      <c r="B40" s="205">
        <v>0</v>
      </c>
      <c r="C40" s="205">
        <v>0</v>
      </c>
      <c r="D40" s="205">
        <v>0</v>
      </c>
      <c r="E40" s="205">
        <v>0</v>
      </c>
      <c r="F40" s="205">
        <v>0</v>
      </c>
      <c r="G40" s="205">
        <v>0</v>
      </c>
      <c r="H40" s="205">
        <v>0</v>
      </c>
      <c r="I40" s="205">
        <v>0</v>
      </c>
      <c r="J40" s="205">
        <v>0</v>
      </c>
      <c r="K40" s="205">
        <v>0</v>
      </c>
      <c r="L40" s="205">
        <v>2.02</v>
      </c>
      <c r="M40" s="205">
        <v>2.3199999999999998</v>
      </c>
      <c r="N40" s="205">
        <v>2.44</v>
      </c>
      <c r="O40" s="205">
        <v>2.71</v>
      </c>
      <c r="P40" s="205">
        <v>0</v>
      </c>
      <c r="Q40" s="205">
        <v>0</v>
      </c>
      <c r="R40" s="205">
        <v>0</v>
      </c>
      <c r="S40" s="205">
        <v>0</v>
      </c>
      <c r="T40" s="205">
        <v>0</v>
      </c>
      <c r="U40" s="205">
        <v>0</v>
      </c>
      <c r="V40" s="205">
        <v>0</v>
      </c>
      <c r="W40" s="205">
        <v>0</v>
      </c>
      <c r="X40" s="205">
        <v>0</v>
      </c>
      <c r="Y40" s="205">
        <v>0</v>
      </c>
      <c r="Z40" s="205">
        <v>0</v>
      </c>
      <c r="AA40" s="205">
        <v>0</v>
      </c>
      <c r="AB40" s="205">
        <v>0</v>
      </c>
      <c r="AC40" s="205">
        <v>2.0699999999999998</v>
      </c>
      <c r="AD40" s="205">
        <v>0</v>
      </c>
      <c r="AE40" s="205">
        <v>0</v>
      </c>
      <c r="AF40" s="205">
        <v>0</v>
      </c>
      <c r="AG40" s="205">
        <v>-0.15</v>
      </c>
      <c r="AH40" s="205">
        <v>0</v>
      </c>
      <c r="AI40" s="205">
        <v>0</v>
      </c>
      <c r="AJ40" s="205">
        <v>0</v>
      </c>
      <c r="AK40" s="205">
        <v>19.7</v>
      </c>
      <c r="AL40" s="205">
        <v>0</v>
      </c>
      <c r="AM40" s="205">
        <v>0</v>
      </c>
      <c r="AN40" s="205">
        <v>0</v>
      </c>
      <c r="AO40" s="205">
        <v>0</v>
      </c>
      <c r="AP40" s="205">
        <v>0</v>
      </c>
      <c r="AQ40" s="205">
        <v>0</v>
      </c>
      <c r="AR40" s="205">
        <v>0</v>
      </c>
      <c r="AS40" s="205">
        <v>0</v>
      </c>
      <c r="AT40" s="205">
        <v>0</v>
      </c>
    </row>
    <row r="41" spans="1:46">
      <c r="A41" t="s">
        <v>83</v>
      </c>
      <c r="B41" s="205">
        <v>0</v>
      </c>
      <c r="C41" s="205">
        <v>0</v>
      </c>
      <c r="D41" s="205">
        <v>0</v>
      </c>
      <c r="E41" s="205">
        <v>0</v>
      </c>
      <c r="F41" s="205">
        <v>0</v>
      </c>
      <c r="G41" s="205">
        <v>0</v>
      </c>
      <c r="H41" s="205">
        <v>0</v>
      </c>
      <c r="I41" s="205">
        <v>0</v>
      </c>
      <c r="J41" s="205">
        <v>0</v>
      </c>
      <c r="K41" s="205">
        <v>0</v>
      </c>
      <c r="L41" s="205">
        <v>2.02</v>
      </c>
      <c r="M41" s="205">
        <v>2.3199999999999998</v>
      </c>
      <c r="N41" s="205">
        <v>2.44</v>
      </c>
      <c r="O41" s="205">
        <v>2.71</v>
      </c>
      <c r="P41" s="205">
        <v>0</v>
      </c>
      <c r="Q41" s="205">
        <v>0</v>
      </c>
      <c r="R41" s="205">
        <v>0</v>
      </c>
      <c r="S41" s="205">
        <v>0</v>
      </c>
      <c r="T41" s="205">
        <v>0</v>
      </c>
      <c r="U41" s="205">
        <v>0</v>
      </c>
      <c r="V41" s="205">
        <v>0</v>
      </c>
      <c r="W41" s="205">
        <v>0</v>
      </c>
      <c r="X41" s="205">
        <v>0</v>
      </c>
      <c r="Y41" s="205">
        <v>0</v>
      </c>
      <c r="Z41" s="205">
        <v>0</v>
      </c>
      <c r="AA41" s="205">
        <v>0</v>
      </c>
      <c r="AB41" s="205">
        <v>0</v>
      </c>
      <c r="AC41" s="205">
        <v>2.0699999999999998</v>
      </c>
      <c r="AD41" s="205">
        <v>0</v>
      </c>
      <c r="AE41" s="205">
        <v>0</v>
      </c>
      <c r="AF41" s="205">
        <v>0</v>
      </c>
      <c r="AG41" s="205">
        <v>-0.15</v>
      </c>
      <c r="AH41" s="205">
        <v>0</v>
      </c>
      <c r="AI41" s="205">
        <v>0</v>
      </c>
      <c r="AJ41" s="205">
        <v>0</v>
      </c>
      <c r="AK41" s="205">
        <v>18.66</v>
      </c>
      <c r="AL41" s="205">
        <v>0</v>
      </c>
      <c r="AM41" s="205">
        <v>0</v>
      </c>
      <c r="AN41" s="205">
        <v>0</v>
      </c>
      <c r="AO41" s="205">
        <v>0</v>
      </c>
      <c r="AP41" s="205">
        <v>0</v>
      </c>
      <c r="AQ41" s="205">
        <v>0</v>
      </c>
      <c r="AR41" s="205">
        <v>0</v>
      </c>
      <c r="AS41" s="205">
        <v>0</v>
      </c>
      <c r="AT41" s="205">
        <v>0</v>
      </c>
    </row>
    <row r="42" spans="1:46">
      <c r="A42" t="s">
        <v>84</v>
      </c>
      <c r="B42" s="205">
        <v>0</v>
      </c>
      <c r="C42" s="205">
        <v>0</v>
      </c>
      <c r="D42" s="205">
        <v>0</v>
      </c>
      <c r="E42" s="205">
        <v>0</v>
      </c>
      <c r="F42" s="205">
        <v>0</v>
      </c>
      <c r="G42" s="205">
        <v>0</v>
      </c>
      <c r="H42" s="205">
        <v>0</v>
      </c>
      <c r="I42" s="205">
        <v>0</v>
      </c>
      <c r="J42" s="205">
        <v>0</v>
      </c>
      <c r="K42" s="205">
        <v>0</v>
      </c>
      <c r="L42" s="205">
        <v>2.02</v>
      </c>
      <c r="M42" s="205">
        <v>2.3199999999999998</v>
      </c>
      <c r="N42" s="205">
        <v>2.44</v>
      </c>
      <c r="O42" s="205">
        <v>2.71</v>
      </c>
      <c r="P42" s="205">
        <v>0</v>
      </c>
      <c r="Q42" s="205">
        <v>0</v>
      </c>
      <c r="R42" s="205">
        <v>0</v>
      </c>
      <c r="S42" s="205">
        <v>0</v>
      </c>
      <c r="T42" s="205">
        <v>0</v>
      </c>
      <c r="U42" s="205">
        <v>0</v>
      </c>
      <c r="V42" s="205">
        <v>0</v>
      </c>
      <c r="W42" s="205">
        <v>0</v>
      </c>
      <c r="X42" s="205">
        <v>0</v>
      </c>
      <c r="Y42" s="205">
        <v>0</v>
      </c>
      <c r="Z42" s="205">
        <v>0</v>
      </c>
      <c r="AA42" s="205">
        <v>0</v>
      </c>
      <c r="AB42" s="205">
        <v>0</v>
      </c>
      <c r="AC42" s="205">
        <v>2.0699999999999998</v>
      </c>
      <c r="AD42" s="205">
        <v>0</v>
      </c>
      <c r="AE42" s="205">
        <v>0</v>
      </c>
      <c r="AF42" s="205">
        <v>0</v>
      </c>
      <c r="AG42" s="205">
        <v>-0.15</v>
      </c>
      <c r="AH42" s="205">
        <v>0</v>
      </c>
      <c r="AI42" s="205">
        <v>0</v>
      </c>
      <c r="AJ42" s="205">
        <v>0</v>
      </c>
      <c r="AK42" s="205">
        <v>18.66</v>
      </c>
      <c r="AL42" s="205">
        <v>0</v>
      </c>
      <c r="AM42" s="205">
        <v>0</v>
      </c>
      <c r="AN42" s="205">
        <v>0</v>
      </c>
      <c r="AO42" s="205">
        <v>0</v>
      </c>
      <c r="AP42" s="205">
        <v>0</v>
      </c>
      <c r="AQ42" s="205">
        <v>0</v>
      </c>
      <c r="AR42" s="205">
        <v>0</v>
      </c>
      <c r="AS42" s="205">
        <v>0</v>
      </c>
      <c r="AT42" s="205">
        <v>0</v>
      </c>
    </row>
    <row r="43" spans="1:46">
      <c r="A43" t="s">
        <v>85</v>
      </c>
      <c r="B43" s="205">
        <v>0</v>
      </c>
      <c r="C43" s="205">
        <v>0</v>
      </c>
      <c r="D43" s="205">
        <v>0</v>
      </c>
      <c r="E43" s="205">
        <v>0</v>
      </c>
      <c r="F43" s="205">
        <v>0</v>
      </c>
      <c r="G43" s="205">
        <v>0</v>
      </c>
      <c r="H43" s="205">
        <v>0</v>
      </c>
      <c r="I43" s="205">
        <v>0</v>
      </c>
      <c r="J43" s="205">
        <v>0</v>
      </c>
      <c r="K43" s="205">
        <v>0</v>
      </c>
      <c r="L43" s="205">
        <v>2.02</v>
      </c>
      <c r="M43" s="205">
        <v>2.3199999999999998</v>
      </c>
      <c r="N43" s="205">
        <v>2.44</v>
      </c>
      <c r="O43" s="205">
        <v>2.71</v>
      </c>
      <c r="P43" s="205">
        <v>0</v>
      </c>
      <c r="Q43" s="205">
        <v>0</v>
      </c>
      <c r="R43" s="205">
        <v>0</v>
      </c>
      <c r="S43" s="205">
        <v>0</v>
      </c>
      <c r="T43" s="205">
        <v>0</v>
      </c>
      <c r="U43" s="205">
        <v>0</v>
      </c>
      <c r="V43" s="205">
        <v>0</v>
      </c>
      <c r="W43" s="205">
        <v>0</v>
      </c>
      <c r="X43" s="205">
        <v>0</v>
      </c>
      <c r="Y43" s="205">
        <v>0</v>
      </c>
      <c r="Z43" s="205">
        <v>0</v>
      </c>
      <c r="AA43" s="205">
        <v>0</v>
      </c>
      <c r="AB43" s="205">
        <v>0</v>
      </c>
      <c r="AC43" s="205">
        <v>2.0699999999999998</v>
      </c>
      <c r="AD43" s="205">
        <v>0</v>
      </c>
      <c r="AE43" s="205">
        <v>0</v>
      </c>
      <c r="AF43" s="205">
        <v>0</v>
      </c>
      <c r="AG43" s="205">
        <v>-0.15</v>
      </c>
      <c r="AH43" s="205">
        <v>0</v>
      </c>
      <c r="AI43" s="205">
        <v>0</v>
      </c>
      <c r="AJ43" s="205">
        <v>0</v>
      </c>
      <c r="AK43" s="205">
        <v>18.66</v>
      </c>
      <c r="AL43" s="205">
        <v>0</v>
      </c>
      <c r="AM43" s="205">
        <v>0</v>
      </c>
      <c r="AN43" s="205">
        <v>0</v>
      </c>
      <c r="AO43" s="205">
        <v>0</v>
      </c>
      <c r="AP43" s="205">
        <v>0</v>
      </c>
      <c r="AQ43" s="205">
        <v>0</v>
      </c>
      <c r="AR43" s="205">
        <v>0</v>
      </c>
      <c r="AS43" s="205">
        <v>0</v>
      </c>
      <c r="AT43" s="205">
        <v>0</v>
      </c>
    </row>
    <row r="44" spans="1:46">
      <c r="A44" t="s">
        <v>86</v>
      </c>
      <c r="B44" s="205">
        <v>0</v>
      </c>
      <c r="C44" s="205">
        <v>0</v>
      </c>
      <c r="D44" s="205">
        <v>0</v>
      </c>
      <c r="E44" s="205">
        <v>0</v>
      </c>
      <c r="F44" s="205">
        <v>0</v>
      </c>
      <c r="G44" s="205">
        <v>0</v>
      </c>
      <c r="H44" s="205">
        <v>0</v>
      </c>
      <c r="I44" s="205">
        <v>0</v>
      </c>
      <c r="J44" s="205">
        <v>0</v>
      </c>
      <c r="K44" s="205">
        <v>0</v>
      </c>
      <c r="L44" s="205">
        <v>2.02</v>
      </c>
      <c r="M44" s="205">
        <v>2.3199999999999998</v>
      </c>
      <c r="N44" s="205">
        <v>2.44</v>
      </c>
      <c r="O44" s="205">
        <v>2.71</v>
      </c>
      <c r="P44" s="205">
        <v>0</v>
      </c>
      <c r="Q44" s="205">
        <v>0</v>
      </c>
      <c r="R44" s="205">
        <v>0</v>
      </c>
      <c r="S44" s="205">
        <v>0</v>
      </c>
      <c r="T44" s="205">
        <v>0</v>
      </c>
      <c r="U44" s="205">
        <v>0</v>
      </c>
      <c r="V44" s="205">
        <v>0</v>
      </c>
      <c r="W44" s="205">
        <v>0</v>
      </c>
      <c r="X44" s="205">
        <v>0</v>
      </c>
      <c r="Y44" s="205">
        <v>0</v>
      </c>
      <c r="Z44" s="205">
        <v>0</v>
      </c>
      <c r="AA44" s="205">
        <v>0</v>
      </c>
      <c r="AB44" s="205">
        <v>0</v>
      </c>
      <c r="AC44" s="205">
        <v>2.0699999999999998</v>
      </c>
      <c r="AD44" s="205">
        <v>0</v>
      </c>
      <c r="AE44" s="205">
        <v>0</v>
      </c>
      <c r="AF44" s="205">
        <v>0</v>
      </c>
      <c r="AG44" s="205">
        <v>-0.15</v>
      </c>
      <c r="AH44" s="205">
        <v>0</v>
      </c>
      <c r="AI44" s="205">
        <v>0</v>
      </c>
      <c r="AJ44" s="205">
        <v>0</v>
      </c>
      <c r="AK44" s="205">
        <v>18.66</v>
      </c>
      <c r="AL44" s="205">
        <v>0</v>
      </c>
      <c r="AM44" s="205">
        <v>0</v>
      </c>
      <c r="AN44" s="205">
        <v>0</v>
      </c>
      <c r="AO44" s="205">
        <v>0</v>
      </c>
      <c r="AP44" s="205">
        <v>0</v>
      </c>
      <c r="AQ44" s="205">
        <v>0</v>
      </c>
      <c r="AR44" s="205">
        <v>0</v>
      </c>
      <c r="AS44" s="205">
        <v>0</v>
      </c>
      <c r="AT44" s="205">
        <v>0</v>
      </c>
    </row>
    <row r="45" spans="1:46">
      <c r="A45" t="s">
        <v>87</v>
      </c>
      <c r="B45" s="205">
        <v>0</v>
      </c>
      <c r="C45" s="205">
        <v>0</v>
      </c>
      <c r="D45" s="205">
        <v>0</v>
      </c>
      <c r="E45" s="205">
        <v>0</v>
      </c>
      <c r="F45" s="205">
        <v>0</v>
      </c>
      <c r="G45" s="205">
        <v>0</v>
      </c>
      <c r="H45" s="205">
        <v>0</v>
      </c>
      <c r="I45" s="205">
        <v>0</v>
      </c>
      <c r="J45" s="205">
        <v>0</v>
      </c>
      <c r="K45" s="205">
        <v>0</v>
      </c>
      <c r="L45" s="205">
        <v>2.02</v>
      </c>
      <c r="M45" s="205">
        <v>2.3199999999999998</v>
      </c>
      <c r="N45" s="205">
        <v>2.44</v>
      </c>
      <c r="O45" s="205">
        <v>2.71</v>
      </c>
      <c r="P45" s="205">
        <v>0</v>
      </c>
      <c r="Q45" s="205">
        <v>0</v>
      </c>
      <c r="R45" s="205">
        <v>0</v>
      </c>
      <c r="S45" s="205">
        <v>0</v>
      </c>
      <c r="T45" s="205">
        <v>0</v>
      </c>
      <c r="U45" s="205">
        <v>0</v>
      </c>
      <c r="V45" s="205">
        <v>0</v>
      </c>
      <c r="W45" s="205">
        <v>0</v>
      </c>
      <c r="X45" s="205">
        <v>0</v>
      </c>
      <c r="Y45" s="205">
        <v>0</v>
      </c>
      <c r="Z45" s="205">
        <v>0</v>
      </c>
      <c r="AA45" s="205">
        <v>0</v>
      </c>
      <c r="AB45" s="205">
        <v>0</v>
      </c>
      <c r="AC45" s="205">
        <v>2.0699999999999998</v>
      </c>
      <c r="AD45" s="205">
        <v>0</v>
      </c>
      <c r="AE45" s="205">
        <v>0</v>
      </c>
      <c r="AF45" s="205">
        <v>0</v>
      </c>
      <c r="AG45" s="205">
        <v>-0.15</v>
      </c>
      <c r="AH45" s="205">
        <v>0</v>
      </c>
      <c r="AI45" s="205">
        <v>0</v>
      </c>
      <c r="AJ45" s="205">
        <v>0</v>
      </c>
      <c r="AK45" s="205">
        <v>18.66</v>
      </c>
      <c r="AL45" s="205">
        <v>0</v>
      </c>
      <c r="AM45" s="205">
        <v>0</v>
      </c>
      <c r="AN45" s="205">
        <v>0</v>
      </c>
      <c r="AO45" s="205">
        <v>0</v>
      </c>
      <c r="AP45" s="205">
        <v>0</v>
      </c>
      <c r="AQ45" s="205">
        <v>0</v>
      </c>
      <c r="AR45" s="205">
        <v>0</v>
      </c>
      <c r="AS45" s="205">
        <v>0</v>
      </c>
      <c r="AT45" s="205">
        <v>0</v>
      </c>
    </row>
    <row r="46" spans="1:46">
      <c r="A46" t="s">
        <v>88</v>
      </c>
      <c r="B46" s="205">
        <v>0</v>
      </c>
      <c r="C46" s="205">
        <v>0</v>
      </c>
      <c r="D46" s="205">
        <v>0</v>
      </c>
      <c r="E46" s="205">
        <v>0</v>
      </c>
      <c r="F46" s="205">
        <v>0</v>
      </c>
      <c r="G46" s="205">
        <v>0</v>
      </c>
      <c r="H46" s="205">
        <v>0</v>
      </c>
      <c r="I46" s="205">
        <v>0</v>
      </c>
      <c r="J46" s="205">
        <v>0</v>
      </c>
      <c r="K46" s="205">
        <v>0</v>
      </c>
      <c r="L46" s="205">
        <v>2.02</v>
      </c>
      <c r="M46" s="205">
        <v>2.3199999999999998</v>
      </c>
      <c r="N46" s="205">
        <v>2.44</v>
      </c>
      <c r="O46" s="205">
        <v>2.71</v>
      </c>
      <c r="P46" s="205">
        <v>0</v>
      </c>
      <c r="Q46" s="205">
        <v>0</v>
      </c>
      <c r="R46" s="205">
        <v>0</v>
      </c>
      <c r="S46" s="205">
        <v>0</v>
      </c>
      <c r="T46" s="205">
        <v>0</v>
      </c>
      <c r="U46" s="205">
        <v>0</v>
      </c>
      <c r="V46" s="205">
        <v>0</v>
      </c>
      <c r="W46" s="205">
        <v>0</v>
      </c>
      <c r="X46" s="205">
        <v>0</v>
      </c>
      <c r="Y46" s="205">
        <v>0</v>
      </c>
      <c r="Z46" s="205">
        <v>0</v>
      </c>
      <c r="AA46" s="205">
        <v>0</v>
      </c>
      <c r="AB46" s="205">
        <v>0</v>
      </c>
      <c r="AC46" s="205">
        <v>2.0699999999999998</v>
      </c>
      <c r="AD46" s="205">
        <v>0</v>
      </c>
      <c r="AE46" s="205">
        <v>0</v>
      </c>
      <c r="AF46" s="205">
        <v>0</v>
      </c>
      <c r="AG46" s="205">
        <v>-0.15</v>
      </c>
      <c r="AH46" s="205">
        <v>0</v>
      </c>
      <c r="AI46" s="205">
        <v>0</v>
      </c>
      <c r="AJ46" s="205">
        <v>0</v>
      </c>
      <c r="AK46" s="205">
        <v>18.66</v>
      </c>
      <c r="AL46" s="205">
        <v>0</v>
      </c>
      <c r="AM46" s="205">
        <v>0</v>
      </c>
      <c r="AN46" s="205">
        <v>0</v>
      </c>
      <c r="AO46" s="205">
        <v>0</v>
      </c>
      <c r="AP46" s="205">
        <v>0</v>
      </c>
      <c r="AQ46" s="205">
        <v>0</v>
      </c>
      <c r="AR46" s="205">
        <v>0</v>
      </c>
      <c r="AS46" s="205">
        <v>0</v>
      </c>
      <c r="AT46" s="205">
        <v>0</v>
      </c>
    </row>
    <row r="47" spans="1:46">
      <c r="A47" t="s">
        <v>89</v>
      </c>
      <c r="B47" s="205">
        <v>0</v>
      </c>
      <c r="C47" s="205">
        <v>0</v>
      </c>
      <c r="D47" s="205">
        <v>0</v>
      </c>
      <c r="E47" s="205">
        <v>0</v>
      </c>
      <c r="F47" s="205">
        <v>0</v>
      </c>
      <c r="G47" s="205">
        <v>0</v>
      </c>
      <c r="H47" s="205">
        <v>0</v>
      </c>
      <c r="I47" s="205">
        <v>0</v>
      </c>
      <c r="J47" s="205">
        <v>0</v>
      </c>
      <c r="K47" s="205">
        <v>0</v>
      </c>
      <c r="L47" s="205">
        <v>2.02</v>
      </c>
      <c r="M47" s="205">
        <v>2.3199999999999998</v>
      </c>
      <c r="N47" s="205">
        <v>2.44</v>
      </c>
      <c r="O47" s="205">
        <v>2.71</v>
      </c>
      <c r="P47" s="205">
        <v>0</v>
      </c>
      <c r="Q47" s="205">
        <v>0</v>
      </c>
      <c r="R47" s="205">
        <v>0</v>
      </c>
      <c r="S47" s="205">
        <v>0</v>
      </c>
      <c r="T47" s="205">
        <v>0</v>
      </c>
      <c r="U47" s="205">
        <v>0</v>
      </c>
      <c r="V47" s="205">
        <v>0</v>
      </c>
      <c r="W47" s="205">
        <v>0</v>
      </c>
      <c r="X47" s="205">
        <v>0</v>
      </c>
      <c r="Y47" s="205">
        <v>0</v>
      </c>
      <c r="Z47" s="205">
        <v>0</v>
      </c>
      <c r="AA47" s="205">
        <v>0</v>
      </c>
      <c r="AB47" s="205">
        <v>0</v>
      </c>
      <c r="AC47" s="205">
        <v>2.0699999999999998</v>
      </c>
      <c r="AD47" s="205">
        <v>0</v>
      </c>
      <c r="AE47" s="205">
        <v>0</v>
      </c>
      <c r="AF47" s="205">
        <v>0</v>
      </c>
      <c r="AG47" s="205">
        <v>-0.15</v>
      </c>
      <c r="AH47" s="205">
        <v>0</v>
      </c>
      <c r="AI47" s="205">
        <v>0</v>
      </c>
      <c r="AJ47" s="205">
        <v>0</v>
      </c>
      <c r="AK47" s="205">
        <v>18.66</v>
      </c>
      <c r="AL47" s="205">
        <v>0</v>
      </c>
      <c r="AM47" s="205">
        <v>0</v>
      </c>
      <c r="AN47" s="205">
        <v>0</v>
      </c>
      <c r="AO47" s="205">
        <v>0</v>
      </c>
      <c r="AP47" s="205">
        <v>0</v>
      </c>
      <c r="AQ47" s="205">
        <v>0</v>
      </c>
      <c r="AR47" s="205">
        <v>0</v>
      </c>
      <c r="AS47" s="205">
        <v>0</v>
      </c>
      <c r="AT47" s="205">
        <v>0</v>
      </c>
    </row>
    <row r="48" spans="1:46">
      <c r="A48" t="s">
        <v>90</v>
      </c>
      <c r="B48" s="205">
        <v>0</v>
      </c>
      <c r="C48" s="205">
        <v>0</v>
      </c>
      <c r="D48" s="205">
        <v>0</v>
      </c>
      <c r="E48" s="205">
        <v>0</v>
      </c>
      <c r="F48" s="205">
        <v>0</v>
      </c>
      <c r="G48" s="205">
        <v>0</v>
      </c>
      <c r="H48" s="205">
        <v>0</v>
      </c>
      <c r="I48" s="205">
        <v>0</v>
      </c>
      <c r="J48" s="205">
        <v>0</v>
      </c>
      <c r="K48" s="205">
        <v>0</v>
      </c>
      <c r="L48" s="205">
        <v>2.02</v>
      </c>
      <c r="M48" s="205">
        <v>2.3199999999999998</v>
      </c>
      <c r="N48" s="205">
        <v>2.44</v>
      </c>
      <c r="O48" s="205">
        <v>2.71</v>
      </c>
      <c r="P48" s="205">
        <v>0</v>
      </c>
      <c r="Q48" s="205">
        <v>0</v>
      </c>
      <c r="R48" s="205">
        <v>0</v>
      </c>
      <c r="S48" s="205">
        <v>0</v>
      </c>
      <c r="T48" s="205">
        <v>0</v>
      </c>
      <c r="U48" s="205">
        <v>0</v>
      </c>
      <c r="V48" s="205">
        <v>0</v>
      </c>
      <c r="W48" s="205">
        <v>0</v>
      </c>
      <c r="X48" s="205">
        <v>0</v>
      </c>
      <c r="Y48" s="205">
        <v>0</v>
      </c>
      <c r="Z48" s="205">
        <v>0</v>
      </c>
      <c r="AA48" s="205">
        <v>0</v>
      </c>
      <c r="AB48" s="205">
        <v>0</v>
      </c>
      <c r="AC48" s="205">
        <v>2.0699999999999998</v>
      </c>
      <c r="AD48" s="205">
        <v>0</v>
      </c>
      <c r="AE48" s="205">
        <v>0</v>
      </c>
      <c r="AF48" s="205">
        <v>0</v>
      </c>
      <c r="AG48" s="205">
        <v>-0.15</v>
      </c>
      <c r="AH48" s="205">
        <v>0</v>
      </c>
      <c r="AI48" s="205">
        <v>0</v>
      </c>
      <c r="AJ48" s="205">
        <v>0</v>
      </c>
      <c r="AK48" s="205">
        <v>18.66</v>
      </c>
      <c r="AL48" s="205">
        <v>0</v>
      </c>
      <c r="AM48" s="205">
        <v>0</v>
      </c>
      <c r="AN48" s="205">
        <v>0</v>
      </c>
      <c r="AO48" s="205">
        <v>0</v>
      </c>
      <c r="AP48" s="205">
        <v>0</v>
      </c>
      <c r="AQ48" s="205">
        <v>0</v>
      </c>
      <c r="AR48" s="205">
        <v>0</v>
      </c>
      <c r="AS48" s="205">
        <v>0</v>
      </c>
      <c r="AT48" s="205">
        <v>0</v>
      </c>
    </row>
    <row r="49" spans="1:46">
      <c r="A49" t="s">
        <v>91</v>
      </c>
      <c r="B49" s="205">
        <v>0</v>
      </c>
      <c r="C49" s="205">
        <v>0</v>
      </c>
      <c r="D49" s="205">
        <v>0</v>
      </c>
      <c r="E49" s="205">
        <v>0</v>
      </c>
      <c r="F49" s="205">
        <v>0</v>
      </c>
      <c r="G49" s="205">
        <v>0</v>
      </c>
      <c r="H49" s="205">
        <v>0</v>
      </c>
      <c r="I49" s="205">
        <v>0</v>
      </c>
      <c r="J49" s="205">
        <v>0</v>
      </c>
      <c r="K49" s="205">
        <v>0</v>
      </c>
      <c r="L49" s="205">
        <v>2.02</v>
      </c>
      <c r="M49" s="205">
        <v>2.3199999999999998</v>
      </c>
      <c r="N49" s="205">
        <v>2.44</v>
      </c>
      <c r="O49" s="205">
        <v>2.71</v>
      </c>
      <c r="P49" s="205">
        <v>0</v>
      </c>
      <c r="Q49" s="205">
        <v>0</v>
      </c>
      <c r="R49" s="205">
        <v>0</v>
      </c>
      <c r="S49" s="205">
        <v>0</v>
      </c>
      <c r="T49" s="205">
        <v>0</v>
      </c>
      <c r="U49" s="205">
        <v>0</v>
      </c>
      <c r="V49" s="205">
        <v>0</v>
      </c>
      <c r="W49" s="205">
        <v>0</v>
      </c>
      <c r="X49" s="205">
        <v>0</v>
      </c>
      <c r="Y49" s="205">
        <v>0</v>
      </c>
      <c r="Z49" s="205">
        <v>0</v>
      </c>
      <c r="AA49" s="205">
        <v>0</v>
      </c>
      <c r="AB49" s="205">
        <v>0</v>
      </c>
      <c r="AC49" s="205">
        <v>2.0699999999999998</v>
      </c>
      <c r="AD49" s="205">
        <v>0</v>
      </c>
      <c r="AE49" s="205">
        <v>0</v>
      </c>
      <c r="AF49" s="205">
        <v>0</v>
      </c>
      <c r="AG49" s="205">
        <v>-0.15</v>
      </c>
      <c r="AH49" s="205">
        <v>0</v>
      </c>
      <c r="AI49" s="205">
        <v>0</v>
      </c>
      <c r="AJ49" s="205">
        <v>0</v>
      </c>
      <c r="AK49" s="205">
        <v>18.66</v>
      </c>
      <c r="AL49" s="205">
        <v>0</v>
      </c>
      <c r="AM49" s="205">
        <v>0</v>
      </c>
      <c r="AN49" s="205">
        <v>0</v>
      </c>
      <c r="AO49" s="205">
        <v>0</v>
      </c>
      <c r="AP49" s="205">
        <v>0</v>
      </c>
      <c r="AQ49" s="205">
        <v>0</v>
      </c>
      <c r="AR49" s="205">
        <v>0</v>
      </c>
      <c r="AS49" s="205">
        <v>0</v>
      </c>
      <c r="AT49" s="205">
        <v>0</v>
      </c>
    </row>
    <row r="50" spans="1:46">
      <c r="A50" t="s">
        <v>92</v>
      </c>
      <c r="B50" s="205">
        <v>0</v>
      </c>
      <c r="C50" s="205">
        <v>0</v>
      </c>
      <c r="D50" s="205">
        <v>0</v>
      </c>
      <c r="E50" s="205">
        <v>0</v>
      </c>
      <c r="F50" s="205">
        <v>0</v>
      </c>
      <c r="G50" s="205">
        <v>0</v>
      </c>
      <c r="H50" s="205">
        <v>0</v>
      </c>
      <c r="I50" s="205">
        <v>0</v>
      </c>
      <c r="J50" s="205">
        <v>0</v>
      </c>
      <c r="K50" s="205">
        <v>0</v>
      </c>
      <c r="L50" s="205">
        <v>2.02</v>
      </c>
      <c r="M50" s="205">
        <v>2.3199999999999998</v>
      </c>
      <c r="N50" s="205">
        <v>2.44</v>
      </c>
      <c r="O50" s="205">
        <v>2.71</v>
      </c>
      <c r="P50" s="205">
        <v>0</v>
      </c>
      <c r="Q50" s="205">
        <v>0</v>
      </c>
      <c r="R50" s="205">
        <v>0</v>
      </c>
      <c r="S50" s="205">
        <v>0</v>
      </c>
      <c r="T50" s="205">
        <v>0</v>
      </c>
      <c r="U50" s="205">
        <v>0</v>
      </c>
      <c r="V50" s="205">
        <v>0</v>
      </c>
      <c r="W50" s="205">
        <v>0</v>
      </c>
      <c r="X50" s="205">
        <v>0</v>
      </c>
      <c r="Y50" s="205">
        <v>0</v>
      </c>
      <c r="Z50" s="205">
        <v>0</v>
      </c>
      <c r="AA50" s="205">
        <v>0</v>
      </c>
      <c r="AB50" s="205">
        <v>0</v>
      </c>
      <c r="AC50" s="205">
        <v>2.0699999999999998</v>
      </c>
      <c r="AD50" s="205">
        <v>0</v>
      </c>
      <c r="AE50" s="205">
        <v>0</v>
      </c>
      <c r="AF50" s="205">
        <v>0</v>
      </c>
      <c r="AG50" s="205">
        <v>-0.15</v>
      </c>
      <c r="AH50" s="205">
        <v>0</v>
      </c>
      <c r="AI50" s="205">
        <v>0</v>
      </c>
      <c r="AJ50" s="205">
        <v>0</v>
      </c>
      <c r="AK50" s="205">
        <v>18.66</v>
      </c>
      <c r="AL50" s="205">
        <v>0</v>
      </c>
      <c r="AM50" s="205">
        <v>0</v>
      </c>
      <c r="AN50" s="205">
        <v>0</v>
      </c>
      <c r="AO50" s="205">
        <v>0</v>
      </c>
      <c r="AP50" s="205">
        <v>0</v>
      </c>
      <c r="AQ50" s="205">
        <v>0</v>
      </c>
      <c r="AR50" s="205">
        <v>0</v>
      </c>
      <c r="AS50" s="205">
        <v>0</v>
      </c>
      <c r="AT50" s="205">
        <v>0</v>
      </c>
    </row>
    <row r="51" spans="1:46">
      <c r="A51" t="s">
        <v>93</v>
      </c>
      <c r="B51" s="205">
        <v>0</v>
      </c>
      <c r="C51" s="205">
        <v>0</v>
      </c>
      <c r="D51" s="205">
        <v>0</v>
      </c>
      <c r="E51" s="205">
        <v>0</v>
      </c>
      <c r="F51" s="205">
        <v>0</v>
      </c>
      <c r="G51" s="205">
        <v>0</v>
      </c>
      <c r="H51" s="205">
        <v>0</v>
      </c>
      <c r="I51" s="205">
        <v>0</v>
      </c>
      <c r="J51" s="205">
        <v>0</v>
      </c>
      <c r="K51" s="205">
        <v>0</v>
      </c>
      <c r="L51" s="205">
        <v>2.02</v>
      </c>
      <c r="M51" s="205">
        <v>2.3199999999999998</v>
      </c>
      <c r="N51" s="205">
        <v>2.44</v>
      </c>
      <c r="O51" s="205">
        <v>2.71</v>
      </c>
      <c r="P51" s="205">
        <v>0</v>
      </c>
      <c r="Q51" s="205">
        <v>0</v>
      </c>
      <c r="R51" s="205">
        <v>0</v>
      </c>
      <c r="S51" s="205">
        <v>0</v>
      </c>
      <c r="T51" s="205">
        <v>0</v>
      </c>
      <c r="U51" s="205">
        <v>0</v>
      </c>
      <c r="V51" s="205">
        <v>0</v>
      </c>
      <c r="W51" s="205">
        <v>0</v>
      </c>
      <c r="X51" s="205">
        <v>0</v>
      </c>
      <c r="Y51" s="205">
        <v>0</v>
      </c>
      <c r="Z51" s="205">
        <v>0</v>
      </c>
      <c r="AA51" s="205">
        <v>0</v>
      </c>
      <c r="AB51" s="205">
        <v>0</v>
      </c>
      <c r="AC51" s="205">
        <v>2.0699999999999998</v>
      </c>
      <c r="AD51" s="205">
        <v>0</v>
      </c>
      <c r="AE51" s="205">
        <v>0</v>
      </c>
      <c r="AF51" s="205">
        <v>0</v>
      </c>
      <c r="AG51" s="205">
        <v>-0.15</v>
      </c>
      <c r="AH51" s="205">
        <v>0</v>
      </c>
      <c r="AI51" s="205">
        <v>0</v>
      </c>
      <c r="AJ51" s="205">
        <v>0</v>
      </c>
      <c r="AK51" s="205">
        <v>18.66</v>
      </c>
      <c r="AL51" s="205">
        <v>0</v>
      </c>
      <c r="AM51" s="205">
        <v>0</v>
      </c>
      <c r="AN51" s="205">
        <v>0</v>
      </c>
      <c r="AO51" s="205">
        <v>0</v>
      </c>
      <c r="AP51" s="205">
        <v>0</v>
      </c>
      <c r="AQ51" s="205">
        <v>0</v>
      </c>
      <c r="AR51" s="205">
        <v>0</v>
      </c>
      <c r="AS51" s="205">
        <v>0</v>
      </c>
      <c r="AT51" s="205">
        <v>0</v>
      </c>
    </row>
    <row r="52" spans="1:46">
      <c r="A52" t="s">
        <v>94</v>
      </c>
      <c r="B52" s="205">
        <v>0</v>
      </c>
      <c r="C52" s="205">
        <v>0</v>
      </c>
      <c r="D52" s="205">
        <v>0</v>
      </c>
      <c r="E52" s="205">
        <v>0</v>
      </c>
      <c r="F52" s="205">
        <v>0</v>
      </c>
      <c r="G52" s="205">
        <v>0</v>
      </c>
      <c r="H52" s="205">
        <v>0</v>
      </c>
      <c r="I52" s="205">
        <v>0</v>
      </c>
      <c r="J52" s="205">
        <v>0</v>
      </c>
      <c r="K52" s="205">
        <v>0</v>
      </c>
      <c r="L52" s="205">
        <v>2.02</v>
      </c>
      <c r="M52" s="205">
        <v>2.3199999999999998</v>
      </c>
      <c r="N52" s="205">
        <v>2.44</v>
      </c>
      <c r="O52" s="205">
        <v>2.71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5">
        <v>0</v>
      </c>
      <c r="Y52" s="205">
        <v>0</v>
      </c>
      <c r="Z52" s="205">
        <v>0</v>
      </c>
      <c r="AA52" s="205">
        <v>0</v>
      </c>
      <c r="AB52" s="205">
        <v>0</v>
      </c>
      <c r="AC52" s="205">
        <v>2.0699999999999998</v>
      </c>
      <c r="AD52" s="205">
        <v>0</v>
      </c>
      <c r="AE52" s="205">
        <v>0</v>
      </c>
      <c r="AF52" s="205">
        <v>0</v>
      </c>
      <c r="AG52" s="205">
        <v>-0.15</v>
      </c>
      <c r="AH52" s="205">
        <v>0</v>
      </c>
      <c r="AI52" s="205">
        <v>0</v>
      </c>
      <c r="AJ52" s="205">
        <v>0</v>
      </c>
      <c r="AK52" s="205">
        <v>18.66</v>
      </c>
      <c r="AL52" s="205">
        <v>0</v>
      </c>
      <c r="AM52" s="205">
        <v>0</v>
      </c>
      <c r="AN52" s="205">
        <v>0</v>
      </c>
      <c r="AO52" s="205">
        <v>0</v>
      </c>
      <c r="AP52" s="205">
        <v>0</v>
      </c>
      <c r="AQ52" s="205">
        <v>0</v>
      </c>
      <c r="AR52" s="205">
        <v>0</v>
      </c>
      <c r="AS52" s="205">
        <v>0</v>
      </c>
      <c r="AT52" s="205">
        <v>0</v>
      </c>
    </row>
    <row r="53" spans="1:46">
      <c r="A53" t="s">
        <v>95</v>
      </c>
      <c r="B53" s="205">
        <v>0</v>
      </c>
      <c r="C53" s="205">
        <v>0</v>
      </c>
      <c r="D53" s="205">
        <v>0</v>
      </c>
      <c r="E53" s="205">
        <v>0</v>
      </c>
      <c r="F53" s="205">
        <v>0</v>
      </c>
      <c r="G53" s="205">
        <v>0</v>
      </c>
      <c r="H53" s="205">
        <v>0</v>
      </c>
      <c r="I53" s="205">
        <v>0</v>
      </c>
      <c r="J53" s="205">
        <v>0</v>
      </c>
      <c r="K53" s="205">
        <v>0</v>
      </c>
      <c r="L53" s="205">
        <v>2.02</v>
      </c>
      <c r="M53" s="205">
        <v>2.3199999999999998</v>
      </c>
      <c r="N53" s="205">
        <v>2.44</v>
      </c>
      <c r="O53" s="205">
        <v>2.71</v>
      </c>
      <c r="P53" s="205">
        <v>0</v>
      </c>
      <c r="Q53" s="205">
        <v>0</v>
      </c>
      <c r="R53" s="205">
        <v>0</v>
      </c>
      <c r="S53" s="205">
        <v>0</v>
      </c>
      <c r="T53" s="205">
        <v>0</v>
      </c>
      <c r="U53" s="205">
        <v>0</v>
      </c>
      <c r="V53" s="205">
        <v>0</v>
      </c>
      <c r="W53" s="205">
        <v>0</v>
      </c>
      <c r="X53" s="205">
        <v>0</v>
      </c>
      <c r="Y53" s="205">
        <v>0</v>
      </c>
      <c r="Z53" s="205">
        <v>0</v>
      </c>
      <c r="AA53" s="205">
        <v>0</v>
      </c>
      <c r="AB53" s="205">
        <v>0</v>
      </c>
      <c r="AC53" s="205">
        <v>2.0699999999999998</v>
      </c>
      <c r="AD53" s="205">
        <v>0</v>
      </c>
      <c r="AE53" s="205">
        <v>0</v>
      </c>
      <c r="AF53" s="205">
        <v>0</v>
      </c>
      <c r="AG53" s="205">
        <v>-0.15</v>
      </c>
      <c r="AH53" s="205">
        <v>0</v>
      </c>
      <c r="AI53" s="205">
        <v>0</v>
      </c>
      <c r="AJ53" s="205">
        <v>0</v>
      </c>
      <c r="AK53" s="205">
        <v>18.66</v>
      </c>
      <c r="AL53" s="205">
        <v>0</v>
      </c>
      <c r="AM53" s="205">
        <v>0</v>
      </c>
      <c r="AN53" s="205">
        <v>0</v>
      </c>
      <c r="AO53" s="205">
        <v>0</v>
      </c>
      <c r="AP53" s="205">
        <v>0</v>
      </c>
      <c r="AQ53" s="205">
        <v>0</v>
      </c>
      <c r="AR53" s="205">
        <v>0</v>
      </c>
      <c r="AS53" s="205">
        <v>0</v>
      </c>
      <c r="AT53" s="205">
        <v>0</v>
      </c>
    </row>
    <row r="54" spans="1:46">
      <c r="A54" t="s">
        <v>96</v>
      </c>
      <c r="B54" s="205">
        <v>0</v>
      </c>
      <c r="C54" s="205">
        <v>0</v>
      </c>
      <c r="D54" s="205">
        <v>0</v>
      </c>
      <c r="E54" s="205">
        <v>0</v>
      </c>
      <c r="F54" s="205">
        <v>0</v>
      </c>
      <c r="G54" s="205">
        <v>0</v>
      </c>
      <c r="H54" s="205">
        <v>0</v>
      </c>
      <c r="I54" s="205">
        <v>0</v>
      </c>
      <c r="J54" s="205">
        <v>0</v>
      </c>
      <c r="K54" s="205">
        <v>0</v>
      </c>
      <c r="L54" s="205">
        <v>2.02</v>
      </c>
      <c r="M54" s="205">
        <v>2.3199999999999998</v>
      </c>
      <c r="N54" s="205">
        <v>2.44</v>
      </c>
      <c r="O54" s="205">
        <v>2.71</v>
      </c>
      <c r="P54" s="205">
        <v>0</v>
      </c>
      <c r="Q54" s="205">
        <v>0</v>
      </c>
      <c r="R54" s="205">
        <v>0</v>
      </c>
      <c r="S54" s="205">
        <v>0</v>
      </c>
      <c r="T54" s="205">
        <v>0</v>
      </c>
      <c r="U54" s="205">
        <v>0</v>
      </c>
      <c r="V54" s="205">
        <v>0</v>
      </c>
      <c r="W54" s="205">
        <v>0</v>
      </c>
      <c r="X54" s="205">
        <v>0</v>
      </c>
      <c r="Y54" s="205">
        <v>0</v>
      </c>
      <c r="Z54" s="205">
        <v>0</v>
      </c>
      <c r="AA54" s="205">
        <v>0</v>
      </c>
      <c r="AB54" s="205">
        <v>0</v>
      </c>
      <c r="AC54" s="205">
        <v>1.64</v>
      </c>
      <c r="AD54" s="205">
        <v>0</v>
      </c>
      <c r="AE54" s="205">
        <v>0</v>
      </c>
      <c r="AF54" s="205">
        <v>0</v>
      </c>
      <c r="AG54" s="205">
        <v>-0.15</v>
      </c>
      <c r="AH54" s="205">
        <v>0</v>
      </c>
      <c r="AI54" s="205">
        <v>0</v>
      </c>
      <c r="AJ54" s="205">
        <v>0</v>
      </c>
      <c r="AK54" s="205">
        <v>19.7</v>
      </c>
      <c r="AL54" s="205">
        <v>0</v>
      </c>
      <c r="AM54" s="205">
        <v>0</v>
      </c>
      <c r="AN54" s="205">
        <v>0</v>
      </c>
      <c r="AO54" s="205">
        <v>0</v>
      </c>
      <c r="AP54" s="205">
        <v>0</v>
      </c>
      <c r="AQ54" s="205">
        <v>0</v>
      </c>
      <c r="AR54" s="205">
        <v>0</v>
      </c>
      <c r="AS54" s="205">
        <v>0</v>
      </c>
      <c r="AT54" s="205">
        <v>0</v>
      </c>
    </row>
    <row r="55" spans="1:46">
      <c r="A55" t="s">
        <v>97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0</v>
      </c>
      <c r="H55" s="205">
        <v>0</v>
      </c>
      <c r="I55" s="205">
        <v>0</v>
      </c>
      <c r="J55" s="205">
        <v>0</v>
      </c>
      <c r="K55" s="205">
        <v>0</v>
      </c>
      <c r="L55" s="205">
        <v>2.02</v>
      </c>
      <c r="M55" s="205">
        <v>2.3199999999999998</v>
      </c>
      <c r="N55" s="205">
        <v>2.44</v>
      </c>
      <c r="O55" s="205">
        <v>2.71</v>
      </c>
      <c r="P55" s="205">
        <v>0</v>
      </c>
      <c r="Q55" s="205">
        <v>0</v>
      </c>
      <c r="R55" s="205">
        <v>0</v>
      </c>
      <c r="S55" s="205">
        <v>0</v>
      </c>
      <c r="T55" s="205">
        <v>0</v>
      </c>
      <c r="U55" s="205">
        <v>0</v>
      </c>
      <c r="V55" s="205">
        <v>0</v>
      </c>
      <c r="W55" s="205">
        <v>0</v>
      </c>
      <c r="X55" s="205">
        <v>0</v>
      </c>
      <c r="Y55" s="205">
        <v>0</v>
      </c>
      <c r="Z55" s="205">
        <v>0</v>
      </c>
      <c r="AA55" s="205">
        <v>0</v>
      </c>
      <c r="AB55" s="205">
        <v>0</v>
      </c>
      <c r="AC55" s="205">
        <v>1.64</v>
      </c>
      <c r="AD55" s="205">
        <v>0</v>
      </c>
      <c r="AE55" s="205">
        <v>0</v>
      </c>
      <c r="AF55" s="205">
        <v>0</v>
      </c>
      <c r="AG55" s="205">
        <v>-0.15</v>
      </c>
      <c r="AH55" s="205">
        <v>0</v>
      </c>
      <c r="AI55" s="205">
        <v>0</v>
      </c>
      <c r="AJ55" s="205">
        <v>0</v>
      </c>
      <c r="AK55" s="205">
        <v>19.7</v>
      </c>
      <c r="AL55" s="205">
        <v>0</v>
      </c>
      <c r="AM55" s="205">
        <v>0</v>
      </c>
      <c r="AN55" s="205">
        <v>0</v>
      </c>
      <c r="AO55" s="205">
        <v>0</v>
      </c>
      <c r="AP55" s="205">
        <v>0</v>
      </c>
      <c r="AQ55" s="205">
        <v>0</v>
      </c>
      <c r="AR55" s="205">
        <v>0</v>
      </c>
      <c r="AS55" s="205">
        <v>0</v>
      </c>
      <c r="AT55" s="205">
        <v>0</v>
      </c>
    </row>
    <row r="56" spans="1:46">
      <c r="A56" t="s">
        <v>98</v>
      </c>
      <c r="B56" s="205">
        <v>0</v>
      </c>
      <c r="C56" s="205">
        <v>0</v>
      </c>
      <c r="D56" s="205">
        <v>0</v>
      </c>
      <c r="E56" s="205">
        <v>0</v>
      </c>
      <c r="F56" s="205">
        <v>0</v>
      </c>
      <c r="G56" s="205">
        <v>0</v>
      </c>
      <c r="H56" s="205">
        <v>0</v>
      </c>
      <c r="I56" s="205">
        <v>0</v>
      </c>
      <c r="J56" s="205">
        <v>0</v>
      </c>
      <c r="K56" s="205">
        <v>0</v>
      </c>
      <c r="L56" s="205">
        <v>2.02</v>
      </c>
      <c r="M56" s="205">
        <v>2.3199999999999998</v>
      </c>
      <c r="N56" s="205">
        <v>2.44</v>
      </c>
      <c r="O56" s="205">
        <v>2.71</v>
      </c>
      <c r="P56" s="205">
        <v>0</v>
      </c>
      <c r="Q56" s="205">
        <v>0</v>
      </c>
      <c r="R56" s="205">
        <v>0</v>
      </c>
      <c r="S56" s="205">
        <v>0</v>
      </c>
      <c r="T56" s="205">
        <v>0</v>
      </c>
      <c r="U56" s="205">
        <v>0</v>
      </c>
      <c r="V56" s="205">
        <v>0</v>
      </c>
      <c r="W56" s="205">
        <v>0</v>
      </c>
      <c r="X56" s="205">
        <v>0</v>
      </c>
      <c r="Y56" s="205">
        <v>0</v>
      </c>
      <c r="Z56" s="205">
        <v>0</v>
      </c>
      <c r="AA56" s="205">
        <v>0</v>
      </c>
      <c r="AB56" s="205">
        <v>0</v>
      </c>
      <c r="AC56" s="205">
        <v>1.59</v>
      </c>
      <c r="AD56" s="205">
        <v>0</v>
      </c>
      <c r="AE56" s="205">
        <v>0</v>
      </c>
      <c r="AF56" s="205">
        <v>0</v>
      </c>
      <c r="AG56" s="205">
        <v>-0.15</v>
      </c>
      <c r="AH56" s="205">
        <v>0</v>
      </c>
      <c r="AI56" s="205">
        <v>0</v>
      </c>
      <c r="AJ56" s="205">
        <v>0</v>
      </c>
      <c r="AK56" s="205">
        <v>19.7</v>
      </c>
      <c r="AL56" s="205">
        <v>0</v>
      </c>
      <c r="AM56" s="205">
        <v>0</v>
      </c>
      <c r="AN56" s="205">
        <v>0</v>
      </c>
      <c r="AO56" s="205">
        <v>0</v>
      </c>
      <c r="AP56" s="205">
        <v>0</v>
      </c>
      <c r="AQ56" s="205">
        <v>0</v>
      </c>
      <c r="AR56" s="205">
        <v>0</v>
      </c>
      <c r="AS56" s="205">
        <v>0</v>
      </c>
      <c r="AT56" s="205">
        <v>0</v>
      </c>
    </row>
    <row r="57" spans="1:46">
      <c r="A57" t="s">
        <v>99</v>
      </c>
      <c r="B57" s="205">
        <v>0</v>
      </c>
      <c r="C57" s="205">
        <v>0</v>
      </c>
      <c r="D57" s="205">
        <v>0</v>
      </c>
      <c r="E57" s="205">
        <v>0</v>
      </c>
      <c r="F57" s="205">
        <v>0</v>
      </c>
      <c r="G57" s="205">
        <v>0</v>
      </c>
      <c r="H57" s="205">
        <v>0</v>
      </c>
      <c r="I57" s="205">
        <v>0</v>
      </c>
      <c r="J57" s="205">
        <v>0</v>
      </c>
      <c r="K57" s="205">
        <v>0</v>
      </c>
      <c r="L57" s="205">
        <v>2.02</v>
      </c>
      <c r="M57" s="205">
        <v>2.3199999999999998</v>
      </c>
      <c r="N57" s="205">
        <v>2.44</v>
      </c>
      <c r="O57" s="205">
        <v>2.71</v>
      </c>
      <c r="P57" s="205">
        <v>0</v>
      </c>
      <c r="Q57" s="205">
        <v>0</v>
      </c>
      <c r="R57" s="205">
        <v>0</v>
      </c>
      <c r="S57" s="205">
        <v>0</v>
      </c>
      <c r="T57" s="205">
        <v>0</v>
      </c>
      <c r="U57" s="205">
        <v>0</v>
      </c>
      <c r="V57" s="205">
        <v>0</v>
      </c>
      <c r="W57" s="205">
        <v>0</v>
      </c>
      <c r="X57" s="205">
        <v>0</v>
      </c>
      <c r="Y57" s="205">
        <v>0</v>
      </c>
      <c r="Z57" s="205">
        <v>0</v>
      </c>
      <c r="AA57" s="205">
        <v>0</v>
      </c>
      <c r="AB57" s="205">
        <v>0</v>
      </c>
      <c r="AC57" s="205">
        <v>2.0699999999999998</v>
      </c>
      <c r="AD57" s="205">
        <v>0</v>
      </c>
      <c r="AE57" s="205">
        <v>0</v>
      </c>
      <c r="AF57" s="205">
        <v>0</v>
      </c>
      <c r="AG57" s="205">
        <v>-0.15</v>
      </c>
      <c r="AH57" s="205">
        <v>0</v>
      </c>
      <c r="AI57" s="205">
        <v>0</v>
      </c>
      <c r="AJ57" s="205">
        <v>0</v>
      </c>
      <c r="AK57" s="205">
        <v>19.7</v>
      </c>
      <c r="AL57" s="205">
        <v>0</v>
      </c>
      <c r="AM57" s="205">
        <v>0</v>
      </c>
      <c r="AN57" s="205">
        <v>0</v>
      </c>
      <c r="AO57" s="205">
        <v>0</v>
      </c>
      <c r="AP57" s="205">
        <v>0</v>
      </c>
      <c r="AQ57" s="205">
        <v>0</v>
      </c>
      <c r="AR57" s="205">
        <v>0</v>
      </c>
      <c r="AS57" s="205">
        <v>0</v>
      </c>
      <c r="AT57" s="205">
        <v>0</v>
      </c>
    </row>
    <row r="58" spans="1:46">
      <c r="A58" t="s">
        <v>100</v>
      </c>
      <c r="B58" s="205">
        <v>0</v>
      </c>
      <c r="C58" s="205">
        <v>0</v>
      </c>
      <c r="D58" s="205">
        <v>0</v>
      </c>
      <c r="E58" s="205">
        <v>0</v>
      </c>
      <c r="F58" s="205">
        <v>0</v>
      </c>
      <c r="G58" s="205">
        <v>0</v>
      </c>
      <c r="H58" s="205">
        <v>0</v>
      </c>
      <c r="I58" s="205">
        <v>0</v>
      </c>
      <c r="J58" s="205">
        <v>0</v>
      </c>
      <c r="K58" s="205">
        <v>0</v>
      </c>
      <c r="L58" s="205">
        <v>2.02</v>
      </c>
      <c r="M58" s="205">
        <v>2.3199999999999998</v>
      </c>
      <c r="N58" s="205">
        <v>2.44</v>
      </c>
      <c r="O58" s="205">
        <v>2.71</v>
      </c>
      <c r="P58" s="205">
        <v>0</v>
      </c>
      <c r="Q58" s="205">
        <v>0</v>
      </c>
      <c r="R58" s="205">
        <v>0</v>
      </c>
      <c r="S58" s="205">
        <v>0</v>
      </c>
      <c r="T58" s="205">
        <v>0</v>
      </c>
      <c r="U58" s="205">
        <v>0</v>
      </c>
      <c r="V58" s="205">
        <v>0</v>
      </c>
      <c r="W58" s="205">
        <v>0</v>
      </c>
      <c r="X58" s="205">
        <v>0</v>
      </c>
      <c r="Y58" s="205">
        <v>0</v>
      </c>
      <c r="Z58" s="205">
        <v>0</v>
      </c>
      <c r="AA58" s="205">
        <v>0</v>
      </c>
      <c r="AB58" s="205">
        <v>0</v>
      </c>
      <c r="AC58" s="205">
        <v>2.0699999999999998</v>
      </c>
      <c r="AD58" s="205">
        <v>0</v>
      </c>
      <c r="AE58" s="205">
        <v>0</v>
      </c>
      <c r="AF58" s="205">
        <v>0</v>
      </c>
      <c r="AG58" s="205">
        <v>-0.15</v>
      </c>
      <c r="AH58" s="205">
        <v>0</v>
      </c>
      <c r="AI58" s="205">
        <v>0</v>
      </c>
      <c r="AJ58" s="205">
        <v>0</v>
      </c>
      <c r="AK58" s="205">
        <v>19.7</v>
      </c>
      <c r="AL58" s="205">
        <v>0</v>
      </c>
      <c r="AM58" s="205">
        <v>0</v>
      </c>
      <c r="AN58" s="205">
        <v>0</v>
      </c>
      <c r="AO58" s="205">
        <v>0</v>
      </c>
      <c r="AP58" s="205">
        <v>0</v>
      </c>
      <c r="AQ58" s="205">
        <v>0</v>
      </c>
      <c r="AR58" s="205">
        <v>0</v>
      </c>
      <c r="AS58" s="205">
        <v>0</v>
      </c>
      <c r="AT58" s="205">
        <v>0</v>
      </c>
    </row>
    <row r="59" spans="1:46">
      <c r="A59" t="s">
        <v>101</v>
      </c>
      <c r="B59" s="205">
        <v>0</v>
      </c>
      <c r="C59" s="205">
        <v>0</v>
      </c>
      <c r="D59" s="205">
        <v>0</v>
      </c>
      <c r="E59" s="205">
        <v>0</v>
      </c>
      <c r="F59" s="205">
        <v>0</v>
      </c>
      <c r="G59" s="205">
        <v>0</v>
      </c>
      <c r="H59" s="205">
        <v>0</v>
      </c>
      <c r="I59" s="205">
        <v>0</v>
      </c>
      <c r="J59" s="205">
        <v>0</v>
      </c>
      <c r="K59" s="205">
        <v>0</v>
      </c>
      <c r="L59" s="205">
        <v>2.02</v>
      </c>
      <c r="M59" s="205">
        <v>2.3199999999999998</v>
      </c>
      <c r="N59" s="205">
        <v>2.44</v>
      </c>
      <c r="O59" s="205">
        <v>2.71</v>
      </c>
      <c r="P59" s="205">
        <v>0</v>
      </c>
      <c r="Q59" s="205">
        <v>0</v>
      </c>
      <c r="R59" s="205">
        <v>0</v>
      </c>
      <c r="S59" s="205">
        <v>0</v>
      </c>
      <c r="T59" s="205">
        <v>0</v>
      </c>
      <c r="U59" s="205">
        <v>0</v>
      </c>
      <c r="V59" s="205">
        <v>0</v>
      </c>
      <c r="W59" s="205">
        <v>0</v>
      </c>
      <c r="X59" s="205">
        <v>0</v>
      </c>
      <c r="Y59" s="205">
        <v>0</v>
      </c>
      <c r="Z59" s="205">
        <v>0</v>
      </c>
      <c r="AA59" s="205">
        <v>0</v>
      </c>
      <c r="AB59" s="205">
        <v>0</v>
      </c>
      <c r="AC59" s="205">
        <v>2.0699999999999998</v>
      </c>
      <c r="AD59" s="205">
        <v>0</v>
      </c>
      <c r="AE59" s="205">
        <v>0</v>
      </c>
      <c r="AF59" s="205">
        <v>0</v>
      </c>
      <c r="AG59" s="205">
        <v>-0.15</v>
      </c>
      <c r="AH59" s="205">
        <v>0</v>
      </c>
      <c r="AI59" s="205">
        <v>0</v>
      </c>
      <c r="AJ59" s="205">
        <v>0</v>
      </c>
      <c r="AK59" s="205">
        <v>19.7</v>
      </c>
      <c r="AL59" s="205">
        <v>0</v>
      </c>
      <c r="AM59" s="205">
        <v>0</v>
      </c>
      <c r="AN59" s="205">
        <v>0</v>
      </c>
      <c r="AO59" s="205">
        <v>0</v>
      </c>
      <c r="AP59" s="205">
        <v>0</v>
      </c>
      <c r="AQ59" s="205">
        <v>0</v>
      </c>
      <c r="AR59" s="205">
        <v>0</v>
      </c>
      <c r="AS59" s="205">
        <v>0</v>
      </c>
      <c r="AT59" s="205">
        <v>0</v>
      </c>
    </row>
    <row r="60" spans="1:46">
      <c r="A60" t="s">
        <v>102</v>
      </c>
      <c r="B60" s="205">
        <v>0</v>
      </c>
      <c r="C60" s="205">
        <v>0</v>
      </c>
      <c r="D60" s="205">
        <v>0</v>
      </c>
      <c r="E60" s="205">
        <v>0</v>
      </c>
      <c r="F60" s="205">
        <v>0</v>
      </c>
      <c r="G60" s="205">
        <v>0</v>
      </c>
      <c r="H60" s="205">
        <v>0</v>
      </c>
      <c r="I60" s="205">
        <v>0</v>
      </c>
      <c r="J60" s="205">
        <v>0</v>
      </c>
      <c r="K60" s="205">
        <v>0</v>
      </c>
      <c r="L60" s="205">
        <v>2.02</v>
      </c>
      <c r="M60" s="205">
        <v>2.3199999999999998</v>
      </c>
      <c r="N60" s="205">
        <v>2.44</v>
      </c>
      <c r="O60" s="205">
        <v>2.71</v>
      </c>
      <c r="P60" s="205">
        <v>0</v>
      </c>
      <c r="Q60" s="205">
        <v>0</v>
      </c>
      <c r="R60" s="205">
        <v>0</v>
      </c>
      <c r="S60" s="205">
        <v>0</v>
      </c>
      <c r="T60" s="205">
        <v>0</v>
      </c>
      <c r="U60" s="205">
        <v>0</v>
      </c>
      <c r="V60" s="205">
        <v>0</v>
      </c>
      <c r="W60" s="205">
        <v>0</v>
      </c>
      <c r="X60" s="205">
        <v>0</v>
      </c>
      <c r="Y60" s="205">
        <v>0</v>
      </c>
      <c r="Z60" s="205">
        <v>0</v>
      </c>
      <c r="AA60" s="205">
        <v>0</v>
      </c>
      <c r="AB60" s="205">
        <v>0</v>
      </c>
      <c r="AC60" s="205">
        <v>2.0699999999999998</v>
      </c>
      <c r="AD60" s="205">
        <v>0</v>
      </c>
      <c r="AE60" s="205">
        <v>0</v>
      </c>
      <c r="AF60" s="205">
        <v>0</v>
      </c>
      <c r="AG60" s="205">
        <v>-0.15</v>
      </c>
      <c r="AH60" s="205">
        <v>0</v>
      </c>
      <c r="AI60" s="205">
        <v>0</v>
      </c>
      <c r="AJ60" s="205">
        <v>0</v>
      </c>
      <c r="AK60" s="205">
        <v>19.7</v>
      </c>
      <c r="AL60" s="205">
        <v>0</v>
      </c>
      <c r="AM60" s="205">
        <v>0</v>
      </c>
      <c r="AN60" s="205">
        <v>0</v>
      </c>
      <c r="AO60" s="205">
        <v>0</v>
      </c>
      <c r="AP60" s="205">
        <v>0</v>
      </c>
      <c r="AQ60" s="205">
        <v>0</v>
      </c>
      <c r="AR60" s="205">
        <v>0</v>
      </c>
      <c r="AS60" s="205">
        <v>0</v>
      </c>
      <c r="AT60" s="205">
        <v>0</v>
      </c>
    </row>
    <row r="61" spans="1:46">
      <c r="A61" t="s">
        <v>103</v>
      </c>
      <c r="B61" s="205">
        <v>0</v>
      </c>
      <c r="C61" s="205">
        <v>0</v>
      </c>
      <c r="D61" s="205">
        <v>0</v>
      </c>
      <c r="E61" s="205">
        <v>0</v>
      </c>
      <c r="F61" s="205">
        <v>0</v>
      </c>
      <c r="G61" s="205">
        <v>0</v>
      </c>
      <c r="H61" s="205">
        <v>0</v>
      </c>
      <c r="I61" s="205">
        <v>0</v>
      </c>
      <c r="J61" s="205">
        <v>0</v>
      </c>
      <c r="K61" s="205">
        <v>0</v>
      </c>
      <c r="L61" s="205">
        <v>2.02</v>
      </c>
      <c r="M61" s="205">
        <v>2.3199999999999998</v>
      </c>
      <c r="N61" s="205">
        <v>2.44</v>
      </c>
      <c r="O61" s="205">
        <v>2.71</v>
      </c>
      <c r="P61" s="205">
        <v>0</v>
      </c>
      <c r="Q61" s="205">
        <v>0</v>
      </c>
      <c r="R61" s="205">
        <v>0</v>
      </c>
      <c r="S61" s="205">
        <v>0</v>
      </c>
      <c r="T61" s="205">
        <v>0</v>
      </c>
      <c r="U61" s="205">
        <v>0</v>
      </c>
      <c r="V61" s="205">
        <v>0</v>
      </c>
      <c r="W61" s="205">
        <v>0</v>
      </c>
      <c r="X61" s="205">
        <v>0</v>
      </c>
      <c r="Y61" s="205">
        <v>0</v>
      </c>
      <c r="Z61" s="205">
        <v>0</v>
      </c>
      <c r="AA61" s="205">
        <v>0</v>
      </c>
      <c r="AB61" s="205">
        <v>0</v>
      </c>
      <c r="AC61" s="205">
        <v>2.0699999999999998</v>
      </c>
      <c r="AD61" s="205">
        <v>0</v>
      </c>
      <c r="AE61" s="205">
        <v>0</v>
      </c>
      <c r="AF61" s="205">
        <v>0</v>
      </c>
      <c r="AG61" s="205">
        <v>-0.15</v>
      </c>
      <c r="AH61" s="205">
        <v>0</v>
      </c>
      <c r="AI61" s="205">
        <v>0</v>
      </c>
      <c r="AJ61" s="205">
        <v>0</v>
      </c>
      <c r="AK61" s="205">
        <v>19.7</v>
      </c>
      <c r="AL61" s="205">
        <v>0</v>
      </c>
      <c r="AM61" s="205">
        <v>0</v>
      </c>
      <c r="AN61" s="205">
        <v>0</v>
      </c>
      <c r="AO61" s="205">
        <v>0</v>
      </c>
      <c r="AP61" s="205">
        <v>0</v>
      </c>
      <c r="AQ61" s="205">
        <v>0</v>
      </c>
      <c r="AR61" s="205">
        <v>0</v>
      </c>
      <c r="AS61" s="205">
        <v>0</v>
      </c>
      <c r="AT61" s="205">
        <v>0</v>
      </c>
    </row>
    <row r="62" spans="1:46">
      <c r="A62" t="s">
        <v>104</v>
      </c>
      <c r="B62" s="205">
        <v>0</v>
      </c>
      <c r="C62" s="205">
        <v>0</v>
      </c>
      <c r="D62" s="205">
        <v>0</v>
      </c>
      <c r="E62" s="205">
        <v>0</v>
      </c>
      <c r="F62" s="205">
        <v>0</v>
      </c>
      <c r="G62" s="205">
        <v>0</v>
      </c>
      <c r="H62" s="205">
        <v>0</v>
      </c>
      <c r="I62" s="205">
        <v>0</v>
      </c>
      <c r="J62" s="205">
        <v>0</v>
      </c>
      <c r="K62" s="205">
        <v>0</v>
      </c>
      <c r="L62" s="205">
        <v>2.02</v>
      </c>
      <c r="M62" s="205">
        <v>2.3199999999999998</v>
      </c>
      <c r="N62" s="205">
        <v>2.44</v>
      </c>
      <c r="O62" s="205">
        <v>2.71</v>
      </c>
      <c r="P62" s="205">
        <v>0</v>
      </c>
      <c r="Q62" s="205">
        <v>0</v>
      </c>
      <c r="R62" s="205">
        <v>0</v>
      </c>
      <c r="S62" s="205">
        <v>0</v>
      </c>
      <c r="T62" s="205">
        <v>0</v>
      </c>
      <c r="U62" s="205">
        <v>0</v>
      </c>
      <c r="V62" s="205">
        <v>0</v>
      </c>
      <c r="W62" s="205">
        <v>0</v>
      </c>
      <c r="X62" s="205">
        <v>0</v>
      </c>
      <c r="Y62" s="205">
        <v>0</v>
      </c>
      <c r="Z62" s="205">
        <v>0</v>
      </c>
      <c r="AA62" s="205">
        <v>0</v>
      </c>
      <c r="AB62" s="205">
        <v>0</v>
      </c>
      <c r="AC62" s="205">
        <v>2.0699999999999998</v>
      </c>
      <c r="AD62" s="205">
        <v>0</v>
      </c>
      <c r="AE62" s="205">
        <v>0</v>
      </c>
      <c r="AF62" s="205">
        <v>0</v>
      </c>
      <c r="AG62" s="205">
        <v>-0.15</v>
      </c>
      <c r="AH62" s="205">
        <v>0</v>
      </c>
      <c r="AI62" s="205">
        <v>0</v>
      </c>
      <c r="AJ62" s="205">
        <v>0</v>
      </c>
      <c r="AK62" s="205">
        <v>18.66</v>
      </c>
      <c r="AL62" s="205">
        <v>0</v>
      </c>
      <c r="AM62" s="205">
        <v>0</v>
      </c>
      <c r="AN62" s="205">
        <v>0</v>
      </c>
      <c r="AO62" s="205">
        <v>0</v>
      </c>
      <c r="AP62" s="205">
        <v>0</v>
      </c>
      <c r="AQ62" s="205">
        <v>0</v>
      </c>
      <c r="AR62" s="205">
        <v>0</v>
      </c>
      <c r="AS62" s="205">
        <v>0</v>
      </c>
      <c r="AT62" s="205">
        <v>0</v>
      </c>
    </row>
    <row r="63" spans="1:46">
      <c r="A63" t="s">
        <v>105</v>
      </c>
      <c r="B63" s="205">
        <v>0</v>
      </c>
      <c r="C63" s="205">
        <v>0</v>
      </c>
      <c r="D63" s="205">
        <v>0</v>
      </c>
      <c r="E63" s="205">
        <v>0</v>
      </c>
      <c r="F63" s="205">
        <v>0</v>
      </c>
      <c r="G63" s="205">
        <v>0</v>
      </c>
      <c r="H63" s="205">
        <v>0</v>
      </c>
      <c r="I63" s="205">
        <v>0</v>
      </c>
      <c r="J63" s="205">
        <v>0</v>
      </c>
      <c r="K63" s="205">
        <v>0</v>
      </c>
      <c r="L63" s="205">
        <v>2.02</v>
      </c>
      <c r="M63" s="205">
        <v>2.3199999999999998</v>
      </c>
      <c r="N63" s="205">
        <v>2.44</v>
      </c>
      <c r="O63" s="205">
        <v>2.71</v>
      </c>
      <c r="P63" s="205">
        <v>0</v>
      </c>
      <c r="Q63" s="205">
        <v>0</v>
      </c>
      <c r="R63" s="205">
        <v>0</v>
      </c>
      <c r="S63" s="205">
        <v>0.17</v>
      </c>
      <c r="T63" s="205">
        <v>0</v>
      </c>
      <c r="U63" s="205">
        <v>0</v>
      </c>
      <c r="V63" s="205">
        <v>0</v>
      </c>
      <c r="W63" s="205">
        <v>0</v>
      </c>
      <c r="X63" s="205">
        <v>0</v>
      </c>
      <c r="Y63" s="205">
        <v>0</v>
      </c>
      <c r="Z63" s="205">
        <v>0</v>
      </c>
      <c r="AA63" s="205">
        <v>0</v>
      </c>
      <c r="AB63" s="205">
        <v>0</v>
      </c>
      <c r="AC63" s="205">
        <v>2.0699999999999998</v>
      </c>
      <c r="AD63" s="205">
        <v>0</v>
      </c>
      <c r="AE63" s="205">
        <v>0</v>
      </c>
      <c r="AF63" s="205">
        <v>0</v>
      </c>
      <c r="AG63" s="205">
        <v>-0.15</v>
      </c>
      <c r="AH63" s="205">
        <v>0</v>
      </c>
      <c r="AI63" s="205">
        <v>0</v>
      </c>
      <c r="AJ63" s="205">
        <v>0</v>
      </c>
      <c r="AK63" s="205">
        <v>18.66</v>
      </c>
      <c r="AL63" s="205">
        <v>0</v>
      </c>
      <c r="AM63" s="205">
        <v>0</v>
      </c>
      <c r="AN63" s="205">
        <v>0</v>
      </c>
      <c r="AO63" s="205">
        <v>0</v>
      </c>
      <c r="AP63" s="205">
        <v>0</v>
      </c>
      <c r="AQ63" s="205">
        <v>0</v>
      </c>
      <c r="AR63" s="205">
        <v>0</v>
      </c>
      <c r="AS63" s="205">
        <v>0</v>
      </c>
      <c r="AT63" s="205">
        <v>0</v>
      </c>
    </row>
    <row r="64" spans="1:46">
      <c r="A64" t="s">
        <v>106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0</v>
      </c>
      <c r="H64" s="205">
        <v>0</v>
      </c>
      <c r="I64" s="205">
        <v>0</v>
      </c>
      <c r="J64" s="205">
        <v>0</v>
      </c>
      <c r="K64" s="205">
        <v>0</v>
      </c>
      <c r="L64" s="205">
        <v>2.02</v>
      </c>
      <c r="M64" s="205">
        <v>2.3199999999999998</v>
      </c>
      <c r="N64" s="205">
        <v>2.44</v>
      </c>
      <c r="O64" s="205">
        <v>2.71</v>
      </c>
      <c r="P64" s="205">
        <v>0</v>
      </c>
      <c r="Q64" s="205">
        <v>0</v>
      </c>
      <c r="R64" s="205">
        <v>0</v>
      </c>
      <c r="S64" s="205">
        <v>0.17</v>
      </c>
      <c r="T64" s="205">
        <v>0</v>
      </c>
      <c r="U64" s="205">
        <v>0</v>
      </c>
      <c r="V64" s="205">
        <v>0</v>
      </c>
      <c r="W64" s="205">
        <v>0</v>
      </c>
      <c r="X64" s="205">
        <v>0</v>
      </c>
      <c r="Y64" s="205">
        <v>0</v>
      </c>
      <c r="Z64" s="205">
        <v>0</v>
      </c>
      <c r="AA64" s="205">
        <v>0</v>
      </c>
      <c r="AB64" s="205">
        <v>0</v>
      </c>
      <c r="AC64" s="205">
        <v>2.0699999999999998</v>
      </c>
      <c r="AD64" s="205">
        <v>0</v>
      </c>
      <c r="AE64" s="205">
        <v>0</v>
      </c>
      <c r="AF64" s="205">
        <v>0</v>
      </c>
      <c r="AG64" s="205">
        <v>-0.15</v>
      </c>
      <c r="AH64" s="205">
        <v>0</v>
      </c>
      <c r="AI64" s="205">
        <v>0</v>
      </c>
      <c r="AJ64" s="205">
        <v>0</v>
      </c>
      <c r="AK64" s="205">
        <v>18.66</v>
      </c>
      <c r="AL64" s="205">
        <v>0</v>
      </c>
      <c r="AM64" s="205">
        <v>0</v>
      </c>
      <c r="AN64" s="205">
        <v>0</v>
      </c>
      <c r="AO64" s="205">
        <v>0</v>
      </c>
      <c r="AP64" s="205">
        <v>0</v>
      </c>
      <c r="AQ64" s="205">
        <v>0</v>
      </c>
      <c r="AR64" s="205">
        <v>0</v>
      </c>
      <c r="AS64" s="205">
        <v>0</v>
      </c>
      <c r="AT64" s="205">
        <v>0</v>
      </c>
    </row>
    <row r="65" spans="1:46">
      <c r="A65" t="s">
        <v>107</v>
      </c>
      <c r="B65" s="205">
        <v>0</v>
      </c>
      <c r="C65" s="205">
        <v>0</v>
      </c>
      <c r="D65" s="205">
        <v>0</v>
      </c>
      <c r="E65" s="205">
        <v>0</v>
      </c>
      <c r="F65" s="205">
        <v>0</v>
      </c>
      <c r="G65" s="205">
        <v>0</v>
      </c>
      <c r="H65" s="205">
        <v>0</v>
      </c>
      <c r="I65" s="205">
        <v>0</v>
      </c>
      <c r="J65" s="205">
        <v>0</v>
      </c>
      <c r="K65" s="205">
        <v>0</v>
      </c>
      <c r="L65" s="205">
        <v>2.02</v>
      </c>
      <c r="M65" s="205">
        <v>2.3199999999999998</v>
      </c>
      <c r="N65" s="205">
        <v>2.44</v>
      </c>
      <c r="O65" s="205">
        <v>2.71</v>
      </c>
      <c r="P65" s="205">
        <v>0</v>
      </c>
      <c r="Q65" s="205">
        <v>0</v>
      </c>
      <c r="R65" s="205">
        <v>0</v>
      </c>
      <c r="S65" s="205">
        <v>0</v>
      </c>
      <c r="T65" s="205">
        <v>0</v>
      </c>
      <c r="U65" s="205">
        <v>0</v>
      </c>
      <c r="V65" s="205">
        <v>0</v>
      </c>
      <c r="W65" s="205">
        <v>0</v>
      </c>
      <c r="X65" s="205">
        <v>0</v>
      </c>
      <c r="Y65" s="205">
        <v>0</v>
      </c>
      <c r="Z65" s="205">
        <v>0</v>
      </c>
      <c r="AA65" s="205">
        <v>0</v>
      </c>
      <c r="AB65" s="205">
        <v>0</v>
      </c>
      <c r="AC65" s="205">
        <v>2.0699999999999998</v>
      </c>
      <c r="AD65" s="205">
        <v>0</v>
      </c>
      <c r="AE65" s="205">
        <v>0</v>
      </c>
      <c r="AF65" s="205">
        <v>0</v>
      </c>
      <c r="AG65" s="205">
        <v>-0.15</v>
      </c>
      <c r="AH65" s="205">
        <v>0</v>
      </c>
      <c r="AI65" s="205">
        <v>0</v>
      </c>
      <c r="AJ65" s="205">
        <v>0</v>
      </c>
      <c r="AK65" s="205">
        <v>18</v>
      </c>
      <c r="AL65" s="205">
        <v>0</v>
      </c>
      <c r="AM65" s="205">
        <v>0</v>
      </c>
      <c r="AN65" s="205">
        <v>0</v>
      </c>
      <c r="AO65" s="205">
        <v>0</v>
      </c>
      <c r="AP65" s="205">
        <v>0</v>
      </c>
      <c r="AQ65" s="205">
        <v>0</v>
      </c>
      <c r="AR65" s="205">
        <v>0</v>
      </c>
      <c r="AS65" s="205">
        <v>0</v>
      </c>
      <c r="AT65" s="205">
        <v>0</v>
      </c>
    </row>
    <row r="66" spans="1:46">
      <c r="A66" t="s">
        <v>108</v>
      </c>
      <c r="B66" s="205">
        <v>0</v>
      </c>
      <c r="C66" s="205">
        <v>0</v>
      </c>
      <c r="D66" s="205">
        <v>0</v>
      </c>
      <c r="E66" s="205">
        <v>0</v>
      </c>
      <c r="F66" s="205">
        <v>0</v>
      </c>
      <c r="G66" s="205">
        <v>0</v>
      </c>
      <c r="H66" s="205">
        <v>0</v>
      </c>
      <c r="I66" s="205">
        <v>0</v>
      </c>
      <c r="J66" s="205">
        <v>0</v>
      </c>
      <c r="K66" s="205">
        <v>0</v>
      </c>
      <c r="L66" s="205">
        <v>2.02</v>
      </c>
      <c r="M66" s="205">
        <v>2.3199999999999998</v>
      </c>
      <c r="N66" s="205">
        <v>2.44</v>
      </c>
      <c r="O66" s="205">
        <v>2.71</v>
      </c>
      <c r="P66" s="205">
        <v>0</v>
      </c>
      <c r="Q66" s="205">
        <v>0</v>
      </c>
      <c r="R66" s="205">
        <v>0</v>
      </c>
      <c r="S66" s="205">
        <v>0</v>
      </c>
      <c r="T66" s="205">
        <v>0</v>
      </c>
      <c r="U66" s="205">
        <v>0</v>
      </c>
      <c r="V66" s="205">
        <v>0</v>
      </c>
      <c r="W66" s="205">
        <v>0</v>
      </c>
      <c r="X66" s="205">
        <v>0</v>
      </c>
      <c r="Y66" s="205">
        <v>0</v>
      </c>
      <c r="Z66" s="205">
        <v>0</v>
      </c>
      <c r="AA66" s="205">
        <v>0</v>
      </c>
      <c r="AB66" s="205">
        <v>0</v>
      </c>
      <c r="AC66" s="205">
        <v>2.0699999999999998</v>
      </c>
      <c r="AD66" s="205">
        <v>0</v>
      </c>
      <c r="AE66" s="205">
        <v>0</v>
      </c>
      <c r="AF66" s="205">
        <v>0</v>
      </c>
      <c r="AG66" s="205">
        <v>-0.15</v>
      </c>
      <c r="AH66" s="205">
        <v>0</v>
      </c>
      <c r="AI66" s="205">
        <v>0</v>
      </c>
      <c r="AJ66" s="205">
        <v>0</v>
      </c>
      <c r="AK66" s="205">
        <v>18</v>
      </c>
      <c r="AL66" s="205">
        <v>0</v>
      </c>
      <c r="AM66" s="205">
        <v>0</v>
      </c>
      <c r="AN66" s="205">
        <v>0</v>
      </c>
      <c r="AO66" s="205">
        <v>0</v>
      </c>
      <c r="AP66" s="205">
        <v>0</v>
      </c>
      <c r="AQ66" s="205">
        <v>0</v>
      </c>
      <c r="AR66" s="205">
        <v>0</v>
      </c>
      <c r="AS66" s="205">
        <v>0</v>
      </c>
      <c r="AT66" s="205">
        <v>0</v>
      </c>
    </row>
    <row r="67" spans="1:46">
      <c r="A67" t="s">
        <v>109</v>
      </c>
      <c r="B67" s="205">
        <v>0</v>
      </c>
      <c r="C67" s="205">
        <v>0</v>
      </c>
      <c r="D67" s="205">
        <v>0</v>
      </c>
      <c r="E67" s="205">
        <v>0</v>
      </c>
      <c r="F67" s="205">
        <v>0</v>
      </c>
      <c r="G67" s="205">
        <v>0</v>
      </c>
      <c r="H67" s="205">
        <v>0</v>
      </c>
      <c r="I67" s="205">
        <v>0</v>
      </c>
      <c r="J67" s="205">
        <v>0</v>
      </c>
      <c r="K67" s="205">
        <v>0</v>
      </c>
      <c r="L67" s="205">
        <v>2.02</v>
      </c>
      <c r="M67" s="205">
        <v>2.3199999999999998</v>
      </c>
      <c r="N67" s="205">
        <v>2.44</v>
      </c>
      <c r="O67" s="205">
        <v>2.71</v>
      </c>
      <c r="P67" s="205">
        <v>0</v>
      </c>
      <c r="Q67" s="205">
        <v>0</v>
      </c>
      <c r="R67" s="205">
        <v>0</v>
      </c>
      <c r="S67" s="205">
        <v>0</v>
      </c>
      <c r="T67" s="205">
        <v>0</v>
      </c>
      <c r="U67" s="205">
        <v>0</v>
      </c>
      <c r="V67" s="205">
        <v>0</v>
      </c>
      <c r="W67" s="205">
        <v>0</v>
      </c>
      <c r="X67" s="205">
        <v>0</v>
      </c>
      <c r="Y67" s="205">
        <v>0</v>
      </c>
      <c r="Z67" s="205">
        <v>0</v>
      </c>
      <c r="AA67" s="205">
        <v>0</v>
      </c>
      <c r="AB67" s="205">
        <v>0</v>
      </c>
      <c r="AC67" s="205">
        <v>1.55</v>
      </c>
      <c r="AD67" s="205">
        <v>0</v>
      </c>
      <c r="AE67" s="205">
        <v>0</v>
      </c>
      <c r="AF67" s="205">
        <v>0</v>
      </c>
      <c r="AG67" s="205">
        <v>-0.15</v>
      </c>
      <c r="AH67" s="205">
        <v>0</v>
      </c>
      <c r="AI67" s="205">
        <v>0</v>
      </c>
      <c r="AJ67" s="205">
        <v>0</v>
      </c>
      <c r="AK67" s="205">
        <v>18</v>
      </c>
      <c r="AL67" s="205">
        <v>0</v>
      </c>
      <c r="AM67" s="205">
        <v>0</v>
      </c>
      <c r="AN67" s="205">
        <v>0</v>
      </c>
      <c r="AO67" s="205">
        <v>0</v>
      </c>
      <c r="AP67" s="205">
        <v>0</v>
      </c>
      <c r="AQ67" s="205">
        <v>0</v>
      </c>
      <c r="AR67" s="205">
        <v>0</v>
      </c>
      <c r="AS67" s="205">
        <v>0</v>
      </c>
      <c r="AT67" s="205">
        <v>0</v>
      </c>
    </row>
    <row r="68" spans="1:46">
      <c r="A68" t="s">
        <v>110</v>
      </c>
      <c r="B68" s="205">
        <v>0</v>
      </c>
      <c r="C68" s="205">
        <v>0</v>
      </c>
      <c r="D68" s="205">
        <v>0</v>
      </c>
      <c r="E68" s="205">
        <v>0</v>
      </c>
      <c r="F68" s="205">
        <v>0</v>
      </c>
      <c r="G68" s="205">
        <v>0</v>
      </c>
      <c r="H68" s="205">
        <v>0</v>
      </c>
      <c r="I68" s="205">
        <v>0</v>
      </c>
      <c r="J68" s="205">
        <v>0</v>
      </c>
      <c r="K68" s="205">
        <v>0</v>
      </c>
      <c r="L68" s="205">
        <v>2.02</v>
      </c>
      <c r="M68" s="205">
        <v>2.3199999999999998</v>
      </c>
      <c r="N68" s="205">
        <v>2.44</v>
      </c>
      <c r="O68" s="205">
        <v>2.71</v>
      </c>
      <c r="P68" s="205">
        <v>0</v>
      </c>
      <c r="Q68" s="205">
        <v>0</v>
      </c>
      <c r="R68" s="205">
        <v>0</v>
      </c>
      <c r="S68" s="205">
        <v>0</v>
      </c>
      <c r="T68" s="205">
        <v>0</v>
      </c>
      <c r="U68" s="205">
        <v>0</v>
      </c>
      <c r="V68" s="205">
        <v>0</v>
      </c>
      <c r="W68" s="205">
        <v>0</v>
      </c>
      <c r="X68" s="205">
        <v>0</v>
      </c>
      <c r="Y68" s="205">
        <v>0</v>
      </c>
      <c r="Z68" s="205">
        <v>0</v>
      </c>
      <c r="AA68" s="205">
        <v>0</v>
      </c>
      <c r="AB68" s="205">
        <v>0</v>
      </c>
      <c r="AC68" s="205">
        <v>2.0699999999999998</v>
      </c>
      <c r="AD68" s="205">
        <v>0</v>
      </c>
      <c r="AE68" s="205">
        <v>0</v>
      </c>
      <c r="AF68" s="205">
        <v>0</v>
      </c>
      <c r="AG68" s="205">
        <v>-0.15</v>
      </c>
      <c r="AH68" s="205">
        <v>0</v>
      </c>
      <c r="AI68" s="205">
        <v>0</v>
      </c>
      <c r="AJ68" s="205">
        <v>0</v>
      </c>
      <c r="AK68" s="205">
        <v>18</v>
      </c>
      <c r="AL68" s="205">
        <v>0</v>
      </c>
      <c r="AM68" s="205">
        <v>0</v>
      </c>
      <c r="AN68" s="205">
        <v>0</v>
      </c>
      <c r="AO68" s="205">
        <v>0</v>
      </c>
      <c r="AP68" s="205">
        <v>0</v>
      </c>
      <c r="AQ68" s="205">
        <v>0</v>
      </c>
      <c r="AR68" s="205">
        <v>0</v>
      </c>
      <c r="AS68" s="205">
        <v>0</v>
      </c>
      <c r="AT68" s="205">
        <v>0</v>
      </c>
    </row>
    <row r="69" spans="1:46">
      <c r="A69" t="s">
        <v>111</v>
      </c>
      <c r="B69" s="205">
        <v>0</v>
      </c>
      <c r="C69" s="205">
        <v>0</v>
      </c>
      <c r="D69" s="205">
        <v>0</v>
      </c>
      <c r="E69" s="205">
        <v>0</v>
      </c>
      <c r="F69" s="205">
        <v>0</v>
      </c>
      <c r="G69" s="205">
        <v>0</v>
      </c>
      <c r="H69" s="205">
        <v>0</v>
      </c>
      <c r="I69" s="205">
        <v>0</v>
      </c>
      <c r="J69" s="205">
        <v>0</v>
      </c>
      <c r="K69" s="205">
        <v>0</v>
      </c>
      <c r="L69" s="205">
        <v>2.02</v>
      </c>
      <c r="M69" s="205">
        <v>2.3199999999999998</v>
      </c>
      <c r="N69" s="205">
        <v>2.44</v>
      </c>
      <c r="O69" s="205">
        <v>2.71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5">
        <v>0</v>
      </c>
      <c r="Y69" s="205">
        <v>0</v>
      </c>
      <c r="Z69" s="205">
        <v>0</v>
      </c>
      <c r="AA69" s="205">
        <v>0</v>
      </c>
      <c r="AB69" s="205">
        <v>0</v>
      </c>
      <c r="AC69" s="205">
        <v>2.0699999999999998</v>
      </c>
      <c r="AD69" s="205">
        <v>0</v>
      </c>
      <c r="AE69" s="205">
        <v>0</v>
      </c>
      <c r="AF69" s="205">
        <v>0</v>
      </c>
      <c r="AG69" s="205">
        <v>-0.15</v>
      </c>
      <c r="AH69" s="205">
        <v>0</v>
      </c>
      <c r="AI69" s="205">
        <v>0</v>
      </c>
      <c r="AJ69" s="205">
        <v>0</v>
      </c>
      <c r="AK69" s="205">
        <v>18</v>
      </c>
      <c r="AL69" s="205">
        <v>0</v>
      </c>
      <c r="AM69" s="205">
        <v>0</v>
      </c>
      <c r="AN69" s="205">
        <v>0</v>
      </c>
      <c r="AO69" s="205">
        <v>0</v>
      </c>
      <c r="AP69" s="205">
        <v>0</v>
      </c>
      <c r="AQ69" s="205">
        <v>0</v>
      </c>
      <c r="AR69" s="205">
        <v>0</v>
      </c>
      <c r="AS69" s="205">
        <v>0</v>
      </c>
      <c r="AT69" s="205">
        <v>0</v>
      </c>
    </row>
    <row r="70" spans="1:46">
      <c r="A70" t="s">
        <v>112</v>
      </c>
      <c r="B70" s="205">
        <v>0</v>
      </c>
      <c r="C70" s="205">
        <v>0</v>
      </c>
      <c r="D70" s="205">
        <v>0</v>
      </c>
      <c r="E70" s="205">
        <v>0</v>
      </c>
      <c r="F70" s="205">
        <v>0</v>
      </c>
      <c r="G70" s="205">
        <v>0</v>
      </c>
      <c r="H70" s="205">
        <v>0</v>
      </c>
      <c r="I70" s="205">
        <v>0</v>
      </c>
      <c r="J70" s="205">
        <v>0</v>
      </c>
      <c r="K70" s="205">
        <v>0</v>
      </c>
      <c r="L70" s="205">
        <v>2.02</v>
      </c>
      <c r="M70" s="205">
        <v>2.3199999999999998</v>
      </c>
      <c r="N70" s="205">
        <v>2.44</v>
      </c>
      <c r="O70" s="205">
        <v>2.71</v>
      </c>
      <c r="P70" s="205">
        <v>0</v>
      </c>
      <c r="Q70" s="205">
        <v>0</v>
      </c>
      <c r="R70" s="205">
        <v>0</v>
      </c>
      <c r="S70" s="205">
        <v>0</v>
      </c>
      <c r="T70" s="205">
        <v>0</v>
      </c>
      <c r="U70" s="205">
        <v>0</v>
      </c>
      <c r="V70" s="205">
        <v>0</v>
      </c>
      <c r="W70" s="205">
        <v>0</v>
      </c>
      <c r="X70" s="205">
        <v>0</v>
      </c>
      <c r="Y70" s="205">
        <v>0</v>
      </c>
      <c r="Z70" s="205">
        <v>0</v>
      </c>
      <c r="AA70" s="205">
        <v>0</v>
      </c>
      <c r="AB70" s="205">
        <v>0</v>
      </c>
      <c r="AC70" s="205">
        <v>2.0699999999999998</v>
      </c>
      <c r="AD70" s="205">
        <v>0</v>
      </c>
      <c r="AE70" s="205">
        <v>0</v>
      </c>
      <c r="AF70" s="205">
        <v>0</v>
      </c>
      <c r="AG70" s="205">
        <v>-0.15</v>
      </c>
      <c r="AH70" s="205">
        <v>0</v>
      </c>
      <c r="AI70" s="205">
        <v>0</v>
      </c>
      <c r="AJ70" s="205">
        <v>0</v>
      </c>
      <c r="AK70" s="205">
        <v>18</v>
      </c>
      <c r="AL70" s="205">
        <v>0</v>
      </c>
      <c r="AM70" s="205">
        <v>0</v>
      </c>
      <c r="AN70" s="205">
        <v>0</v>
      </c>
      <c r="AO70" s="205">
        <v>0</v>
      </c>
      <c r="AP70" s="205">
        <v>0</v>
      </c>
      <c r="AQ70" s="205">
        <v>0</v>
      </c>
      <c r="AR70" s="205">
        <v>0</v>
      </c>
      <c r="AS70" s="205">
        <v>0</v>
      </c>
      <c r="AT70" s="205">
        <v>0</v>
      </c>
    </row>
    <row r="71" spans="1:46">
      <c r="A71" t="s">
        <v>113</v>
      </c>
      <c r="B71" s="205">
        <v>0</v>
      </c>
      <c r="C71" s="205">
        <v>0</v>
      </c>
      <c r="D71" s="205">
        <v>0</v>
      </c>
      <c r="E71" s="205">
        <v>0</v>
      </c>
      <c r="F71" s="205">
        <v>0</v>
      </c>
      <c r="G71" s="205">
        <v>0</v>
      </c>
      <c r="H71" s="205">
        <v>0</v>
      </c>
      <c r="I71" s="205">
        <v>0</v>
      </c>
      <c r="J71" s="205">
        <v>0</v>
      </c>
      <c r="K71" s="205">
        <v>0</v>
      </c>
      <c r="L71" s="205">
        <v>2.02</v>
      </c>
      <c r="M71" s="205">
        <v>2.3199999999999998</v>
      </c>
      <c r="N71" s="205">
        <v>2.44</v>
      </c>
      <c r="O71" s="205">
        <v>2.71</v>
      </c>
      <c r="P71" s="205">
        <v>0</v>
      </c>
      <c r="Q71" s="205">
        <v>0</v>
      </c>
      <c r="R71" s="205">
        <v>0</v>
      </c>
      <c r="S71" s="205">
        <v>0</v>
      </c>
      <c r="T71" s="205">
        <v>0</v>
      </c>
      <c r="U71" s="205">
        <v>0</v>
      </c>
      <c r="V71" s="205">
        <v>0</v>
      </c>
      <c r="W71" s="205">
        <v>0</v>
      </c>
      <c r="X71" s="205">
        <v>0</v>
      </c>
      <c r="Y71" s="205">
        <v>0</v>
      </c>
      <c r="Z71" s="205">
        <v>0</v>
      </c>
      <c r="AA71" s="205">
        <v>0</v>
      </c>
      <c r="AB71" s="205">
        <v>0</v>
      </c>
      <c r="AC71" s="205">
        <v>2.0699999999999998</v>
      </c>
      <c r="AD71" s="205">
        <v>0</v>
      </c>
      <c r="AE71" s="205">
        <v>0</v>
      </c>
      <c r="AF71" s="205">
        <v>0</v>
      </c>
      <c r="AG71" s="205">
        <v>-0.15</v>
      </c>
      <c r="AH71" s="205">
        <v>0</v>
      </c>
      <c r="AI71" s="205">
        <v>0</v>
      </c>
      <c r="AJ71" s="205">
        <v>0</v>
      </c>
      <c r="AK71" s="205">
        <v>18</v>
      </c>
      <c r="AL71" s="205">
        <v>0</v>
      </c>
      <c r="AM71" s="205">
        <v>0</v>
      </c>
      <c r="AN71" s="205">
        <v>0</v>
      </c>
      <c r="AO71" s="205">
        <v>0</v>
      </c>
      <c r="AP71" s="205">
        <v>0</v>
      </c>
      <c r="AQ71" s="205">
        <v>0</v>
      </c>
      <c r="AR71" s="205">
        <v>0</v>
      </c>
      <c r="AS71" s="205">
        <v>0</v>
      </c>
      <c r="AT71" s="205">
        <v>0</v>
      </c>
    </row>
    <row r="72" spans="1:46">
      <c r="A72" t="s">
        <v>114</v>
      </c>
      <c r="B72" s="205">
        <v>0</v>
      </c>
      <c r="C72" s="205">
        <v>0</v>
      </c>
      <c r="D72" s="205">
        <v>0</v>
      </c>
      <c r="E72" s="205">
        <v>0</v>
      </c>
      <c r="F72" s="205">
        <v>0</v>
      </c>
      <c r="G72" s="205">
        <v>0</v>
      </c>
      <c r="H72" s="205">
        <v>0</v>
      </c>
      <c r="I72" s="205">
        <v>0</v>
      </c>
      <c r="J72" s="205">
        <v>0</v>
      </c>
      <c r="K72" s="205">
        <v>0</v>
      </c>
      <c r="L72" s="205">
        <v>2.02</v>
      </c>
      <c r="M72" s="205">
        <v>2.3199999999999998</v>
      </c>
      <c r="N72" s="205">
        <v>2.44</v>
      </c>
      <c r="O72" s="205">
        <v>2.71</v>
      </c>
      <c r="P72" s="205">
        <v>0</v>
      </c>
      <c r="Q72" s="205">
        <v>0</v>
      </c>
      <c r="R72" s="205">
        <v>0</v>
      </c>
      <c r="S72" s="205">
        <v>0</v>
      </c>
      <c r="T72" s="205">
        <v>0</v>
      </c>
      <c r="U72" s="205">
        <v>0</v>
      </c>
      <c r="V72" s="205">
        <v>0</v>
      </c>
      <c r="W72" s="205">
        <v>0</v>
      </c>
      <c r="X72" s="205">
        <v>0</v>
      </c>
      <c r="Y72" s="205">
        <v>0</v>
      </c>
      <c r="Z72" s="205">
        <v>0</v>
      </c>
      <c r="AA72" s="205">
        <v>0</v>
      </c>
      <c r="AB72" s="205">
        <v>0</v>
      </c>
      <c r="AC72" s="205">
        <v>2.0699999999999998</v>
      </c>
      <c r="AD72" s="205">
        <v>0</v>
      </c>
      <c r="AE72" s="205">
        <v>0</v>
      </c>
      <c r="AF72" s="205">
        <v>0</v>
      </c>
      <c r="AG72" s="205">
        <v>-0.15</v>
      </c>
      <c r="AH72" s="205">
        <v>0</v>
      </c>
      <c r="AI72" s="205">
        <v>0</v>
      </c>
      <c r="AJ72" s="205">
        <v>0</v>
      </c>
      <c r="AK72" s="205">
        <v>18</v>
      </c>
      <c r="AL72" s="205">
        <v>0</v>
      </c>
      <c r="AM72" s="205">
        <v>0</v>
      </c>
      <c r="AN72" s="205">
        <v>0</v>
      </c>
      <c r="AO72" s="205">
        <v>0</v>
      </c>
      <c r="AP72" s="205">
        <v>0</v>
      </c>
      <c r="AQ72" s="205">
        <v>0</v>
      </c>
      <c r="AR72" s="205">
        <v>0</v>
      </c>
      <c r="AS72" s="205">
        <v>0</v>
      </c>
      <c r="AT72" s="205">
        <v>0</v>
      </c>
    </row>
    <row r="73" spans="1:46">
      <c r="A73" t="s">
        <v>115</v>
      </c>
      <c r="B73" s="205">
        <v>0</v>
      </c>
      <c r="C73" s="205">
        <v>0</v>
      </c>
      <c r="D73" s="205">
        <v>0</v>
      </c>
      <c r="E73" s="205">
        <v>0</v>
      </c>
      <c r="F73" s="205">
        <v>0</v>
      </c>
      <c r="G73" s="205">
        <v>0</v>
      </c>
      <c r="H73" s="205">
        <v>0</v>
      </c>
      <c r="I73" s="205">
        <v>0</v>
      </c>
      <c r="J73" s="205">
        <v>0</v>
      </c>
      <c r="K73" s="205">
        <v>0</v>
      </c>
      <c r="L73" s="205">
        <v>2.02</v>
      </c>
      <c r="M73" s="205">
        <v>2.3199999999999998</v>
      </c>
      <c r="N73" s="205">
        <v>2.44</v>
      </c>
      <c r="O73" s="205">
        <v>2.71</v>
      </c>
      <c r="P73" s="205">
        <v>0</v>
      </c>
      <c r="Q73" s="205">
        <v>0</v>
      </c>
      <c r="R73" s="205">
        <v>0</v>
      </c>
      <c r="S73" s="205">
        <v>0</v>
      </c>
      <c r="T73" s="205">
        <v>0</v>
      </c>
      <c r="U73" s="205">
        <v>0</v>
      </c>
      <c r="V73" s="205">
        <v>0</v>
      </c>
      <c r="W73" s="205">
        <v>0</v>
      </c>
      <c r="X73" s="205">
        <v>0</v>
      </c>
      <c r="Y73" s="205">
        <v>0</v>
      </c>
      <c r="Z73" s="205">
        <v>0</v>
      </c>
      <c r="AA73" s="205">
        <v>0</v>
      </c>
      <c r="AB73" s="205">
        <v>0</v>
      </c>
      <c r="AC73" s="205">
        <v>2.0699999999999998</v>
      </c>
      <c r="AD73" s="205">
        <v>0</v>
      </c>
      <c r="AE73" s="205">
        <v>0</v>
      </c>
      <c r="AF73" s="205">
        <v>0</v>
      </c>
      <c r="AG73" s="205">
        <v>-0.15</v>
      </c>
      <c r="AH73" s="205">
        <v>0</v>
      </c>
      <c r="AI73" s="205">
        <v>0</v>
      </c>
      <c r="AJ73" s="205">
        <v>0</v>
      </c>
      <c r="AK73" s="205">
        <v>18</v>
      </c>
      <c r="AL73" s="205">
        <v>0</v>
      </c>
      <c r="AM73" s="205">
        <v>0</v>
      </c>
      <c r="AN73" s="205">
        <v>0</v>
      </c>
      <c r="AO73" s="205">
        <v>0</v>
      </c>
      <c r="AP73" s="205">
        <v>0</v>
      </c>
      <c r="AQ73" s="205">
        <v>0</v>
      </c>
      <c r="AR73" s="205">
        <v>0</v>
      </c>
      <c r="AS73" s="205">
        <v>0</v>
      </c>
      <c r="AT73" s="205">
        <v>0</v>
      </c>
    </row>
    <row r="74" spans="1:46">
      <c r="A74" t="s">
        <v>116</v>
      </c>
      <c r="B74" s="205">
        <v>0</v>
      </c>
      <c r="C74" s="205">
        <v>0</v>
      </c>
      <c r="D74" s="205">
        <v>0</v>
      </c>
      <c r="E74" s="205">
        <v>0</v>
      </c>
      <c r="F74" s="205">
        <v>0</v>
      </c>
      <c r="G74" s="205">
        <v>0</v>
      </c>
      <c r="H74" s="205">
        <v>0</v>
      </c>
      <c r="I74" s="205">
        <v>0</v>
      </c>
      <c r="J74" s="205">
        <v>0</v>
      </c>
      <c r="K74" s="205">
        <v>0</v>
      </c>
      <c r="L74" s="205">
        <v>2.02</v>
      </c>
      <c r="M74" s="205">
        <v>2.3199999999999998</v>
      </c>
      <c r="N74" s="205">
        <v>2.44</v>
      </c>
      <c r="O74" s="205">
        <v>2.71</v>
      </c>
      <c r="P74" s="205">
        <v>0</v>
      </c>
      <c r="Q74" s="205">
        <v>0</v>
      </c>
      <c r="R74" s="205">
        <v>0</v>
      </c>
      <c r="S74" s="205">
        <v>0</v>
      </c>
      <c r="T74" s="205">
        <v>0</v>
      </c>
      <c r="U74" s="205">
        <v>0</v>
      </c>
      <c r="V74" s="205">
        <v>0</v>
      </c>
      <c r="W74" s="205">
        <v>0</v>
      </c>
      <c r="X74" s="205">
        <v>0</v>
      </c>
      <c r="Y74" s="205">
        <v>0</v>
      </c>
      <c r="Z74" s="205">
        <v>0</v>
      </c>
      <c r="AA74" s="205">
        <v>0</v>
      </c>
      <c r="AB74" s="205">
        <v>0</v>
      </c>
      <c r="AC74" s="205">
        <v>2.0699999999999998</v>
      </c>
      <c r="AD74" s="205">
        <v>0</v>
      </c>
      <c r="AE74" s="205">
        <v>0</v>
      </c>
      <c r="AF74" s="205">
        <v>0</v>
      </c>
      <c r="AG74" s="205">
        <v>-0.15</v>
      </c>
      <c r="AH74" s="205">
        <v>0</v>
      </c>
      <c r="AI74" s="205">
        <v>0</v>
      </c>
      <c r="AJ74" s="205">
        <v>0</v>
      </c>
      <c r="AK74" s="205">
        <v>18</v>
      </c>
      <c r="AL74" s="205">
        <v>0</v>
      </c>
      <c r="AM74" s="205">
        <v>0</v>
      </c>
      <c r="AN74" s="205">
        <v>0</v>
      </c>
      <c r="AO74" s="205">
        <v>0</v>
      </c>
      <c r="AP74" s="205">
        <v>0</v>
      </c>
      <c r="AQ74" s="205">
        <v>0</v>
      </c>
      <c r="AR74" s="205">
        <v>0</v>
      </c>
      <c r="AS74" s="205">
        <v>0</v>
      </c>
      <c r="AT74" s="205">
        <v>0</v>
      </c>
    </row>
    <row r="75" spans="1:46">
      <c r="A75" t="s">
        <v>117</v>
      </c>
      <c r="B75" s="205">
        <v>0</v>
      </c>
      <c r="C75" s="205">
        <v>0</v>
      </c>
      <c r="D75" s="205">
        <v>0</v>
      </c>
      <c r="E75" s="205">
        <v>0</v>
      </c>
      <c r="F75" s="205">
        <v>0</v>
      </c>
      <c r="G75" s="205">
        <v>0</v>
      </c>
      <c r="H75" s="205">
        <v>0</v>
      </c>
      <c r="I75" s="205">
        <v>0</v>
      </c>
      <c r="J75" s="205">
        <v>0</v>
      </c>
      <c r="K75" s="205">
        <v>0</v>
      </c>
      <c r="L75" s="205">
        <v>2.02</v>
      </c>
      <c r="M75" s="205">
        <v>2.3199999999999998</v>
      </c>
      <c r="N75" s="205">
        <v>2.44</v>
      </c>
      <c r="O75" s="205">
        <v>2.71</v>
      </c>
      <c r="P75" s="205">
        <v>0</v>
      </c>
      <c r="Q75" s="205">
        <v>0</v>
      </c>
      <c r="R75" s="205">
        <v>0</v>
      </c>
      <c r="S75" s="205">
        <v>0</v>
      </c>
      <c r="T75" s="205">
        <v>0</v>
      </c>
      <c r="U75" s="205">
        <v>0</v>
      </c>
      <c r="V75" s="205">
        <v>0</v>
      </c>
      <c r="W75" s="205">
        <v>0</v>
      </c>
      <c r="X75" s="205">
        <v>0</v>
      </c>
      <c r="Y75" s="205">
        <v>0</v>
      </c>
      <c r="Z75" s="205">
        <v>0</v>
      </c>
      <c r="AA75" s="205">
        <v>0</v>
      </c>
      <c r="AB75" s="205">
        <v>0</v>
      </c>
      <c r="AC75" s="205">
        <v>2.0699999999999998</v>
      </c>
      <c r="AD75" s="205">
        <v>0</v>
      </c>
      <c r="AE75" s="205">
        <v>0</v>
      </c>
      <c r="AF75" s="205">
        <v>0</v>
      </c>
      <c r="AG75" s="205">
        <v>-0.15</v>
      </c>
      <c r="AH75" s="205">
        <v>0</v>
      </c>
      <c r="AI75" s="205">
        <v>0</v>
      </c>
      <c r="AJ75" s="205">
        <v>0</v>
      </c>
      <c r="AK75" s="205">
        <v>18</v>
      </c>
      <c r="AL75" s="205">
        <v>0</v>
      </c>
      <c r="AM75" s="205">
        <v>0</v>
      </c>
      <c r="AN75" s="205">
        <v>0</v>
      </c>
      <c r="AO75" s="205">
        <v>0</v>
      </c>
      <c r="AP75" s="205">
        <v>0</v>
      </c>
      <c r="AQ75" s="205">
        <v>0</v>
      </c>
      <c r="AR75" s="205">
        <v>0</v>
      </c>
      <c r="AS75" s="205">
        <v>0</v>
      </c>
      <c r="AT75" s="205">
        <v>0</v>
      </c>
    </row>
    <row r="76" spans="1:46">
      <c r="A76" t="s">
        <v>118</v>
      </c>
      <c r="B76" s="205">
        <v>0</v>
      </c>
      <c r="C76" s="205">
        <v>0</v>
      </c>
      <c r="D76" s="205">
        <v>0</v>
      </c>
      <c r="E76" s="205">
        <v>0</v>
      </c>
      <c r="F76" s="205">
        <v>0</v>
      </c>
      <c r="G76" s="205">
        <v>0</v>
      </c>
      <c r="H76" s="205">
        <v>0</v>
      </c>
      <c r="I76" s="205">
        <v>0</v>
      </c>
      <c r="J76" s="205">
        <v>0</v>
      </c>
      <c r="K76" s="205">
        <v>0</v>
      </c>
      <c r="L76" s="205">
        <v>2.02</v>
      </c>
      <c r="M76" s="205">
        <v>2.3199999999999998</v>
      </c>
      <c r="N76" s="205">
        <v>2.44</v>
      </c>
      <c r="O76" s="205">
        <v>2.71</v>
      </c>
      <c r="P76" s="205">
        <v>0</v>
      </c>
      <c r="Q76" s="205">
        <v>0</v>
      </c>
      <c r="R76" s="205">
        <v>0</v>
      </c>
      <c r="S76" s="205">
        <v>0</v>
      </c>
      <c r="T76" s="205">
        <v>0</v>
      </c>
      <c r="U76" s="205">
        <v>0</v>
      </c>
      <c r="V76" s="205">
        <v>0</v>
      </c>
      <c r="W76" s="205">
        <v>0</v>
      </c>
      <c r="X76" s="205">
        <v>0</v>
      </c>
      <c r="Y76" s="205">
        <v>0</v>
      </c>
      <c r="Z76" s="205">
        <v>0</v>
      </c>
      <c r="AA76" s="205">
        <v>0</v>
      </c>
      <c r="AB76" s="205">
        <v>0</v>
      </c>
      <c r="AC76" s="205">
        <v>2.0699999999999998</v>
      </c>
      <c r="AD76" s="205">
        <v>0</v>
      </c>
      <c r="AE76" s="205">
        <v>0</v>
      </c>
      <c r="AF76" s="205">
        <v>0</v>
      </c>
      <c r="AG76" s="205">
        <v>-0.15</v>
      </c>
      <c r="AH76" s="205">
        <v>0</v>
      </c>
      <c r="AI76" s="205">
        <v>0</v>
      </c>
      <c r="AJ76" s="205">
        <v>0</v>
      </c>
      <c r="AK76" s="205">
        <v>18</v>
      </c>
      <c r="AL76" s="205">
        <v>0</v>
      </c>
      <c r="AM76" s="205">
        <v>0</v>
      </c>
      <c r="AN76" s="205">
        <v>0</v>
      </c>
      <c r="AO76" s="205">
        <v>0</v>
      </c>
      <c r="AP76" s="205">
        <v>0</v>
      </c>
      <c r="AQ76" s="205">
        <v>0</v>
      </c>
      <c r="AR76" s="205">
        <v>0</v>
      </c>
      <c r="AS76" s="205">
        <v>0</v>
      </c>
      <c r="AT76" s="205">
        <v>0</v>
      </c>
    </row>
    <row r="77" spans="1:46">
      <c r="A77" t="s">
        <v>119</v>
      </c>
      <c r="B77" s="205">
        <v>0</v>
      </c>
      <c r="C77" s="205">
        <v>0</v>
      </c>
      <c r="D77" s="205">
        <v>0</v>
      </c>
      <c r="E77" s="205">
        <v>0</v>
      </c>
      <c r="F77" s="205">
        <v>0</v>
      </c>
      <c r="G77" s="205">
        <v>0</v>
      </c>
      <c r="H77" s="205">
        <v>0</v>
      </c>
      <c r="I77" s="205">
        <v>0</v>
      </c>
      <c r="J77" s="205">
        <v>0</v>
      </c>
      <c r="K77" s="205">
        <v>0</v>
      </c>
      <c r="L77" s="205">
        <v>2.02</v>
      </c>
      <c r="M77" s="205">
        <v>2.3199999999999998</v>
      </c>
      <c r="N77" s="205">
        <v>2.44</v>
      </c>
      <c r="O77" s="205">
        <v>2.71</v>
      </c>
      <c r="P77" s="205">
        <v>0</v>
      </c>
      <c r="Q77" s="205">
        <v>0</v>
      </c>
      <c r="R77" s="205">
        <v>0</v>
      </c>
      <c r="S77" s="205">
        <v>0</v>
      </c>
      <c r="T77" s="205">
        <v>0</v>
      </c>
      <c r="U77" s="205">
        <v>0</v>
      </c>
      <c r="V77" s="205">
        <v>0</v>
      </c>
      <c r="W77" s="205">
        <v>0</v>
      </c>
      <c r="X77" s="205">
        <v>0</v>
      </c>
      <c r="Y77" s="205">
        <v>0</v>
      </c>
      <c r="Z77" s="205">
        <v>0</v>
      </c>
      <c r="AA77" s="205">
        <v>0</v>
      </c>
      <c r="AB77" s="205">
        <v>0</v>
      </c>
      <c r="AC77" s="205">
        <v>2.0699999999999998</v>
      </c>
      <c r="AD77" s="205">
        <v>0</v>
      </c>
      <c r="AE77" s="205">
        <v>0</v>
      </c>
      <c r="AF77" s="205">
        <v>0</v>
      </c>
      <c r="AG77" s="205">
        <v>-0.15</v>
      </c>
      <c r="AH77" s="205">
        <v>0</v>
      </c>
      <c r="AI77" s="205">
        <v>0</v>
      </c>
      <c r="AJ77" s="205">
        <v>0</v>
      </c>
      <c r="AK77" s="205">
        <v>18</v>
      </c>
      <c r="AL77" s="205">
        <v>0</v>
      </c>
      <c r="AM77" s="205">
        <v>0</v>
      </c>
      <c r="AN77" s="205">
        <v>0</v>
      </c>
      <c r="AO77" s="205">
        <v>0</v>
      </c>
      <c r="AP77" s="205">
        <v>0</v>
      </c>
      <c r="AQ77" s="205">
        <v>0</v>
      </c>
      <c r="AR77" s="205">
        <v>0</v>
      </c>
      <c r="AS77" s="205">
        <v>0</v>
      </c>
      <c r="AT77" s="205">
        <v>0</v>
      </c>
    </row>
    <row r="78" spans="1:46">
      <c r="A78" t="s">
        <v>120</v>
      </c>
      <c r="B78" s="205">
        <v>0</v>
      </c>
      <c r="C78" s="205">
        <v>0</v>
      </c>
      <c r="D78" s="205">
        <v>0</v>
      </c>
      <c r="E78" s="205">
        <v>0</v>
      </c>
      <c r="F78" s="205">
        <v>0</v>
      </c>
      <c r="G78" s="205">
        <v>0</v>
      </c>
      <c r="H78" s="205">
        <v>0</v>
      </c>
      <c r="I78" s="205">
        <v>0</v>
      </c>
      <c r="J78" s="205">
        <v>0</v>
      </c>
      <c r="K78" s="205">
        <v>0</v>
      </c>
      <c r="L78" s="205">
        <v>2.02</v>
      </c>
      <c r="M78" s="205">
        <v>2.3199999999999998</v>
      </c>
      <c r="N78" s="205">
        <v>2.44</v>
      </c>
      <c r="O78" s="205">
        <v>2.71</v>
      </c>
      <c r="P78" s="205">
        <v>0</v>
      </c>
      <c r="Q78" s="205">
        <v>0</v>
      </c>
      <c r="R78" s="205">
        <v>0</v>
      </c>
      <c r="S78" s="205">
        <v>0</v>
      </c>
      <c r="T78" s="205">
        <v>0</v>
      </c>
      <c r="U78" s="205">
        <v>0</v>
      </c>
      <c r="V78" s="205">
        <v>0</v>
      </c>
      <c r="W78" s="205">
        <v>0</v>
      </c>
      <c r="X78" s="205">
        <v>0</v>
      </c>
      <c r="Y78" s="205">
        <v>0</v>
      </c>
      <c r="Z78" s="205">
        <v>0</v>
      </c>
      <c r="AA78" s="205">
        <v>0</v>
      </c>
      <c r="AB78" s="205">
        <v>0</v>
      </c>
      <c r="AC78" s="205">
        <v>2.0699999999999998</v>
      </c>
      <c r="AD78" s="205">
        <v>0</v>
      </c>
      <c r="AE78" s="205">
        <v>0</v>
      </c>
      <c r="AF78" s="205">
        <v>0</v>
      </c>
      <c r="AG78" s="205">
        <v>-0.15</v>
      </c>
      <c r="AH78" s="205">
        <v>0</v>
      </c>
      <c r="AI78" s="205">
        <v>0</v>
      </c>
      <c r="AJ78" s="205">
        <v>0</v>
      </c>
      <c r="AK78" s="205">
        <v>18</v>
      </c>
      <c r="AL78" s="205">
        <v>0</v>
      </c>
      <c r="AM78" s="205">
        <v>0</v>
      </c>
      <c r="AN78" s="205">
        <v>0</v>
      </c>
      <c r="AO78" s="205">
        <v>0</v>
      </c>
      <c r="AP78" s="205">
        <v>0</v>
      </c>
      <c r="AQ78" s="205">
        <v>0</v>
      </c>
      <c r="AR78" s="205">
        <v>0</v>
      </c>
      <c r="AS78" s="205">
        <v>0</v>
      </c>
      <c r="AT78" s="205">
        <v>0</v>
      </c>
    </row>
    <row r="79" spans="1:46">
      <c r="A79" t="s">
        <v>121</v>
      </c>
      <c r="B79" s="205">
        <v>0</v>
      </c>
      <c r="C79" s="205">
        <v>0</v>
      </c>
      <c r="D79" s="205">
        <v>0</v>
      </c>
      <c r="E79" s="205">
        <v>0</v>
      </c>
      <c r="F79" s="205">
        <v>0</v>
      </c>
      <c r="G79" s="205">
        <v>0</v>
      </c>
      <c r="H79" s="205">
        <v>0</v>
      </c>
      <c r="I79" s="205">
        <v>0</v>
      </c>
      <c r="J79" s="205">
        <v>0</v>
      </c>
      <c r="K79" s="205">
        <v>0</v>
      </c>
      <c r="L79" s="205">
        <v>2.02</v>
      </c>
      <c r="M79" s="205">
        <v>2.3199999999999998</v>
      </c>
      <c r="N79" s="205">
        <v>2.44</v>
      </c>
      <c r="O79" s="205">
        <v>2.71</v>
      </c>
      <c r="P79" s="205">
        <v>0</v>
      </c>
      <c r="Q79" s="205">
        <v>0</v>
      </c>
      <c r="R79" s="205">
        <v>0</v>
      </c>
      <c r="S79" s="205">
        <v>0</v>
      </c>
      <c r="T79" s="205">
        <v>0</v>
      </c>
      <c r="U79" s="205">
        <v>0</v>
      </c>
      <c r="V79" s="205">
        <v>0</v>
      </c>
      <c r="W79" s="205">
        <v>0</v>
      </c>
      <c r="X79" s="205">
        <v>0</v>
      </c>
      <c r="Y79" s="205">
        <v>0</v>
      </c>
      <c r="Z79" s="205">
        <v>0</v>
      </c>
      <c r="AA79" s="205">
        <v>0</v>
      </c>
      <c r="AB79" s="205">
        <v>0</v>
      </c>
      <c r="AC79" s="205">
        <v>2.0699999999999998</v>
      </c>
      <c r="AD79" s="205">
        <v>0</v>
      </c>
      <c r="AE79" s="205">
        <v>0</v>
      </c>
      <c r="AF79" s="205">
        <v>0</v>
      </c>
      <c r="AG79" s="205">
        <v>-0.15</v>
      </c>
      <c r="AH79" s="205">
        <v>0</v>
      </c>
      <c r="AI79" s="205">
        <v>0</v>
      </c>
      <c r="AJ79" s="205">
        <v>0</v>
      </c>
      <c r="AK79" s="205">
        <v>18</v>
      </c>
      <c r="AL79" s="205">
        <v>0</v>
      </c>
      <c r="AM79" s="205">
        <v>0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</row>
    <row r="80" spans="1:46">
      <c r="A80" t="s">
        <v>122</v>
      </c>
      <c r="B80" s="205">
        <v>0</v>
      </c>
      <c r="C80" s="205">
        <v>0</v>
      </c>
      <c r="D80" s="205">
        <v>0</v>
      </c>
      <c r="E80" s="205">
        <v>0</v>
      </c>
      <c r="F80" s="205">
        <v>0</v>
      </c>
      <c r="G80" s="205">
        <v>0</v>
      </c>
      <c r="H80" s="205">
        <v>0</v>
      </c>
      <c r="I80" s="205">
        <v>0</v>
      </c>
      <c r="J80" s="205">
        <v>0</v>
      </c>
      <c r="K80" s="205">
        <v>0</v>
      </c>
      <c r="L80" s="205">
        <v>2.02</v>
      </c>
      <c r="M80" s="205">
        <v>2.3199999999999998</v>
      </c>
      <c r="N80" s="205">
        <v>2.44</v>
      </c>
      <c r="O80" s="205">
        <v>2.71</v>
      </c>
      <c r="P80" s="205">
        <v>0</v>
      </c>
      <c r="Q80" s="205">
        <v>0</v>
      </c>
      <c r="R80" s="205">
        <v>0</v>
      </c>
      <c r="S80" s="205">
        <v>0</v>
      </c>
      <c r="T80" s="205">
        <v>0</v>
      </c>
      <c r="U80" s="205">
        <v>0</v>
      </c>
      <c r="V80" s="205">
        <v>0</v>
      </c>
      <c r="W80" s="205">
        <v>0</v>
      </c>
      <c r="X80" s="205">
        <v>0</v>
      </c>
      <c r="Y80" s="205">
        <v>0</v>
      </c>
      <c r="Z80" s="205">
        <v>0</v>
      </c>
      <c r="AA80" s="205">
        <v>0</v>
      </c>
      <c r="AB80" s="205">
        <v>0</v>
      </c>
      <c r="AC80" s="205">
        <v>2.0699999999999998</v>
      </c>
      <c r="AD80" s="205">
        <v>0</v>
      </c>
      <c r="AE80" s="205">
        <v>0</v>
      </c>
      <c r="AF80" s="205">
        <v>0</v>
      </c>
      <c r="AG80" s="205">
        <v>-0.15</v>
      </c>
      <c r="AH80" s="205">
        <v>0</v>
      </c>
      <c r="AI80" s="205">
        <v>0</v>
      </c>
      <c r="AJ80" s="205">
        <v>0</v>
      </c>
      <c r="AK80" s="205">
        <v>18</v>
      </c>
      <c r="AL80" s="205">
        <v>0</v>
      </c>
      <c r="AM80" s="205">
        <v>0</v>
      </c>
      <c r="AN80" s="205">
        <v>0</v>
      </c>
      <c r="AO80" s="205">
        <v>0</v>
      </c>
      <c r="AP80" s="205">
        <v>0</v>
      </c>
      <c r="AQ80" s="205">
        <v>0</v>
      </c>
      <c r="AR80" s="205">
        <v>0</v>
      </c>
      <c r="AS80" s="205">
        <v>0</v>
      </c>
      <c r="AT80" s="205">
        <v>0</v>
      </c>
    </row>
    <row r="81" spans="1:46">
      <c r="A81" t="s">
        <v>123</v>
      </c>
      <c r="B81" s="205">
        <v>0</v>
      </c>
      <c r="C81" s="205">
        <v>0</v>
      </c>
      <c r="D81" s="205">
        <v>0</v>
      </c>
      <c r="E81" s="205">
        <v>0</v>
      </c>
      <c r="F81" s="205">
        <v>0</v>
      </c>
      <c r="G81" s="205">
        <v>0</v>
      </c>
      <c r="H81" s="205">
        <v>0</v>
      </c>
      <c r="I81" s="205">
        <v>0</v>
      </c>
      <c r="J81" s="205">
        <v>0</v>
      </c>
      <c r="K81" s="205">
        <v>0</v>
      </c>
      <c r="L81" s="205">
        <v>2.02</v>
      </c>
      <c r="M81" s="205">
        <v>2.3199999999999998</v>
      </c>
      <c r="N81" s="205">
        <v>2.44</v>
      </c>
      <c r="O81" s="205">
        <v>2.71</v>
      </c>
      <c r="P81" s="205">
        <v>0</v>
      </c>
      <c r="Q81" s="205">
        <v>0</v>
      </c>
      <c r="R81" s="205">
        <v>0</v>
      </c>
      <c r="S81" s="205">
        <v>0</v>
      </c>
      <c r="T81" s="205">
        <v>0</v>
      </c>
      <c r="U81" s="205">
        <v>0</v>
      </c>
      <c r="V81" s="205">
        <v>0</v>
      </c>
      <c r="W81" s="205">
        <v>0</v>
      </c>
      <c r="X81" s="205">
        <v>0</v>
      </c>
      <c r="Y81" s="205">
        <v>0</v>
      </c>
      <c r="Z81" s="205">
        <v>0</v>
      </c>
      <c r="AA81" s="205">
        <v>0</v>
      </c>
      <c r="AB81" s="205">
        <v>0</v>
      </c>
      <c r="AC81" s="205">
        <v>2.0699999999999998</v>
      </c>
      <c r="AD81" s="205">
        <v>0</v>
      </c>
      <c r="AE81" s="205">
        <v>0</v>
      </c>
      <c r="AF81" s="205">
        <v>0</v>
      </c>
      <c r="AG81" s="205">
        <v>-0.15</v>
      </c>
      <c r="AH81" s="205">
        <v>0</v>
      </c>
      <c r="AI81" s="205">
        <v>0</v>
      </c>
      <c r="AJ81" s="205">
        <v>0</v>
      </c>
      <c r="AK81" s="205">
        <v>18</v>
      </c>
      <c r="AL81" s="205">
        <v>0</v>
      </c>
      <c r="AM81" s="205">
        <v>0</v>
      </c>
      <c r="AN81" s="205">
        <v>0</v>
      </c>
      <c r="AO81" s="205">
        <v>0</v>
      </c>
      <c r="AP81" s="205">
        <v>0</v>
      </c>
      <c r="AQ81" s="205">
        <v>0</v>
      </c>
      <c r="AR81" s="205">
        <v>0</v>
      </c>
      <c r="AS81" s="205">
        <v>0</v>
      </c>
      <c r="AT81" s="205">
        <v>0</v>
      </c>
    </row>
    <row r="82" spans="1:46">
      <c r="A82" t="s">
        <v>124</v>
      </c>
      <c r="B82" s="205">
        <v>0</v>
      </c>
      <c r="C82" s="205">
        <v>0</v>
      </c>
      <c r="D82" s="205">
        <v>0</v>
      </c>
      <c r="E82" s="205">
        <v>0</v>
      </c>
      <c r="F82" s="205">
        <v>0</v>
      </c>
      <c r="G82" s="205">
        <v>0</v>
      </c>
      <c r="H82" s="205">
        <v>0</v>
      </c>
      <c r="I82" s="205">
        <v>0</v>
      </c>
      <c r="J82" s="205">
        <v>0</v>
      </c>
      <c r="K82" s="205">
        <v>0</v>
      </c>
      <c r="L82" s="205">
        <v>2.02</v>
      </c>
      <c r="M82" s="205">
        <v>2.3199999999999998</v>
      </c>
      <c r="N82" s="205">
        <v>2.44</v>
      </c>
      <c r="O82" s="205">
        <v>2.71</v>
      </c>
      <c r="P82" s="205">
        <v>0</v>
      </c>
      <c r="Q82" s="205">
        <v>0</v>
      </c>
      <c r="R82" s="205">
        <v>0</v>
      </c>
      <c r="S82" s="205">
        <v>0</v>
      </c>
      <c r="T82" s="205">
        <v>0</v>
      </c>
      <c r="U82" s="205">
        <v>0</v>
      </c>
      <c r="V82" s="205">
        <v>0</v>
      </c>
      <c r="W82" s="205">
        <v>0</v>
      </c>
      <c r="X82" s="205">
        <v>0</v>
      </c>
      <c r="Y82" s="205">
        <v>0</v>
      </c>
      <c r="Z82" s="205">
        <v>0</v>
      </c>
      <c r="AA82" s="205">
        <v>0</v>
      </c>
      <c r="AB82" s="205">
        <v>0</v>
      </c>
      <c r="AC82" s="205">
        <v>2.0699999999999998</v>
      </c>
      <c r="AD82" s="205">
        <v>0</v>
      </c>
      <c r="AE82" s="205">
        <v>0</v>
      </c>
      <c r="AF82" s="205">
        <v>0</v>
      </c>
      <c r="AG82" s="205">
        <v>-0.15</v>
      </c>
      <c r="AH82" s="205">
        <v>0</v>
      </c>
      <c r="AI82" s="205">
        <v>0</v>
      </c>
      <c r="AJ82" s="205">
        <v>0</v>
      </c>
      <c r="AK82" s="205">
        <v>18</v>
      </c>
      <c r="AL82" s="205">
        <v>0</v>
      </c>
      <c r="AM82" s="205">
        <v>0</v>
      </c>
      <c r="AN82" s="205">
        <v>0</v>
      </c>
      <c r="AO82" s="205">
        <v>0</v>
      </c>
      <c r="AP82" s="205">
        <v>0</v>
      </c>
      <c r="AQ82" s="205">
        <v>0</v>
      </c>
      <c r="AR82" s="205">
        <v>0</v>
      </c>
      <c r="AS82" s="205">
        <v>0</v>
      </c>
      <c r="AT82" s="205">
        <v>0</v>
      </c>
    </row>
    <row r="83" spans="1:46">
      <c r="A83" t="s">
        <v>125</v>
      </c>
      <c r="B83" s="205">
        <v>0</v>
      </c>
      <c r="C83" s="205">
        <v>0</v>
      </c>
      <c r="D83" s="205">
        <v>0</v>
      </c>
      <c r="E83" s="205">
        <v>0</v>
      </c>
      <c r="F83" s="205">
        <v>0</v>
      </c>
      <c r="G83" s="205">
        <v>0</v>
      </c>
      <c r="H83" s="205">
        <v>0</v>
      </c>
      <c r="I83" s="205">
        <v>0</v>
      </c>
      <c r="J83" s="205">
        <v>0</v>
      </c>
      <c r="K83" s="205">
        <v>0</v>
      </c>
      <c r="L83" s="205">
        <v>2.02</v>
      </c>
      <c r="M83" s="205">
        <v>2.3199999999999998</v>
      </c>
      <c r="N83" s="205">
        <v>2.44</v>
      </c>
      <c r="O83" s="205">
        <v>2.71</v>
      </c>
      <c r="P83" s="205">
        <v>0</v>
      </c>
      <c r="Q83" s="205">
        <v>0</v>
      </c>
      <c r="R83" s="205">
        <v>0</v>
      </c>
      <c r="S83" s="205">
        <v>0</v>
      </c>
      <c r="T83" s="205">
        <v>0</v>
      </c>
      <c r="U83" s="205">
        <v>0</v>
      </c>
      <c r="V83" s="205">
        <v>0</v>
      </c>
      <c r="W83" s="205">
        <v>0</v>
      </c>
      <c r="X83" s="205">
        <v>0</v>
      </c>
      <c r="Y83" s="205">
        <v>0</v>
      </c>
      <c r="Z83" s="205">
        <v>0</v>
      </c>
      <c r="AA83" s="205">
        <v>0</v>
      </c>
      <c r="AB83" s="205">
        <v>0</v>
      </c>
      <c r="AC83" s="205">
        <v>2.0699999999999998</v>
      </c>
      <c r="AD83" s="205">
        <v>0</v>
      </c>
      <c r="AE83" s="205">
        <v>0</v>
      </c>
      <c r="AF83" s="205">
        <v>0</v>
      </c>
      <c r="AG83" s="205">
        <v>-0.15</v>
      </c>
      <c r="AH83" s="205">
        <v>0</v>
      </c>
      <c r="AI83" s="205">
        <v>0</v>
      </c>
      <c r="AJ83" s="205">
        <v>0</v>
      </c>
      <c r="AK83" s="205">
        <v>18</v>
      </c>
      <c r="AL83" s="205">
        <v>0</v>
      </c>
      <c r="AM83" s="205">
        <v>0</v>
      </c>
      <c r="AN83" s="205">
        <v>0</v>
      </c>
      <c r="AO83" s="205">
        <v>0</v>
      </c>
      <c r="AP83" s="205">
        <v>0</v>
      </c>
      <c r="AQ83" s="205">
        <v>0</v>
      </c>
      <c r="AR83" s="205">
        <v>0</v>
      </c>
      <c r="AS83" s="205">
        <v>0</v>
      </c>
      <c r="AT83" s="205">
        <v>0</v>
      </c>
    </row>
    <row r="84" spans="1:46">
      <c r="A84" t="s">
        <v>126</v>
      </c>
      <c r="B84" s="205">
        <v>0</v>
      </c>
      <c r="C84" s="205">
        <v>0</v>
      </c>
      <c r="D84" s="205">
        <v>0</v>
      </c>
      <c r="E84" s="205">
        <v>0</v>
      </c>
      <c r="F84" s="205">
        <v>0</v>
      </c>
      <c r="G84" s="205">
        <v>0</v>
      </c>
      <c r="H84" s="205">
        <v>0</v>
      </c>
      <c r="I84" s="205">
        <v>0</v>
      </c>
      <c r="J84" s="205">
        <v>0</v>
      </c>
      <c r="K84" s="205">
        <v>0</v>
      </c>
      <c r="L84" s="205">
        <v>2.02</v>
      </c>
      <c r="M84" s="205">
        <v>2.3199999999999998</v>
      </c>
      <c r="N84" s="205">
        <v>2.44</v>
      </c>
      <c r="O84" s="205">
        <v>2.71</v>
      </c>
      <c r="P84" s="205">
        <v>0</v>
      </c>
      <c r="Q84" s="205">
        <v>0</v>
      </c>
      <c r="R84" s="205">
        <v>0</v>
      </c>
      <c r="S84" s="205">
        <v>0</v>
      </c>
      <c r="T84" s="205">
        <v>0</v>
      </c>
      <c r="U84" s="205">
        <v>0</v>
      </c>
      <c r="V84" s="205">
        <v>0</v>
      </c>
      <c r="W84" s="205">
        <v>0</v>
      </c>
      <c r="X84" s="205">
        <v>0</v>
      </c>
      <c r="Y84" s="205">
        <v>0</v>
      </c>
      <c r="Z84" s="205">
        <v>0</v>
      </c>
      <c r="AA84" s="205">
        <v>0</v>
      </c>
      <c r="AB84" s="205">
        <v>0</v>
      </c>
      <c r="AC84" s="205">
        <v>2.0699999999999998</v>
      </c>
      <c r="AD84" s="205">
        <v>0</v>
      </c>
      <c r="AE84" s="205">
        <v>0</v>
      </c>
      <c r="AF84" s="205">
        <v>0</v>
      </c>
      <c r="AG84" s="205">
        <v>-0.15</v>
      </c>
      <c r="AH84" s="205">
        <v>0</v>
      </c>
      <c r="AI84" s="205">
        <v>0</v>
      </c>
      <c r="AJ84" s="205">
        <v>0</v>
      </c>
      <c r="AK84" s="205">
        <v>19.7</v>
      </c>
      <c r="AL84" s="205">
        <v>0</v>
      </c>
      <c r="AM84" s="205">
        <v>0</v>
      </c>
      <c r="AN84" s="205">
        <v>0</v>
      </c>
      <c r="AO84" s="205">
        <v>0</v>
      </c>
      <c r="AP84" s="205">
        <v>0</v>
      </c>
      <c r="AQ84" s="205">
        <v>0</v>
      </c>
      <c r="AR84" s="205">
        <v>0</v>
      </c>
      <c r="AS84" s="205">
        <v>0</v>
      </c>
      <c r="AT84" s="205">
        <v>0</v>
      </c>
    </row>
    <row r="85" spans="1:46">
      <c r="A85" t="s">
        <v>127</v>
      </c>
      <c r="B85" s="205">
        <v>0</v>
      </c>
      <c r="C85" s="205">
        <v>0</v>
      </c>
      <c r="D85" s="205">
        <v>0</v>
      </c>
      <c r="E85" s="205">
        <v>0</v>
      </c>
      <c r="F85" s="205">
        <v>0</v>
      </c>
      <c r="G85" s="205">
        <v>0</v>
      </c>
      <c r="H85" s="205">
        <v>0</v>
      </c>
      <c r="I85" s="205">
        <v>0</v>
      </c>
      <c r="J85" s="205">
        <v>0</v>
      </c>
      <c r="K85" s="205">
        <v>0</v>
      </c>
      <c r="L85" s="205">
        <v>2.02</v>
      </c>
      <c r="M85" s="205">
        <v>2.3199999999999998</v>
      </c>
      <c r="N85" s="205">
        <v>2.44</v>
      </c>
      <c r="O85" s="205">
        <v>2.71</v>
      </c>
      <c r="P85" s="205">
        <v>0</v>
      </c>
      <c r="Q85" s="205">
        <v>0</v>
      </c>
      <c r="R85" s="205">
        <v>0</v>
      </c>
      <c r="S85" s="205">
        <v>0</v>
      </c>
      <c r="T85" s="205">
        <v>0</v>
      </c>
      <c r="U85" s="205">
        <v>0</v>
      </c>
      <c r="V85" s="205">
        <v>0</v>
      </c>
      <c r="W85" s="205">
        <v>0</v>
      </c>
      <c r="X85" s="205">
        <v>0</v>
      </c>
      <c r="Y85" s="205">
        <v>0</v>
      </c>
      <c r="Z85" s="205">
        <v>0</v>
      </c>
      <c r="AA85" s="205">
        <v>0</v>
      </c>
      <c r="AB85" s="205">
        <v>0</v>
      </c>
      <c r="AC85" s="205">
        <v>2.0699999999999998</v>
      </c>
      <c r="AD85" s="205">
        <v>0</v>
      </c>
      <c r="AE85" s="205">
        <v>0</v>
      </c>
      <c r="AF85" s="205">
        <v>0</v>
      </c>
      <c r="AG85" s="205">
        <v>-0.15</v>
      </c>
      <c r="AH85" s="205">
        <v>0</v>
      </c>
      <c r="AI85" s="205">
        <v>0</v>
      </c>
      <c r="AJ85" s="205">
        <v>0</v>
      </c>
      <c r="AK85" s="205">
        <v>18.79</v>
      </c>
      <c r="AL85" s="205">
        <v>0</v>
      </c>
      <c r="AM85" s="205">
        <v>0</v>
      </c>
      <c r="AN85" s="205">
        <v>0</v>
      </c>
      <c r="AO85" s="205">
        <v>0</v>
      </c>
      <c r="AP85" s="205">
        <v>0</v>
      </c>
      <c r="AQ85" s="205">
        <v>0</v>
      </c>
      <c r="AR85" s="205">
        <v>0</v>
      </c>
      <c r="AS85" s="205">
        <v>0</v>
      </c>
      <c r="AT85" s="205">
        <v>0</v>
      </c>
    </row>
    <row r="86" spans="1:46">
      <c r="A86" t="s">
        <v>128</v>
      </c>
      <c r="B86" s="205">
        <v>0</v>
      </c>
      <c r="C86" s="205">
        <v>0</v>
      </c>
      <c r="D86" s="205">
        <v>0</v>
      </c>
      <c r="E86" s="205">
        <v>0</v>
      </c>
      <c r="F86" s="205">
        <v>0</v>
      </c>
      <c r="G86" s="205">
        <v>0</v>
      </c>
      <c r="H86" s="205">
        <v>0</v>
      </c>
      <c r="I86" s="205">
        <v>0</v>
      </c>
      <c r="J86" s="205">
        <v>0</v>
      </c>
      <c r="K86" s="205">
        <v>0</v>
      </c>
      <c r="L86" s="205">
        <v>2.02</v>
      </c>
      <c r="M86" s="205">
        <v>2.3199999999999998</v>
      </c>
      <c r="N86" s="205">
        <v>2.44</v>
      </c>
      <c r="O86" s="205">
        <v>2.71</v>
      </c>
      <c r="P86" s="205">
        <v>0</v>
      </c>
      <c r="Q86" s="205">
        <v>0</v>
      </c>
      <c r="R86" s="205">
        <v>0.57999999999999996</v>
      </c>
      <c r="S86" s="205">
        <v>0.3</v>
      </c>
      <c r="T86" s="205">
        <v>0</v>
      </c>
      <c r="U86" s="205">
        <v>0</v>
      </c>
      <c r="V86" s="205">
        <v>0</v>
      </c>
      <c r="W86" s="205">
        <v>0</v>
      </c>
      <c r="X86" s="205">
        <v>0</v>
      </c>
      <c r="Y86" s="205">
        <v>0</v>
      </c>
      <c r="Z86" s="205">
        <v>0</v>
      </c>
      <c r="AA86" s="205">
        <v>0</v>
      </c>
      <c r="AB86" s="205">
        <v>0</v>
      </c>
      <c r="AC86" s="205">
        <v>2.0699999999999998</v>
      </c>
      <c r="AD86" s="205">
        <v>0</v>
      </c>
      <c r="AE86" s="205">
        <v>0</v>
      </c>
      <c r="AF86" s="205">
        <v>0</v>
      </c>
      <c r="AG86" s="205">
        <v>-0.15</v>
      </c>
      <c r="AH86" s="205">
        <v>0</v>
      </c>
      <c r="AI86" s="205">
        <v>0</v>
      </c>
      <c r="AJ86" s="205">
        <v>0</v>
      </c>
      <c r="AK86" s="205">
        <v>19.7</v>
      </c>
      <c r="AL86" s="205">
        <v>0</v>
      </c>
      <c r="AM86" s="205">
        <v>0</v>
      </c>
      <c r="AN86" s="205">
        <v>0</v>
      </c>
      <c r="AO86" s="205">
        <v>0</v>
      </c>
      <c r="AP86" s="205">
        <v>0</v>
      </c>
      <c r="AQ86" s="205">
        <v>0</v>
      </c>
      <c r="AR86" s="205">
        <v>0</v>
      </c>
      <c r="AS86" s="205">
        <v>0</v>
      </c>
      <c r="AT86" s="205">
        <v>0</v>
      </c>
    </row>
    <row r="87" spans="1:46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0</v>
      </c>
      <c r="J87" s="205">
        <v>0</v>
      </c>
      <c r="K87" s="205">
        <v>0</v>
      </c>
      <c r="L87" s="205">
        <v>2.02</v>
      </c>
      <c r="M87" s="205">
        <v>2.3199999999999998</v>
      </c>
      <c r="N87" s="205">
        <v>2.44</v>
      </c>
      <c r="O87" s="205">
        <v>2.71</v>
      </c>
      <c r="P87" s="205">
        <v>0</v>
      </c>
      <c r="Q87" s="205">
        <v>0</v>
      </c>
      <c r="R87" s="205">
        <v>0.57999999999999996</v>
      </c>
      <c r="S87" s="205">
        <v>0.3</v>
      </c>
      <c r="T87" s="205">
        <v>0</v>
      </c>
      <c r="U87" s="205">
        <v>0</v>
      </c>
      <c r="V87" s="205">
        <v>0</v>
      </c>
      <c r="W87" s="205">
        <v>0</v>
      </c>
      <c r="X87" s="205">
        <v>0</v>
      </c>
      <c r="Y87" s="205">
        <v>0</v>
      </c>
      <c r="Z87" s="205">
        <v>0</v>
      </c>
      <c r="AA87" s="205">
        <v>0</v>
      </c>
      <c r="AB87" s="205">
        <v>0</v>
      </c>
      <c r="AC87" s="205">
        <v>2.0699999999999998</v>
      </c>
      <c r="AD87" s="205">
        <v>0</v>
      </c>
      <c r="AE87" s="205">
        <v>0</v>
      </c>
      <c r="AF87" s="205">
        <v>0</v>
      </c>
      <c r="AG87" s="205">
        <v>-0.15</v>
      </c>
      <c r="AH87" s="205">
        <v>0</v>
      </c>
      <c r="AI87" s="205">
        <v>0</v>
      </c>
      <c r="AJ87" s="205">
        <v>0</v>
      </c>
      <c r="AK87" s="205">
        <v>19.7</v>
      </c>
      <c r="AL87" s="205">
        <v>0</v>
      </c>
      <c r="AM87" s="205">
        <v>0</v>
      </c>
      <c r="AN87" s="205">
        <v>0</v>
      </c>
      <c r="AO87" s="205">
        <v>0</v>
      </c>
      <c r="AP87" s="205">
        <v>0</v>
      </c>
      <c r="AQ87" s="205">
        <v>0</v>
      </c>
      <c r="AR87" s="205">
        <v>0</v>
      </c>
      <c r="AS87" s="205">
        <v>0</v>
      </c>
      <c r="AT87" s="205">
        <v>0</v>
      </c>
    </row>
    <row r="88" spans="1:46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0</v>
      </c>
      <c r="J88" s="205">
        <v>0</v>
      </c>
      <c r="K88" s="205">
        <v>0</v>
      </c>
      <c r="L88" s="205">
        <v>2.02</v>
      </c>
      <c r="M88" s="205">
        <v>2.3199999999999998</v>
      </c>
      <c r="N88" s="205">
        <v>2.44</v>
      </c>
      <c r="O88" s="205">
        <v>2.71</v>
      </c>
      <c r="P88" s="205">
        <v>0</v>
      </c>
      <c r="Q88" s="205">
        <v>0</v>
      </c>
      <c r="R88" s="205">
        <v>0.57999999999999996</v>
      </c>
      <c r="S88" s="205">
        <v>0.3</v>
      </c>
      <c r="T88" s="205">
        <v>0</v>
      </c>
      <c r="U88" s="205">
        <v>0</v>
      </c>
      <c r="V88" s="205">
        <v>0</v>
      </c>
      <c r="W88" s="205">
        <v>0</v>
      </c>
      <c r="X88" s="205">
        <v>0</v>
      </c>
      <c r="Y88" s="205">
        <v>0</v>
      </c>
      <c r="Z88" s="205">
        <v>0</v>
      </c>
      <c r="AA88" s="205">
        <v>0</v>
      </c>
      <c r="AB88" s="205">
        <v>0</v>
      </c>
      <c r="AC88" s="205">
        <v>2.0699999999999998</v>
      </c>
      <c r="AD88" s="205">
        <v>0</v>
      </c>
      <c r="AE88" s="205">
        <v>0</v>
      </c>
      <c r="AF88" s="205">
        <v>0</v>
      </c>
      <c r="AG88" s="205">
        <v>-0.15</v>
      </c>
      <c r="AH88" s="205">
        <v>0</v>
      </c>
      <c r="AI88" s="205">
        <v>0</v>
      </c>
      <c r="AJ88" s="205">
        <v>0</v>
      </c>
      <c r="AK88" s="205">
        <v>19.7</v>
      </c>
      <c r="AL88" s="205">
        <v>0</v>
      </c>
      <c r="AM88" s="205">
        <v>0</v>
      </c>
      <c r="AN88" s="205">
        <v>0</v>
      </c>
      <c r="AO88" s="205">
        <v>0</v>
      </c>
      <c r="AP88" s="205">
        <v>0</v>
      </c>
      <c r="AQ88" s="205">
        <v>0</v>
      </c>
      <c r="AR88" s="205">
        <v>0</v>
      </c>
      <c r="AS88" s="205">
        <v>0</v>
      </c>
      <c r="AT88" s="205">
        <v>0</v>
      </c>
    </row>
    <row r="89" spans="1:46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0</v>
      </c>
      <c r="J89" s="205">
        <v>0</v>
      </c>
      <c r="K89" s="205">
        <v>0</v>
      </c>
      <c r="L89" s="205">
        <v>2.02</v>
      </c>
      <c r="M89" s="205">
        <v>2.3199999999999998</v>
      </c>
      <c r="N89" s="205">
        <v>2.44</v>
      </c>
      <c r="O89" s="205">
        <v>2.71</v>
      </c>
      <c r="P89" s="205">
        <v>0</v>
      </c>
      <c r="Q89" s="205">
        <v>0</v>
      </c>
      <c r="R89" s="205">
        <v>0.57999999999999996</v>
      </c>
      <c r="S89" s="205">
        <v>0.3</v>
      </c>
      <c r="T89" s="205">
        <v>0</v>
      </c>
      <c r="U89" s="205">
        <v>0</v>
      </c>
      <c r="V89" s="205">
        <v>0</v>
      </c>
      <c r="W89" s="205">
        <v>0</v>
      </c>
      <c r="X89" s="205">
        <v>0</v>
      </c>
      <c r="Y89" s="205">
        <v>0</v>
      </c>
      <c r="Z89" s="205">
        <v>0</v>
      </c>
      <c r="AA89" s="205">
        <v>0</v>
      </c>
      <c r="AB89" s="205">
        <v>0</v>
      </c>
      <c r="AC89" s="205">
        <v>2.0699999999999998</v>
      </c>
      <c r="AD89" s="205">
        <v>0</v>
      </c>
      <c r="AE89" s="205">
        <v>0</v>
      </c>
      <c r="AF89" s="205">
        <v>0</v>
      </c>
      <c r="AG89" s="205">
        <v>-0.15</v>
      </c>
      <c r="AH89" s="205">
        <v>0</v>
      </c>
      <c r="AI89" s="205">
        <v>0</v>
      </c>
      <c r="AJ89" s="205">
        <v>0</v>
      </c>
      <c r="AK89" s="205">
        <v>19.7</v>
      </c>
      <c r="AL89" s="205">
        <v>0</v>
      </c>
      <c r="AM89" s="205">
        <v>0</v>
      </c>
      <c r="AN89" s="205">
        <v>0</v>
      </c>
      <c r="AO89" s="205">
        <v>0</v>
      </c>
      <c r="AP89" s="205">
        <v>0</v>
      </c>
      <c r="AQ89" s="205">
        <v>0</v>
      </c>
      <c r="AR89" s="205">
        <v>0</v>
      </c>
      <c r="AS89" s="205">
        <v>0</v>
      </c>
      <c r="AT89" s="205">
        <v>0</v>
      </c>
    </row>
    <row r="90" spans="1:46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0</v>
      </c>
      <c r="J90" s="205">
        <v>0</v>
      </c>
      <c r="K90" s="205">
        <v>0</v>
      </c>
      <c r="L90" s="205">
        <v>2.02</v>
      </c>
      <c r="M90" s="205">
        <v>2.3199999999999998</v>
      </c>
      <c r="N90" s="205">
        <v>2.44</v>
      </c>
      <c r="O90" s="205">
        <v>2.71</v>
      </c>
      <c r="P90" s="205">
        <v>0</v>
      </c>
      <c r="Q90" s="205">
        <v>0</v>
      </c>
      <c r="R90" s="205">
        <v>0.57999999999999996</v>
      </c>
      <c r="S90" s="205">
        <v>0.3</v>
      </c>
      <c r="T90" s="205">
        <v>0</v>
      </c>
      <c r="U90" s="205">
        <v>0</v>
      </c>
      <c r="V90" s="205">
        <v>0</v>
      </c>
      <c r="W90" s="205">
        <v>0</v>
      </c>
      <c r="X90" s="205">
        <v>0</v>
      </c>
      <c r="Y90" s="205">
        <v>0</v>
      </c>
      <c r="Z90" s="205">
        <v>0</v>
      </c>
      <c r="AA90" s="205">
        <v>0</v>
      </c>
      <c r="AB90" s="205">
        <v>0</v>
      </c>
      <c r="AC90" s="205">
        <v>2.0699999999999998</v>
      </c>
      <c r="AD90" s="205">
        <v>0</v>
      </c>
      <c r="AE90" s="205">
        <v>0</v>
      </c>
      <c r="AF90" s="205">
        <v>0</v>
      </c>
      <c r="AG90" s="205">
        <v>-0.15</v>
      </c>
      <c r="AH90" s="205">
        <v>0</v>
      </c>
      <c r="AI90" s="205">
        <v>0</v>
      </c>
      <c r="AJ90" s="205">
        <v>0</v>
      </c>
      <c r="AK90" s="205">
        <v>19.7</v>
      </c>
      <c r="AL90" s="205">
        <v>0</v>
      </c>
      <c r="AM90" s="205">
        <v>0</v>
      </c>
      <c r="AN90" s="205">
        <v>0</v>
      </c>
      <c r="AO90" s="205">
        <v>0</v>
      </c>
      <c r="AP90" s="205">
        <v>0</v>
      </c>
      <c r="AQ90" s="205">
        <v>0</v>
      </c>
      <c r="AR90" s="205">
        <v>0</v>
      </c>
      <c r="AS90" s="205">
        <v>0</v>
      </c>
      <c r="AT90" s="205">
        <v>0</v>
      </c>
    </row>
    <row r="91" spans="1:46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0</v>
      </c>
      <c r="J91" s="205">
        <v>0</v>
      </c>
      <c r="K91" s="205">
        <v>0</v>
      </c>
      <c r="L91" s="205">
        <v>2.02</v>
      </c>
      <c r="M91" s="205">
        <v>2.3199999999999998</v>
      </c>
      <c r="N91" s="205">
        <v>2.44</v>
      </c>
      <c r="O91" s="205">
        <v>2.71</v>
      </c>
      <c r="P91" s="205">
        <v>0</v>
      </c>
      <c r="Q91" s="205">
        <v>0</v>
      </c>
      <c r="R91" s="205">
        <v>0.59</v>
      </c>
      <c r="S91" s="205">
        <v>0.28999999999999998</v>
      </c>
      <c r="T91" s="205">
        <v>0</v>
      </c>
      <c r="U91" s="205">
        <v>0</v>
      </c>
      <c r="V91" s="205">
        <v>0</v>
      </c>
      <c r="W91" s="205">
        <v>0</v>
      </c>
      <c r="X91" s="205">
        <v>0</v>
      </c>
      <c r="Y91" s="205">
        <v>0</v>
      </c>
      <c r="Z91" s="205">
        <v>0</v>
      </c>
      <c r="AA91" s="205">
        <v>0</v>
      </c>
      <c r="AB91" s="205">
        <v>0</v>
      </c>
      <c r="AC91" s="205">
        <v>2.0699999999999998</v>
      </c>
      <c r="AD91" s="205">
        <v>0</v>
      </c>
      <c r="AE91" s="205">
        <v>0</v>
      </c>
      <c r="AF91" s="205">
        <v>0</v>
      </c>
      <c r="AG91" s="205">
        <v>-0.15</v>
      </c>
      <c r="AH91" s="205">
        <v>0</v>
      </c>
      <c r="AI91" s="205">
        <v>0</v>
      </c>
      <c r="AJ91" s="205">
        <v>0</v>
      </c>
      <c r="AK91" s="205">
        <v>19.7</v>
      </c>
      <c r="AL91" s="205">
        <v>0</v>
      </c>
      <c r="AM91" s="205">
        <v>0</v>
      </c>
      <c r="AN91" s="205">
        <v>0</v>
      </c>
      <c r="AO91" s="205">
        <v>0</v>
      </c>
      <c r="AP91" s="205">
        <v>0</v>
      </c>
      <c r="AQ91" s="205">
        <v>0</v>
      </c>
      <c r="AR91" s="205">
        <v>0</v>
      </c>
      <c r="AS91" s="205">
        <v>0</v>
      </c>
      <c r="AT91" s="205">
        <v>0</v>
      </c>
    </row>
    <row r="92" spans="1:46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0</v>
      </c>
      <c r="J92" s="205">
        <v>0</v>
      </c>
      <c r="K92" s="205">
        <v>0</v>
      </c>
      <c r="L92" s="205">
        <v>2.02</v>
      </c>
      <c r="M92" s="205">
        <v>2.3199999999999998</v>
      </c>
      <c r="N92" s="205">
        <v>2.44</v>
      </c>
      <c r="O92" s="205">
        <v>2.71</v>
      </c>
      <c r="P92" s="205">
        <v>0</v>
      </c>
      <c r="Q92" s="205">
        <v>0</v>
      </c>
      <c r="R92" s="205">
        <v>0.59</v>
      </c>
      <c r="S92" s="205">
        <v>0.28999999999999998</v>
      </c>
      <c r="T92" s="205">
        <v>0</v>
      </c>
      <c r="U92" s="205">
        <v>0</v>
      </c>
      <c r="V92" s="205">
        <v>0</v>
      </c>
      <c r="W92" s="205">
        <v>0</v>
      </c>
      <c r="X92" s="205">
        <v>0</v>
      </c>
      <c r="Y92" s="205">
        <v>0</v>
      </c>
      <c r="Z92" s="205">
        <v>0</v>
      </c>
      <c r="AA92" s="205">
        <v>0</v>
      </c>
      <c r="AB92" s="205">
        <v>0</v>
      </c>
      <c r="AC92" s="205">
        <v>2.0699999999999998</v>
      </c>
      <c r="AD92" s="205">
        <v>0</v>
      </c>
      <c r="AE92" s="205">
        <v>0</v>
      </c>
      <c r="AF92" s="205">
        <v>0</v>
      </c>
      <c r="AG92" s="205">
        <v>-0.15</v>
      </c>
      <c r="AH92" s="205">
        <v>0</v>
      </c>
      <c r="AI92" s="205">
        <v>0</v>
      </c>
      <c r="AJ92" s="205">
        <v>0</v>
      </c>
      <c r="AK92" s="205">
        <v>19.7</v>
      </c>
      <c r="AL92" s="205">
        <v>0</v>
      </c>
      <c r="AM92" s="205">
        <v>0</v>
      </c>
      <c r="AN92" s="205">
        <v>0</v>
      </c>
      <c r="AO92" s="205">
        <v>0</v>
      </c>
      <c r="AP92" s="205">
        <v>0</v>
      </c>
      <c r="AQ92" s="205">
        <v>0</v>
      </c>
      <c r="AR92" s="205">
        <v>0</v>
      </c>
      <c r="AS92" s="205">
        <v>0</v>
      </c>
      <c r="AT92" s="205">
        <v>0</v>
      </c>
    </row>
    <row r="93" spans="1:46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0</v>
      </c>
      <c r="J93" s="205">
        <v>0</v>
      </c>
      <c r="K93" s="205">
        <v>0</v>
      </c>
      <c r="L93" s="205">
        <v>2.02</v>
      </c>
      <c r="M93" s="205">
        <v>2.3199999999999998</v>
      </c>
      <c r="N93" s="205">
        <v>2.44</v>
      </c>
      <c r="O93" s="205">
        <v>2.71</v>
      </c>
      <c r="P93" s="205">
        <v>0</v>
      </c>
      <c r="Q93" s="205">
        <v>0</v>
      </c>
      <c r="R93" s="205">
        <v>0.59</v>
      </c>
      <c r="S93" s="205">
        <v>0.28999999999999998</v>
      </c>
      <c r="T93" s="205">
        <v>0</v>
      </c>
      <c r="U93" s="205">
        <v>0</v>
      </c>
      <c r="V93" s="205">
        <v>0</v>
      </c>
      <c r="W93" s="205">
        <v>0</v>
      </c>
      <c r="X93" s="205">
        <v>0</v>
      </c>
      <c r="Y93" s="205">
        <v>0</v>
      </c>
      <c r="Z93" s="205">
        <v>0</v>
      </c>
      <c r="AA93" s="205">
        <v>0</v>
      </c>
      <c r="AB93" s="205">
        <v>0</v>
      </c>
      <c r="AC93" s="205">
        <v>2.0699999999999998</v>
      </c>
      <c r="AD93" s="205">
        <v>0</v>
      </c>
      <c r="AE93" s="205">
        <v>0</v>
      </c>
      <c r="AF93" s="205">
        <v>0</v>
      </c>
      <c r="AG93" s="205">
        <v>-0.15</v>
      </c>
      <c r="AH93" s="205">
        <v>0</v>
      </c>
      <c r="AI93" s="205">
        <v>0</v>
      </c>
      <c r="AJ93" s="205">
        <v>0</v>
      </c>
      <c r="AK93" s="205">
        <v>19.7</v>
      </c>
      <c r="AL93" s="205">
        <v>0</v>
      </c>
      <c r="AM93" s="205">
        <v>0</v>
      </c>
      <c r="AN93" s="205">
        <v>0</v>
      </c>
      <c r="AO93" s="205">
        <v>0</v>
      </c>
      <c r="AP93" s="205">
        <v>0</v>
      </c>
      <c r="AQ93" s="205">
        <v>0</v>
      </c>
      <c r="AR93" s="205">
        <v>0</v>
      </c>
      <c r="AS93" s="205">
        <v>0</v>
      </c>
      <c r="AT93" s="205">
        <v>0</v>
      </c>
    </row>
    <row r="94" spans="1:46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0</v>
      </c>
      <c r="J94" s="205">
        <v>0</v>
      </c>
      <c r="K94" s="205">
        <v>0</v>
      </c>
      <c r="L94" s="205">
        <v>2.02</v>
      </c>
      <c r="M94" s="205">
        <v>2.3199999999999998</v>
      </c>
      <c r="N94" s="205">
        <v>2.44</v>
      </c>
      <c r="O94" s="205">
        <v>2.71</v>
      </c>
      <c r="P94" s="205">
        <v>0</v>
      </c>
      <c r="Q94" s="205">
        <v>0</v>
      </c>
      <c r="R94" s="205">
        <v>0.59</v>
      </c>
      <c r="S94" s="205">
        <v>0.28999999999999998</v>
      </c>
      <c r="T94" s="205">
        <v>0</v>
      </c>
      <c r="U94" s="205">
        <v>0</v>
      </c>
      <c r="V94" s="205">
        <v>0</v>
      </c>
      <c r="W94" s="205">
        <v>0</v>
      </c>
      <c r="X94" s="205">
        <v>0</v>
      </c>
      <c r="Y94" s="205">
        <v>0</v>
      </c>
      <c r="Z94" s="205">
        <v>0</v>
      </c>
      <c r="AA94" s="205">
        <v>0</v>
      </c>
      <c r="AB94" s="205">
        <v>0</v>
      </c>
      <c r="AC94" s="205">
        <v>2.0699999999999998</v>
      </c>
      <c r="AD94" s="205">
        <v>0</v>
      </c>
      <c r="AE94" s="205">
        <v>0</v>
      </c>
      <c r="AF94" s="205">
        <v>0</v>
      </c>
      <c r="AG94" s="205">
        <v>-0.15</v>
      </c>
      <c r="AH94" s="205">
        <v>0</v>
      </c>
      <c r="AI94" s="205">
        <v>0</v>
      </c>
      <c r="AJ94" s="205">
        <v>0</v>
      </c>
      <c r="AK94" s="205">
        <v>19.7</v>
      </c>
      <c r="AL94" s="205">
        <v>0</v>
      </c>
      <c r="AM94" s="205">
        <v>0</v>
      </c>
      <c r="AN94" s="205">
        <v>0</v>
      </c>
      <c r="AO94" s="205">
        <v>0</v>
      </c>
      <c r="AP94" s="205">
        <v>0</v>
      </c>
      <c r="AQ94" s="205">
        <v>0</v>
      </c>
      <c r="AR94" s="205">
        <v>0</v>
      </c>
      <c r="AS94" s="205">
        <v>0</v>
      </c>
      <c r="AT94" s="205">
        <v>0</v>
      </c>
    </row>
    <row r="95" spans="1:46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0</v>
      </c>
      <c r="J95" s="205">
        <v>0</v>
      </c>
      <c r="K95" s="205">
        <v>0</v>
      </c>
      <c r="L95" s="205">
        <v>2.02</v>
      </c>
      <c r="M95" s="205">
        <v>2.3199999999999998</v>
      </c>
      <c r="N95" s="205">
        <v>2.44</v>
      </c>
      <c r="O95" s="205">
        <v>2.71</v>
      </c>
      <c r="P95" s="205">
        <v>0</v>
      </c>
      <c r="Q95" s="205">
        <v>0</v>
      </c>
      <c r="R95" s="205">
        <v>0.59</v>
      </c>
      <c r="S95" s="205">
        <v>0.28999999999999998</v>
      </c>
      <c r="T95" s="205">
        <v>0</v>
      </c>
      <c r="U95" s="205">
        <v>0</v>
      </c>
      <c r="V95" s="205">
        <v>0</v>
      </c>
      <c r="W95" s="205">
        <v>0</v>
      </c>
      <c r="X95" s="205">
        <v>0</v>
      </c>
      <c r="Y95" s="205">
        <v>0</v>
      </c>
      <c r="Z95" s="205">
        <v>0</v>
      </c>
      <c r="AA95" s="205">
        <v>0</v>
      </c>
      <c r="AB95" s="205">
        <v>0</v>
      </c>
      <c r="AC95" s="205">
        <v>2.0699999999999998</v>
      </c>
      <c r="AD95" s="205">
        <v>0</v>
      </c>
      <c r="AE95" s="205">
        <v>0</v>
      </c>
      <c r="AF95" s="205">
        <v>0</v>
      </c>
      <c r="AG95" s="205">
        <v>-0.15</v>
      </c>
      <c r="AH95" s="205">
        <v>0</v>
      </c>
      <c r="AI95" s="205">
        <v>0</v>
      </c>
      <c r="AJ95" s="205">
        <v>0</v>
      </c>
      <c r="AK95" s="205">
        <v>19.7</v>
      </c>
      <c r="AL95" s="205">
        <v>0</v>
      </c>
      <c r="AM95" s="205">
        <v>0</v>
      </c>
      <c r="AN95" s="205">
        <v>0</v>
      </c>
      <c r="AO95" s="205">
        <v>0</v>
      </c>
      <c r="AP95" s="205">
        <v>0</v>
      </c>
      <c r="AQ95" s="205">
        <v>0</v>
      </c>
      <c r="AR95" s="205">
        <v>0</v>
      </c>
      <c r="AS95" s="205">
        <v>0</v>
      </c>
      <c r="AT95" s="205">
        <v>0</v>
      </c>
    </row>
    <row r="96" spans="1:46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0</v>
      </c>
      <c r="J96" s="205">
        <v>0</v>
      </c>
      <c r="K96" s="205">
        <v>0</v>
      </c>
      <c r="L96" s="205">
        <v>2.02</v>
      </c>
      <c r="M96" s="205">
        <v>2.3199999999999998</v>
      </c>
      <c r="N96" s="205">
        <v>2.44</v>
      </c>
      <c r="O96" s="205">
        <v>2.71</v>
      </c>
      <c r="P96" s="205">
        <v>0</v>
      </c>
      <c r="Q96" s="205">
        <v>0</v>
      </c>
      <c r="R96" s="205">
        <v>0.59</v>
      </c>
      <c r="S96" s="205">
        <v>0.28999999999999998</v>
      </c>
      <c r="T96" s="205">
        <v>0</v>
      </c>
      <c r="U96" s="205">
        <v>0</v>
      </c>
      <c r="V96" s="205">
        <v>0</v>
      </c>
      <c r="W96" s="205">
        <v>0</v>
      </c>
      <c r="X96" s="205">
        <v>0</v>
      </c>
      <c r="Y96" s="205">
        <v>0</v>
      </c>
      <c r="Z96" s="205">
        <v>0</v>
      </c>
      <c r="AA96" s="205">
        <v>0</v>
      </c>
      <c r="AB96" s="205">
        <v>0</v>
      </c>
      <c r="AC96" s="205">
        <v>2.0699999999999998</v>
      </c>
      <c r="AD96" s="205">
        <v>0</v>
      </c>
      <c r="AE96" s="205">
        <v>0</v>
      </c>
      <c r="AF96" s="205">
        <v>0</v>
      </c>
      <c r="AG96" s="205">
        <v>-0.15</v>
      </c>
      <c r="AH96" s="205">
        <v>0</v>
      </c>
      <c r="AI96" s="205">
        <v>0</v>
      </c>
      <c r="AJ96" s="205">
        <v>0</v>
      </c>
      <c r="AK96" s="205">
        <v>19.7</v>
      </c>
      <c r="AL96" s="205">
        <v>0</v>
      </c>
      <c r="AM96" s="205">
        <v>0</v>
      </c>
      <c r="AN96" s="205">
        <v>0</v>
      </c>
      <c r="AO96" s="205">
        <v>0</v>
      </c>
      <c r="AP96" s="205">
        <v>0</v>
      </c>
      <c r="AQ96" s="205">
        <v>0</v>
      </c>
      <c r="AR96" s="205">
        <v>0</v>
      </c>
      <c r="AS96" s="205">
        <v>0</v>
      </c>
      <c r="AT96" s="205">
        <v>0</v>
      </c>
    </row>
    <row r="97" spans="1:46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0</v>
      </c>
      <c r="J97" s="205">
        <v>0</v>
      </c>
      <c r="K97" s="205">
        <v>0</v>
      </c>
      <c r="L97" s="205">
        <v>2.02</v>
      </c>
      <c r="M97" s="205">
        <v>2.3199999999999998</v>
      </c>
      <c r="N97" s="205">
        <v>2.44</v>
      </c>
      <c r="O97" s="205">
        <v>2.71</v>
      </c>
      <c r="P97" s="205">
        <v>0</v>
      </c>
      <c r="Q97" s="205">
        <v>0</v>
      </c>
      <c r="R97" s="205">
        <v>0.59</v>
      </c>
      <c r="S97" s="205">
        <v>0.28999999999999998</v>
      </c>
      <c r="T97" s="205">
        <v>0</v>
      </c>
      <c r="U97" s="205">
        <v>0</v>
      </c>
      <c r="V97" s="205">
        <v>0</v>
      </c>
      <c r="W97" s="205">
        <v>0</v>
      </c>
      <c r="X97" s="205">
        <v>0</v>
      </c>
      <c r="Y97" s="205">
        <v>0</v>
      </c>
      <c r="Z97" s="205">
        <v>0</v>
      </c>
      <c r="AA97" s="205">
        <v>0</v>
      </c>
      <c r="AB97" s="205">
        <v>0</v>
      </c>
      <c r="AC97" s="205">
        <v>2.0699999999999998</v>
      </c>
      <c r="AD97" s="205">
        <v>0</v>
      </c>
      <c r="AE97" s="205">
        <v>0</v>
      </c>
      <c r="AF97" s="205">
        <v>0</v>
      </c>
      <c r="AG97" s="205">
        <v>-0.15</v>
      </c>
      <c r="AH97" s="205">
        <v>0</v>
      </c>
      <c r="AI97" s="205">
        <v>0</v>
      </c>
      <c r="AJ97" s="205">
        <v>0</v>
      </c>
      <c r="AK97" s="205">
        <v>19.7</v>
      </c>
      <c r="AL97" s="205">
        <v>0</v>
      </c>
      <c r="AM97" s="205">
        <v>0</v>
      </c>
      <c r="AN97" s="205">
        <v>0</v>
      </c>
      <c r="AO97" s="205">
        <v>0</v>
      </c>
      <c r="AP97" s="205">
        <v>0</v>
      </c>
      <c r="AQ97" s="205">
        <v>0</v>
      </c>
      <c r="AR97" s="205">
        <v>0</v>
      </c>
      <c r="AS97" s="205">
        <v>0</v>
      </c>
      <c r="AT97" s="205">
        <v>0</v>
      </c>
    </row>
    <row r="98" spans="1:46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0</v>
      </c>
      <c r="J98" s="205">
        <v>0</v>
      </c>
      <c r="K98" s="205">
        <v>0</v>
      </c>
      <c r="L98" s="205">
        <v>2.02</v>
      </c>
      <c r="M98" s="205">
        <v>2.3199999999999998</v>
      </c>
      <c r="N98" s="205">
        <v>2.44</v>
      </c>
      <c r="O98" s="205">
        <v>2.71</v>
      </c>
      <c r="P98" s="205">
        <v>0</v>
      </c>
      <c r="Q98" s="205">
        <v>0</v>
      </c>
      <c r="R98" s="205">
        <v>0.59</v>
      </c>
      <c r="S98" s="205">
        <v>0.28999999999999998</v>
      </c>
      <c r="T98" s="205">
        <v>0</v>
      </c>
      <c r="U98" s="205">
        <v>0</v>
      </c>
      <c r="V98" s="205">
        <v>0</v>
      </c>
      <c r="W98" s="205">
        <v>0</v>
      </c>
      <c r="X98" s="205">
        <v>0</v>
      </c>
      <c r="Y98" s="205">
        <v>0</v>
      </c>
      <c r="Z98" s="205">
        <v>0</v>
      </c>
      <c r="AA98" s="205">
        <v>0</v>
      </c>
      <c r="AB98" s="205">
        <v>0</v>
      </c>
      <c r="AC98" s="205">
        <v>2.0699999999999998</v>
      </c>
      <c r="AD98" s="205">
        <v>0</v>
      </c>
      <c r="AE98" s="205">
        <v>0</v>
      </c>
      <c r="AF98" s="205">
        <v>0</v>
      </c>
      <c r="AG98" s="205">
        <v>-0.15</v>
      </c>
      <c r="AH98" s="205">
        <v>0</v>
      </c>
      <c r="AI98" s="205">
        <v>0</v>
      </c>
      <c r="AJ98" s="205">
        <v>0</v>
      </c>
      <c r="AK98" s="205">
        <v>19.7</v>
      </c>
      <c r="AL98" s="205">
        <v>0</v>
      </c>
      <c r="AM98" s="205">
        <v>0</v>
      </c>
      <c r="AN98" s="205">
        <v>0</v>
      </c>
      <c r="AO98" s="205">
        <v>0</v>
      </c>
      <c r="AP98" s="205">
        <v>0</v>
      </c>
      <c r="AQ98" s="205">
        <v>0</v>
      </c>
      <c r="AR98" s="205">
        <v>0</v>
      </c>
      <c r="AS98" s="205">
        <v>0</v>
      </c>
      <c r="AT98" s="205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4.8480000000000058E-2</v>
      </c>
      <c r="M99">
        <f t="shared" si="0"/>
        <v>5.5679999999999889E-2</v>
      </c>
      <c r="N99">
        <f t="shared" si="0"/>
        <v>5.8559999999999959E-2</v>
      </c>
      <c r="O99">
        <f t="shared" si="0"/>
        <v>6.5040000000000042E-2</v>
      </c>
      <c r="P99">
        <f t="shared" si="0"/>
        <v>0</v>
      </c>
      <c r="Q99">
        <f t="shared" si="0"/>
        <v>0</v>
      </c>
      <c r="R99">
        <f t="shared" si="0"/>
        <v>3.3399999999999992E-3</v>
      </c>
      <c r="S99">
        <f t="shared" si="0"/>
        <v>1.7800000000000001E-3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4.91549999999999E-2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-3.600000000000006E-3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0.45767500000000017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9"/>
    </row>
    <row r="3" spans="1:46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</v>
      </c>
      <c r="H3" s="205">
        <v>0</v>
      </c>
      <c r="I3" s="205">
        <v>0</v>
      </c>
      <c r="J3" s="205">
        <v>0</v>
      </c>
      <c r="K3" s="205">
        <v>0</v>
      </c>
      <c r="L3" s="205">
        <v>0</v>
      </c>
      <c r="M3" s="205">
        <v>0</v>
      </c>
      <c r="N3" s="205">
        <v>0</v>
      </c>
      <c r="O3" s="205">
        <v>0</v>
      </c>
      <c r="P3" s="205">
        <v>0</v>
      </c>
      <c r="Q3" s="205">
        <v>0</v>
      </c>
      <c r="R3" s="205">
        <v>0</v>
      </c>
      <c r="S3" s="205">
        <v>0</v>
      </c>
      <c r="T3" s="205">
        <v>0</v>
      </c>
      <c r="U3" s="205">
        <v>0</v>
      </c>
      <c r="V3" s="205">
        <v>0</v>
      </c>
      <c r="W3" s="205">
        <v>0</v>
      </c>
      <c r="X3" s="205">
        <v>0</v>
      </c>
      <c r="Y3" s="205">
        <v>0</v>
      </c>
      <c r="Z3" s="205">
        <v>0</v>
      </c>
      <c r="AA3" s="205">
        <v>0</v>
      </c>
      <c r="AB3" s="205">
        <v>0</v>
      </c>
      <c r="AC3" s="205">
        <v>0</v>
      </c>
      <c r="AD3" s="205">
        <v>0</v>
      </c>
      <c r="AE3" s="205">
        <v>0</v>
      </c>
      <c r="AF3" s="205">
        <v>0</v>
      </c>
      <c r="AG3" s="205">
        <v>-0.03</v>
      </c>
      <c r="AH3" s="205">
        <v>0</v>
      </c>
      <c r="AI3" s="205">
        <v>0</v>
      </c>
      <c r="AJ3" s="205">
        <v>0</v>
      </c>
      <c r="AK3" s="205">
        <v>5</v>
      </c>
      <c r="AL3" s="205">
        <v>0</v>
      </c>
      <c r="AM3" s="205">
        <v>0</v>
      </c>
      <c r="AN3" s="205">
        <v>0</v>
      </c>
      <c r="AO3" s="205">
        <v>0</v>
      </c>
      <c r="AP3" s="205">
        <v>0</v>
      </c>
      <c r="AQ3" s="205">
        <v>0</v>
      </c>
      <c r="AR3" s="205">
        <v>0</v>
      </c>
      <c r="AS3" s="205">
        <v>0</v>
      </c>
      <c r="AT3" s="205">
        <v>0</v>
      </c>
    </row>
    <row r="4" spans="1:46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</v>
      </c>
      <c r="H4" s="205">
        <v>0</v>
      </c>
      <c r="I4" s="205">
        <v>0</v>
      </c>
      <c r="J4" s="205">
        <v>0</v>
      </c>
      <c r="K4" s="205">
        <v>0</v>
      </c>
      <c r="L4" s="205">
        <v>0</v>
      </c>
      <c r="M4" s="205">
        <v>0</v>
      </c>
      <c r="N4" s="205">
        <v>0</v>
      </c>
      <c r="O4" s="205">
        <v>0</v>
      </c>
      <c r="P4" s="205">
        <v>0</v>
      </c>
      <c r="Q4" s="205">
        <v>0</v>
      </c>
      <c r="R4" s="205">
        <v>0</v>
      </c>
      <c r="S4" s="205">
        <v>0</v>
      </c>
      <c r="T4" s="205">
        <v>0</v>
      </c>
      <c r="U4" s="205">
        <v>0</v>
      </c>
      <c r="V4" s="205">
        <v>0</v>
      </c>
      <c r="W4" s="205">
        <v>0</v>
      </c>
      <c r="X4" s="205">
        <v>0</v>
      </c>
      <c r="Y4" s="205">
        <v>0</v>
      </c>
      <c r="Z4" s="205">
        <v>0</v>
      </c>
      <c r="AA4" s="205">
        <v>0</v>
      </c>
      <c r="AB4" s="205">
        <v>0</v>
      </c>
      <c r="AC4" s="205">
        <v>0</v>
      </c>
      <c r="AD4" s="205">
        <v>0</v>
      </c>
      <c r="AE4" s="205">
        <v>0</v>
      </c>
      <c r="AF4" s="205">
        <v>0</v>
      </c>
      <c r="AG4" s="205">
        <v>-0.03</v>
      </c>
      <c r="AH4" s="205">
        <v>0</v>
      </c>
      <c r="AI4" s="205">
        <v>0</v>
      </c>
      <c r="AJ4" s="205">
        <v>0</v>
      </c>
      <c r="AK4" s="205">
        <v>5</v>
      </c>
      <c r="AL4" s="205">
        <v>0</v>
      </c>
      <c r="AM4" s="205">
        <v>0</v>
      </c>
      <c r="AN4" s="205">
        <v>0</v>
      </c>
      <c r="AO4" s="205">
        <v>0</v>
      </c>
      <c r="AP4" s="205">
        <v>0</v>
      </c>
      <c r="AQ4" s="205">
        <v>0</v>
      </c>
      <c r="AR4" s="205">
        <v>0</v>
      </c>
      <c r="AS4" s="205">
        <v>0</v>
      </c>
      <c r="AT4" s="205">
        <v>0</v>
      </c>
    </row>
    <row r="5" spans="1:46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</v>
      </c>
      <c r="H5" s="205">
        <v>0</v>
      </c>
      <c r="I5" s="205">
        <v>0</v>
      </c>
      <c r="J5" s="205">
        <v>0</v>
      </c>
      <c r="K5" s="205">
        <v>0</v>
      </c>
      <c r="L5" s="205">
        <v>0</v>
      </c>
      <c r="M5" s="205">
        <v>0</v>
      </c>
      <c r="N5" s="205">
        <v>0</v>
      </c>
      <c r="O5" s="205">
        <v>0</v>
      </c>
      <c r="P5" s="205">
        <v>0</v>
      </c>
      <c r="Q5" s="205">
        <v>0</v>
      </c>
      <c r="R5" s="205">
        <v>0</v>
      </c>
      <c r="S5" s="205">
        <v>0</v>
      </c>
      <c r="T5" s="205">
        <v>0</v>
      </c>
      <c r="U5" s="205">
        <v>0</v>
      </c>
      <c r="V5" s="205">
        <v>0</v>
      </c>
      <c r="W5" s="205">
        <v>0</v>
      </c>
      <c r="X5" s="205">
        <v>0</v>
      </c>
      <c r="Y5" s="205">
        <v>0</v>
      </c>
      <c r="Z5" s="205">
        <v>0</v>
      </c>
      <c r="AA5" s="205">
        <v>0</v>
      </c>
      <c r="AB5" s="205">
        <v>0</v>
      </c>
      <c r="AC5" s="205">
        <v>0</v>
      </c>
      <c r="AD5" s="205">
        <v>0</v>
      </c>
      <c r="AE5" s="205">
        <v>0</v>
      </c>
      <c r="AF5" s="205">
        <v>0</v>
      </c>
      <c r="AG5" s="205">
        <v>-0.03</v>
      </c>
      <c r="AH5" s="205">
        <v>0</v>
      </c>
      <c r="AI5" s="205">
        <v>0</v>
      </c>
      <c r="AJ5" s="205">
        <v>0</v>
      </c>
      <c r="AK5" s="205">
        <v>5</v>
      </c>
      <c r="AL5" s="205">
        <v>0</v>
      </c>
      <c r="AM5" s="205">
        <v>0</v>
      </c>
      <c r="AN5" s="205">
        <v>0</v>
      </c>
      <c r="AO5" s="205">
        <v>0</v>
      </c>
      <c r="AP5" s="205">
        <v>0</v>
      </c>
      <c r="AQ5" s="205">
        <v>0</v>
      </c>
      <c r="AR5" s="205">
        <v>0</v>
      </c>
      <c r="AS5" s="205">
        <v>0</v>
      </c>
      <c r="AT5" s="205">
        <v>0</v>
      </c>
    </row>
    <row r="6" spans="1:46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</v>
      </c>
      <c r="H6" s="205">
        <v>0</v>
      </c>
      <c r="I6" s="205">
        <v>0</v>
      </c>
      <c r="J6" s="205">
        <v>0</v>
      </c>
      <c r="K6" s="205">
        <v>0</v>
      </c>
      <c r="L6" s="205">
        <v>0</v>
      </c>
      <c r="M6" s="205">
        <v>0</v>
      </c>
      <c r="N6" s="205">
        <v>0</v>
      </c>
      <c r="O6" s="205">
        <v>0</v>
      </c>
      <c r="P6" s="205">
        <v>0</v>
      </c>
      <c r="Q6" s="205">
        <v>0</v>
      </c>
      <c r="R6" s="205">
        <v>0</v>
      </c>
      <c r="S6" s="205">
        <v>0</v>
      </c>
      <c r="T6" s="205">
        <v>0</v>
      </c>
      <c r="U6" s="205">
        <v>0</v>
      </c>
      <c r="V6" s="205">
        <v>0</v>
      </c>
      <c r="W6" s="205">
        <v>0</v>
      </c>
      <c r="X6" s="205">
        <v>0</v>
      </c>
      <c r="Y6" s="205">
        <v>0</v>
      </c>
      <c r="Z6" s="205">
        <v>0</v>
      </c>
      <c r="AA6" s="205">
        <v>0</v>
      </c>
      <c r="AB6" s="205">
        <v>0</v>
      </c>
      <c r="AC6" s="205">
        <v>0</v>
      </c>
      <c r="AD6" s="205">
        <v>0</v>
      </c>
      <c r="AE6" s="205">
        <v>0</v>
      </c>
      <c r="AF6" s="205">
        <v>0</v>
      </c>
      <c r="AG6" s="205">
        <v>-0.03</v>
      </c>
      <c r="AH6" s="205">
        <v>0</v>
      </c>
      <c r="AI6" s="205">
        <v>0</v>
      </c>
      <c r="AJ6" s="205">
        <v>0</v>
      </c>
      <c r="AK6" s="205">
        <v>5</v>
      </c>
      <c r="AL6" s="205">
        <v>0</v>
      </c>
      <c r="AM6" s="205">
        <v>0</v>
      </c>
      <c r="AN6" s="205">
        <v>0</v>
      </c>
      <c r="AO6" s="205">
        <v>0</v>
      </c>
      <c r="AP6" s="205">
        <v>0</v>
      </c>
      <c r="AQ6" s="205">
        <v>0</v>
      </c>
      <c r="AR6" s="205">
        <v>0</v>
      </c>
      <c r="AS6" s="205">
        <v>0</v>
      </c>
      <c r="AT6" s="205">
        <v>0</v>
      </c>
    </row>
    <row r="7" spans="1:46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</v>
      </c>
      <c r="H7" s="205">
        <v>0</v>
      </c>
      <c r="I7" s="205">
        <v>0</v>
      </c>
      <c r="J7" s="205">
        <v>0</v>
      </c>
      <c r="K7" s="205">
        <v>0</v>
      </c>
      <c r="L7" s="205">
        <v>0</v>
      </c>
      <c r="M7" s="205">
        <v>0</v>
      </c>
      <c r="N7" s="205">
        <v>0</v>
      </c>
      <c r="O7" s="205">
        <v>0</v>
      </c>
      <c r="P7" s="205">
        <v>0</v>
      </c>
      <c r="Q7" s="205">
        <v>0</v>
      </c>
      <c r="R7" s="205">
        <v>0</v>
      </c>
      <c r="S7" s="205">
        <v>0</v>
      </c>
      <c r="T7" s="205">
        <v>0</v>
      </c>
      <c r="U7" s="205">
        <v>0</v>
      </c>
      <c r="V7" s="205">
        <v>0</v>
      </c>
      <c r="W7" s="205">
        <v>0</v>
      </c>
      <c r="X7" s="205">
        <v>0</v>
      </c>
      <c r="Y7" s="205">
        <v>0</v>
      </c>
      <c r="Z7" s="205">
        <v>0</v>
      </c>
      <c r="AA7" s="205">
        <v>0</v>
      </c>
      <c r="AB7" s="205">
        <v>0</v>
      </c>
      <c r="AC7" s="205">
        <v>0</v>
      </c>
      <c r="AD7" s="205">
        <v>0</v>
      </c>
      <c r="AE7" s="205">
        <v>0</v>
      </c>
      <c r="AF7" s="205">
        <v>0</v>
      </c>
      <c r="AG7" s="205">
        <v>-0.03</v>
      </c>
      <c r="AH7" s="205">
        <v>0</v>
      </c>
      <c r="AI7" s="205">
        <v>0</v>
      </c>
      <c r="AJ7" s="205">
        <v>0</v>
      </c>
      <c r="AK7" s="205">
        <v>5</v>
      </c>
      <c r="AL7" s="205">
        <v>0</v>
      </c>
      <c r="AM7" s="205">
        <v>0</v>
      </c>
      <c r="AN7" s="205">
        <v>0</v>
      </c>
      <c r="AO7" s="205">
        <v>0</v>
      </c>
      <c r="AP7" s="205">
        <v>0</v>
      </c>
      <c r="AQ7" s="205">
        <v>0</v>
      </c>
      <c r="AR7" s="205">
        <v>0</v>
      </c>
      <c r="AS7" s="205">
        <v>0</v>
      </c>
      <c r="AT7" s="205">
        <v>0</v>
      </c>
    </row>
    <row r="8" spans="1:46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</v>
      </c>
      <c r="H8" s="205">
        <v>0</v>
      </c>
      <c r="I8" s="205">
        <v>0</v>
      </c>
      <c r="J8" s="205">
        <v>0</v>
      </c>
      <c r="K8" s="205">
        <v>0</v>
      </c>
      <c r="L8" s="205">
        <v>0</v>
      </c>
      <c r="M8" s="205">
        <v>0</v>
      </c>
      <c r="N8" s="205">
        <v>0</v>
      </c>
      <c r="O8" s="205">
        <v>0</v>
      </c>
      <c r="P8" s="205">
        <v>0</v>
      </c>
      <c r="Q8" s="205">
        <v>0</v>
      </c>
      <c r="R8" s="205">
        <v>0</v>
      </c>
      <c r="S8" s="205">
        <v>0</v>
      </c>
      <c r="T8" s="205">
        <v>0</v>
      </c>
      <c r="U8" s="205">
        <v>0</v>
      </c>
      <c r="V8" s="205">
        <v>0</v>
      </c>
      <c r="W8" s="205">
        <v>0</v>
      </c>
      <c r="X8" s="205">
        <v>0</v>
      </c>
      <c r="Y8" s="205">
        <v>0</v>
      </c>
      <c r="Z8" s="205">
        <v>0</v>
      </c>
      <c r="AA8" s="205">
        <v>0</v>
      </c>
      <c r="AB8" s="205">
        <v>0</v>
      </c>
      <c r="AC8" s="205">
        <v>0</v>
      </c>
      <c r="AD8" s="205">
        <v>0</v>
      </c>
      <c r="AE8" s="205">
        <v>0</v>
      </c>
      <c r="AF8" s="205">
        <v>0</v>
      </c>
      <c r="AG8" s="205">
        <v>-0.03</v>
      </c>
      <c r="AH8" s="205">
        <v>0</v>
      </c>
      <c r="AI8" s="205">
        <v>0</v>
      </c>
      <c r="AJ8" s="205">
        <v>0</v>
      </c>
      <c r="AK8" s="205">
        <v>5</v>
      </c>
      <c r="AL8" s="205">
        <v>0</v>
      </c>
      <c r="AM8" s="205">
        <v>0</v>
      </c>
      <c r="AN8" s="205">
        <v>0</v>
      </c>
      <c r="AO8" s="205">
        <v>0</v>
      </c>
      <c r="AP8" s="205">
        <v>0</v>
      </c>
      <c r="AQ8" s="205">
        <v>0</v>
      </c>
      <c r="AR8" s="205">
        <v>0</v>
      </c>
      <c r="AS8" s="205">
        <v>0</v>
      </c>
      <c r="AT8" s="205">
        <v>0</v>
      </c>
    </row>
    <row r="9" spans="1:46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</v>
      </c>
      <c r="H9" s="205">
        <v>0</v>
      </c>
      <c r="I9" s="205">
        <v>0</v>
      </c>
      <c r="J9" s="205">
        <v>0</v>
      </c>
      <c r="K9" s="205">
        <v>0</v>
      </c>
      <c r="L9" s="205">
        <v>0</v>
      </c>
      <c r="M9" s="205">
        <v>0</v>
      </c>
      <c r="N9" s="205">
        <v>0</v>
      </c>
      <c r="O9" s="205">
        <v>0</v>
      </c>
      <c r="P9" s="205">
        <v>0</v>
      </c>
      <c r="Q9" s="205">
        <v>0</v>
      </c>
      <c r="R9" s="205">
        <v>0</v>
      </c>
      <c r="S9" s="205">
        <v>0</v>
      </c>
      <c r="T9" s="205">
        <v>0</v>
      </c>
      <c r="U9" s="205">
        <v>0</v>
      </c>
      <c r="V9" s="205">
        <v>0</v>
      </c>
      <c r="W9" s="205">
        <v>0</v>
      </c>
      <c r="X9" s="205">
        <v>0</v>
      </c>
      <c r="Y9" s="205">
        <v>0</v>
      </c>
      <c r="Z9" s="205">
        <v>0</v>
      </c>
      <c r="AA9" s="205">
        <v>0</v>
      </c>
      <c r="AB9" s="205">
        <v>0</v>
      </c>
      <c r="AC9" s="205">
        <v>0</v>
      </c>
      <c r="AD9" s="205">
        <v>0</v>
      </c>
      <c r="AE9" s="205">
        <v>0</v>
      </c>
      <c r="AF9" s="205">
        <v>0</v>
      </c>
      <c r="AG9" s="205">
        <v>-0.03</v>
      </c>
      <c r="AH9" s="205">
        <v>0</v>
      </c>
      <c r="AI9" s="205">
        <v>0</v>
      </c>
      <c r="AJ9" s="205">
        <v>0</v>
      </c>
      <c r="AK9" s="205">
        <v>5</v>
      </c>
      <c r="AL9" s="205">
        <v>0</v>
      </c>
      <c r="AM9" s="205">
        <v>0</v>
      </c>
      <c r="AN9" s="205">
        <v>0</v>
      </c>
      <c r="AO9" s="205">
        <v>0</v>
      </c>
      <c r="AP9" s="205">
        <v>0</v>
      </c>
      <c r="AQ9" s="205">
        <v>0</v>
      </c>
      <c r="AR9" s="205">
        <v>0</v>
      </c>
      <c r="AS9" s="205">
        <v>0</v>
      </c>
      <c r="AT9" s="205">
        <v>0</v>
      </c>
    </row>
    <row r="10" spans="1:46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</v>
      </c>
      <c r="H10" s="205">
        <v>0</v>
      </c>
      <c r="I10" s="205">
        <v>0</v>
      </c>
      <c r="J10" s="205">
        <v>0</v>
      </c>
      <c r="K10" s="205">
        <v>0</v>
      </c>
      <c r="L10" s="205">
        <v>0</v>
      </c>
      <c r="M10" s="205">
        <v>0</v>
      </c>
      <c r="N10" s="205">
        <v>0</v>
      </c>
      <c r="O10" s="205">
        <v>0</v>
      </c>
      <c r="P10" s="205">
        <v>0</v>
      </c>
      <c r="Q10" s="205">
        <v>0</v>
      </c>
      <c r="R10" s="205">
        <v>0</v>
      </c>
      <c r="S10" s="205">
        <v>0</v>
      </c>
      <c r="T10" s="205">
        <v>0</v>
      </c>
      <c r="U10" s="205">
        <v>0</v>
      </c>
      <c r="V10" s="205">
        <v>0</v>
      </c>
      <c r="W10" s="205">
        <v>0</v>
      </c>
      <c r="X10" s="205">
        <v>0</v>
      </c>
      <c r="Y10" s="205">
        <v>0</v>
      </c>
      <c r="Z10" s="205">
        <v>0</v>
      </c>
      <c r="AA10" s="205">
        <v>0</v>
      </c>
      <c r="AB10" s="205">
        <v>0</v>
      </c>
      <c r="AC10" s="205">
        <v>0</v>
      </c>
      <c r="AD10" s="205">
        <v>0</v>
      </c>
      <c r="AE10" s="205">
        <v>0</v>
      </c>
      <c r="AF10" s="205">
        <v>0</v>
      </c>
      <c r="AG10" s="205">
        <v>-0.03</v>
      </c>
      <c r="AH10" s="205">
        <v>0</v>
      </c>
      <c r="AI10" s="205">
        <v>0</v>
      </c>
      <c r="AJ10" s="205">
        <v>0</v>
      </c>
      <c r="AK10" s="205">
        <v>5</v>
      </c>
      <c r="AL10" s="205">
        <v>0</v>
      </c>
      <c r="AM10" s="205">
        <v>0</v>
      </c>
      <c r="AN10" s="205">
        <v>0</v>
      </c>
      <c r="AO10" s="205">
        <v>0</v>
      </c>
      <c r="AP10" s="205">
        <v>0</v>
      </c>
      <c r="AQ10" s="205">
        <v>0</v>
      </c>
      <c r="AR10" s="205">
        <v>0</v>
      </c>
      <c r="AS10" s="205">
        <v>0</v>
      </c>
      <c r="AT10" s="205">
        <v>0</v>
      </c>
    </row>
    <row r="11" spans="1:46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</v>
      </c>
      <c r="H11" s="205">
        <v>0</v>
      </c>
      <c r="I11" s="205">
        <v>0</v>
      </c>
      <c r="J11" s="205">
        <v>0</v>
      </c>
      <c r="K11" s="205">
        <v>0</v>
      </c>
      <c r="L11" s="205">
        <v>0</v>
      </c>
      <c r="M11" s="205">
        <v>0</v>
      </c>
      <c r="N11" s="205">
        <v>0</v>
      </c>
      <c r="O11" s="205">
        <v>0</v>
      </c>
      <c r="P11" s="205">
        <v>0</v>
      </c>
      <c r="Q11" s="205">
        <v>0</v>
      </c>
      <c r="R11" s="205">
        <v>0</v>
      </c>
      <c r="S11" s="205">
        <v>0</v>
      </c>
      <c r="T11" s="205">
        <v>0</v>
      </c>
      <c r="U11" s="205">
        <v>0</v>
      </c>
      <c r="V11" s="205">
        <v>0</v>
      </c>
      <c r="W11" s="205">
        <v>0</v>
      </c>
      <c r="X11" s="205">
        <v>0</v>
      </c>
      <c r="Y11" s="205">
        <v>0</v>
      </c>
      <c r="Z11" s="205">
        <v>0</v>
      </c>
      <c r="AA11" s="205">
        <v>0</v>
      </c>
      <c r="AB11" s="205">
        <v>0</v>
      </c>
      <c r="AC11" s="205">
        <v>0</v>
      </c>
      <c r="AD11" s="205">
        <v>0</v>
      </c>
      <c r="AE11" s="205">
        <v>0</v>
      </c>
      <c r="AF11" s="205">
        <v>0</v>
      </c>
      <c r="AG11" s="205">
        <v>-0.03</v>
      </c>
      <c r="AH11" s="205">
        <v>0</v>
      </c>
      <c r="AI11" s="205">
        <v>0</v>
      </c>
      <c r="AJ11" s="205">
        <v>0</v>
      </c>
      <c r="AK11" s="205">
        <v>5</v>
      </c>
      <c r="AL11" s="205">
        <v>0</v>
      </c>
      <c r="AM11" s="205">
        <v>0</v>
      </c>
      <c r="AN11" s="205">
        <v>0</v>
      </c>
      <c r="AO11" s="205">
        <v>0</v>
      </c>
      <c r="AP11" s="205">
        <v>0</v>
      </c>
      <c r="AQ11" s="205">
        <v>0</v>
      </c>
      <c r="AR11" s="205">
        <v>0</v>
      </c>
      <c r="AS11" s="205">
        <v>0</v>
      </c>
      <c r="AT11" s="205">
        <v>0</v>
      </c>
    </row>
    <row r="12" spans="1:46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</v>
      </c>
      <c r="H12" s="205">
        <v>0</v>
      </c>
      <c r="I12" s="205">
        <v>0</v>
      </c>
      <c r="J12" s="205">
        <v>0</v>
      </c>
      <c r="K12" s="205">
        <v>0</v>
      </c>
      <c r="L12" s="205">
        <v>0</v>
      </c>
      <c r="M12" s="205">
        <v>0</v>
      </c>
      <c r="N12" s="205">
        <v>0</v>
      </c>
      <c r="O12" s="205">
        <v>0</v>
      </c>
      <c r="P12" s="205">
        <v>0</v>
      </c>
      <c r="Q12" s="205">
        <v>0</v>
      </c>
      <c r="R12" s="205">
        <v>0</v>
      </c>
      <c r="S12" s="205">
        <v>0</v>
      </c>
      <c r="T12" s="205">
        <v>0</v>
      </c>
      <c r="U12" s="205">
        <v>0</v>
      </c>
      <c r="V12" s="205">
        <v>0</v>
      </c>
      <c r="W12" s="205">
        <v>0</v>
      </c>
      <c r="X12" s="205">
        <v>0</v>
      </c>
      <c r="Y12" s="205">
        <v>0</v>
      </c>
      <c r="Z12" s="205">
        <v>0</v>
      </c>
      <c r="AA12" s="205">
        <v>0</v>
      </c>
      <c r="AB12" s="205">
        <v>0</v>
      </c>
      <c r="AC12" s="205">
        <v>0</v>
      </c>
      <c r="AD12" s="205">
        <v>0</v>
      </c>
      <c r="AE12" s="205">
        <v>0</v>
      </c>
      <c r="AF12" s="205">
        <v>0</v>
      </c>
      <c r="AG12" s="205">
        <v>-0.03</v>
      </c>
      <c r="AH12" s="205">
        <v>0</v>
      </c>
      <c r="AI12" s="205">
        <v>0</v>
      </c>
      <c r="AJ12" s="205">
        <v>0</v>
      </c>
      <c r="AK12" s="205">
        <v>5</v>
      </c>
      <c r="AL12" s="205">
        <v>0</v>
      </c>
      <c r="AM12" s="205">
        <v>0</v>
      </c>
      <c r="AN12" s="205">
        <v>0</v>
      </c>
      <c r="AO12" s="205">
        <v>0</v>
      </c>
      <c r="AP12" s="205">
        <v>0</v>
      </c>
      <c r="AQ12" s="205">
        <v>0</v>
      </c>
      <c r="AR12" s="205">
        <v>0</v>
      </c>
      <c r="AS12" s="205">
        <v>0</v>
      </c>
      <c r="AT12" s="205">
        <v>0</v>
      </c>
    </row>
    <row r="13" spans="1:46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</v>
      </c>
      <c r="H13" s="205">
        <v>0</v>
      </c>
      <c r="I13" s="205">
        <v>0</v>
      </c>
      <c r="J13" s="205">
        <v>0</v>
      </c>
      <c r="K13" s="205">
        <v>0</v>
      </c>
      <c r="L13" s="205">
        <v>0</v>
      </c>
      <c r="M13" s="205">
        <v>0</v>
      </c>
      <c r="N13" s="205">
        <v>0</v>
      </c>
      <c r="O13" s="205">
        <v>0</v>
      </c>
      <c r="P13" s="205">
        <v>0</v>
      </c>
      <c r="Q13" s="205">
        <v>0</v>
      </c>
      <c r="R13" s="205">
        <v>0</v>
      </c>
      <c r="S13" s="205">
        <v>0</v>
      </c>
      <c r="T13" s="205">
        <v>0</v>
      </c>
      <c r="U13" s="205">
        <v>0</v>
      </c>
      <c r="V13" s="205">
        <v>0</v>
      </c>
      <c r="W13" s="205">
        <v>0</v>
      </c>
      <c r="X13" s="205">
        <v>0</v>
      </c>
      <c r="Y13" s="205">
        <v>0</v>
      </c>
      <c r="Z13" s="205">
        <v>0</v>
      </c>
      <c r="AA13" s="205">
        <v>0</v>
      </c>
      <c r="AB13" s="205">
        <v>0</v>
      </c>
      <c r="AC13" s="205">
        <v>0</v>
      </c>
      <c r="AD13" s="205">
        <v>0</v>
      </c>
      <c r="AE13" s="205">
        <v>0</v>
      </c>
      <c r="AF13" s="205">
        <v>0</v>
      </c>
      <c r="AG13" s="205">
        <v>-0.03</v>
      </c>
      <c r="AH13" s="205">
        <v>0</v>
      </c>
      <c r="AI13" s="205">
        <v>0</v>
      </c>
      <c r="AJ13" s="205">
        <v>0</v>
      </c>
      <c r="AK13" s="205">
        <v>5</v>
      </c>
      <c r="AL13" s="205">
        <v>0</v>
      </c>
      <c r="AM13" s="205">
        <v>0</v>
      </c>
      <c r="AN13" s="205">
        <v>0</v>
      </c>
      <c r="AO13" s="205">
        <v>0</v>
      </c>
      <c r="AP13" s="205">
        <v>0</v>
      </c>
      <c r="AQ13" s="205">
        <v>0</v>
      </c>
      <c r="AR13" s="205">
        <v>0</v>
      </c>
      <c r="AS13" s="205">
        <v>0</v>
      </c>
      <c r="AT13" s="205">
        <v>0</v>
      </c>
    </row>
    <row r="14" spans="1:46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</v>
      </c>
      <c r="H14" s="205">
        <v>0</v>
      </c>
      <c r="I14" s="205">
        <v>0</v>
      </c>
      <c r="J14" s="205">
        <v>0</v>
      </c>
      <c r="K14" s="205">
        <v>0</v>
      </c>
      <c r="L14" s="205">
        <v>0</v>
      </c>
      <c r="M14" s="205">
        <v>0</v>
      </c>
      <c r="N14" s="205">
        <v>0</v>
      </c>
      <c r="O14" s="205">
        <v>0</v>
      </c>
      <c r="P14" s="205">
        <v>0</v>
      </c>
      <c r="Q14" s="205">
        <v>0</v>
      </c>
      <c r="R14" s="205">
        <v>0</v>
      </c>
      <c r="S14" s="205">
        <v>0</v>
      </c>
      <c r="T14" s="205">
        <v>0</v>
      </c>
      <c r="U14" s="205">
        <v>0</v>
      </c>
      <c r="V14" s="205">
        <v>0</v>
      </c>
      <c r="W14" s="205">
        <v>0</v>
      </c>
      <c r="X14" s="205">
        <v>0</v>
      </c>
      <c r="Y14" s="205">
        <v>0</v>
      </c>
      <c r="Z14" s="205">
        <v>0</v>
      </c>
      <c r="AA14" s="205">
        <v>0</v>
      </c>
      <c r="AB14" s="205">
        <v>0</v>
      </c>
      <c r="AC14" s="205">
        <v>0</v>
      </c>
      <c r="AD14" s="205">
        <v>0</v>
      </c>
      <c r="AE14" s="205">
        <v>0</v>
      </c>
      <c r="AF14" s="205">
        <v>0</v>
      </c>
      <c r="AG14" s="205">
        <v>-0.03</v>
      </c>
      <c r="AH14" s="205">
        <v>0</v>
      </c>
      <c r="AI14" s="205">
        <v>0</v>
      </c>
      <c r="AJ14" s="205">
        <v>0</v>
      </c>
      <c r="AK14" s="205">
        <v>5</v>
      </c>
      <c r="AL14" s="205">
        <v>0</v>
      </c>
      <c r="AM14" s="205">
        <v>0</v>
      </c>
      <c r="AN14" s="205">
        <v>0</v>
      </c>
      <c r="AO14" s="205">
        <v>0</v>
      </c>
      <c r="AP14" s="205">
        <v>0</v>
      </c>
      <c r="AQ14" s="205">
        <v>0</v>
      </c>
      <c r="AR14" s="205">
        <v>0</v>
      </c>
      <c r="AS14" s="205">
        <v>0</v>
      </c>
      <c r="AT14" s="205">
        <v>0</v>
      </c>
    </row>
    <row r="15" spans="1:46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</v>
      </c>
      <c r="H15" s="205">
        <v>0</v>
      </c>
      <c r="I15" s="205">
        <v>0</v>
      </c>
      <c r="J15" s="205">
        <v>0</v>
      </c>
      <c r="K15" s="205">
        <v>0</v>
      </c>
      <c r="L15" s="205">
        <v>0</v>
      </c>
      <c r="M15" s="205">
        <v>0</v>
      </c>
      <c r="N15" s="205">
        <v>0</v>
      </c>
      <c r="O15" s="205">
        <v>0</v>
      </c>
      <c r="P15" s="205">
        <v>0</v>
      </c>
      <c r="Q15" s="205">
        <v>0</v>
      </c>
      <c r="R15" s="205">
        <v>0</v>
      </c>
      <c r="S15" s="205">
        <v>0</v>
      </c>
      <c r="T15" s="205">
        <v>0</v>
      </c>
      <c r="U15" s="205">
        <v>0</v>
      </c>
      <c r="V15" s="205">
        <v>0</v>
      </c>
      <c r="W15" s="205">
        <v>0</v>
      </c>
      <c r="X15" s="205">
        <v>0</v>
      </c>
      <c r="Y15" s="205">
        <v>0</v>
      </c>
      <c r="Z15" s="205">
        <v>0</v>
      </c>
      <c r="AA15" s="205">
        <v>0</v>
      </c>
      <c r="AB15" s="205">
        <v>0</v>
      </c>
      <c r="AC15" s="205">
        <v>0</v>
      </c>
      <c r="AD15" s="205">
        <v>0</v>
      </c>
      <c r="AE15" s="205">
        <v>0</v>
      </c>
      <c r="AF15" s="205">
        <v>0</v>
      </c>
      <c r="AG15" s="205">
        <v>-0.03</v>
      </c>
      <c r="AH15" s="205">
        <v>0</v>
      </c>
      <c r="AI15" s="205">
        <v>0</v>
      </c>
      <c r="AJ15" s="205">
        <v>0</v>
      </c>
      <c r="AK15" s="205">
        <v>5</v>
      </c>
      <c r="AL15" s="205">
        <v>0</v>
      </c>
      <c r="AM15" s="205">
        <v>0</v>
      </c>
      <c r="AN15" s="205">
        <v>0</v>
      </c>
      <c r="AO15" s="205">
        <v>0</v>
      </c>
      <c r="AP15" s="205">
        <v>0</v>
      </c>
      <c r="AQ15" s="205">
        <v>0</v>
      </c>
      <c r="AR15" s="205">
        <v>0</v>
      </c>
      <c r="AS15" s="205">
        <v>0</v>
      </c>
      <c r="AT15" s="205">
        <v>0</v>
      </c>
    </row>
    <row r="16" spans="1:46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</v>
      </c>
      <c r="H16" s="205">
        <v>0</v>
      </c>
      <c r="I16" s="205">
        <v>0</v>
      </c>
      <c r="J16" s="205">
        <v>0</v>
      </c>
      <c r="K16" s="205">
        <v>0</v>
      </c>
      <c r="L16" s="205">
        <v>0</v>
      </c>
      <c r="M16" s="205">
        <v>0</v>
      </c>
      <c r="N16" s="205">
        <v>0</v>
      </c>
      <c r="O16" s="205">
        <v>0</v>
      </c>
      <c r="P16" s="205">
        <v>0</v>
      </c>
      <c r="Q16" s="205">
        <v>0</v>
      </c>
      <c r="R16" s="205">
        <v>0</v>
      </c>
      <c r="S16" s="205">
        <v>0</v>
      </c>
      <c r="T16" s="205">
        <v>0</v>
      </c>
      <c r="U16" s="205">
        <v>0</v>
      </c>
      <c r="V16" s="205">
        <v>0</v>
      </c>
      <c r="W16" s="205">
        <v>0</v>
      </c>
      <c r="X16" s="205">
        <v>0</v>
      </c>
      <c r="Y16" s="205">
        <v>0</v>
      </c>
      <c r="Z16" s="205">
        <v>0</v>
      </c>
      <c r="AA16" s="205">
        <v>0</v>
      </c>
      <c r="AB16" s="205">
        <v>0</v>
      </c>
      <c r="AC16" s="205">
        <v>0</v>
      </c>
      <c r="AD16" s="205">
        <v>0</v>
      </c>
      <c r="AE16" s="205">
        <v>0</v>
      </c>
      <c r="AF16" s="205">
        <v>0</v>
      </c>
      <c r="AG16" s="205">
        <v>-0.03</v>
      </c>
      <c r="AH16" s="205">
        <v>0</v>
      </c>
      <c r="AI16" s="205">
        <v>0</v>
      </c>
      <c r="AJ16" s="205">
        <v>0</v>
      </c>
      <c r="AK16" s="205">
        <v>5</v>
      </c>
      <c r="AL16" s="205">
        <v>0</v>
      </c>
      <c r="AM16" s="205">
        <v>0</v>
      </c>
      <c r="AN16" s="205">
        <v>0</v>
      </c>
      <c r="AO16" s="205">
        <v>0</v>
      </c>
      <c r="AP16" s="205">
        <v>0</v>
      </c>
      <c r="AQ16" s="205">
        <v>0</v>
      </c>
      <c r="AR16" s="205">
        <v>0</v>
      </c>
      <c r="AS16" s="205">
        <v>0</v>
      </c>
      <c r="AT16" s="205">
        <v>0</v>
      </c>
    </row>
    <row r="17" spans="1:46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</v>
      </c>
      <c r="H17" s="205">
        <v>0</v>
      </c>
      <c r="I17" s="205">
        <v>0</v>
      </c>
      <c r="J17" s="205">
        <v>0</v>
      </c>
      <c r="K17" s="205">
        <v>0</v>
      </c>
      <c r="L17" s="205">
        <v>0</v>
      </c>
      <c r="M17" s="205">
        <v>0</v>
      </c>
      <c r="N17" s="205">
        <v>0</v>
      </c>
      <c r="O17" s="205">
        <v>0</v>
      </c>
      <c r="P17" s="205">
        <v>0</v>
      </c>
      <c r="Q17" s="205">
        <v>0</v>
      </c>
      <c r="R17" s="205">
        <v>0</v>
      </c>
      <c r="S17" s="205">
        <v>0</v>
      </c>
      <c r="T17" s="205">
        <v>0</v>
      </c>
      <c r="U17" s="205">
        <v>0</v>
      </c>
      <c r="V17" s="205">
        <v>0</v>
      </c>
      <c r="W17" s="205">
        <v>0</v>
      </c>
      <c r="X17" s="205">
        <v>0</v>
      </c>
      <c r="Y17" s="205">
        <v>0</v>
      </c>
      <c r="Z17" s="205">
        <v>0</v>
      </c>
      <c r="AA17" s="205">
        <v>0</v>
      </c>
      <c r="AB17" s="205">
        <v>0</v>
      </c>
      <c r="AC17" s="205">
        <v>0</v>
      </c>
      <c r="AD17" s="205">
        <v>0</v>
      </c>
      <c r="AE17" s="205">
        <v>0</v>
      </c>
      <c r="AF17" s="205">
        <v>0</v>
      </c>
      <c r="AG17" s="205">
        <v>-0.03</v>
      </c>
      <c r="AH17" s="205">
        <v>0</v>
      </c>
      <c r="AI17" s="205">
        <v>0</v>
      </c>
      <c r="AJ17" s="205">
        <v>0</v>
      </c>
      <c r="AK17" s="205">
        <v>5</v>
      </c>
      <c r="AL17" s="205">
        <v>0</v>
      </c>
      <c r="AM17" s="205">
        <v>0</v>
      </c>
      <c r="AN17" s="205">
        <v>0</v>
      </c>
      <c r="AO17" s="205">
        <v>0</v>
      </c>
      <c r="AP17" s="205">
        <v>0</v>
      </c>
      <c r="AQ17" s="205">
        <v>0</v>
      </c>
      <c r="AR17" s="205">
        <v>0</v>
      </c>
      <c r="AS17" s="205">
        <v>0</v>
      </c>
      <c r="AT17" s="205">
        <v>0</v>
      </c>
    </row>
    <row r="18" spans="1:46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</v>
      </c>
      <c r="H18" s="205">
        <v>0</v>
      </c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5">
        <v>0</v>
      </c>
      <c r="Y18" s="205">
        <v>0</v>
      </c>
      <c r="Z18" s="205">
        <v>0</v>
      </c>
      <c r="AA18" s="205">
        <v>0</v>
      </c>
      <c r="AB18" s="205">
        <v>0</v>
      </c>
      <c r="AC18" s="205">
        <v>0</v>
      </c>
      <c r="AD18" s="205">
        <v>0</v>
      </c>
      <c r="AE18" s="205">
        <v>0</v>
      </c>
      <c r="AF18" s="205">
        <v>0</v>
      </c>
      <c r="AG18" s="205">
        <v>-0.03</v>
      </c>
      <c r="AH18" s="205">
        <v>0</v>
      </c>
      <c r="AI18" s="205">
        <v>0</v>
      </c>
      <c r="AJ18" s="205">
        <v>0</v>
      </c>
      <c r="AK18" s="205">
        <v>5</v>
      </c>
      <c r="AL18" s="205">
        <v>0</v>
      </c>
      <c r="AM18" s="205">
        <v>0</v>
      </c>
      <c r="AN18" s="205">
        <v>0</v>
      </c>
      <c r="AO18" s="205">
        <v>0</v>
      </c>
      <c r="AP18" s="205">
        <v>0</v>
      </c>
      <c r="AQ18" s="205">
        <v>0</v>
      </c>
      <c r="AR18" s="205">
        <v>0</v>
      </c>
      <c r="AS18" s="205">
        <v>0</v>
      </c>
      <c r="AT18" s="205">
        <v>0</v>
      </c>
    </row>
    <row r="19" spans="1:46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</v>
      </c>
      <c r="H19" s="205">
        <v>0</v>
      </c>
      <c r="I19" s="205">
        <v>0</v>
      </c>
      <c r="J19" s="205">
        <v>0</v>
      </c>
      <c r="K19" s="205">
        <v>0</v>
      </c>
      <c r="L19" s="205">
        <v>0</v>
      </c>
      <c r="M19" s="205">
        <v>0</v>
      </c>
      <c r="N19" s="205">
        <v>0</v>
      </c>
      <c r="O19" s="205">
        <v>0</v>
      </c>
      <c r="P19" s="205">
        <v>0</v>
      </c>
      <c r="Q19" s="205">
        <v>0</v>
      </c>
      <c r="R19" s="205">
        <v>0</v>
      </c>
      <c r="S19" s="205">
        <v>0</v>
      </c>
      <c r="T19" s="205">
        <v>0</v>
      </c>
      <c r="U19" s="205">
        <v>0</v>
      </c>
      <c r="V19" s="205">
        <v>0</v>
      </c>
      <c r="W19" s="205">
        <v>0</v>
      </c>
      <c r="X19" s="205">
        <v>0</v>
      </c>
      <c r="Y19" s="205">
        <v>0</v>
      </c>
      <c r="Z19" s="205">
        <v>0</v>
      </c>
      <c r="AA19" s="205">
        <v>0</v>
      </c>
      <c r="AB19" s="205">
        <v>0</v>
      </c>
      <c r="AC19" s="205">
        <v>0</v>
      </c>
      <c r="AD19" s="205">
        <v>0</v>
      </c>
      <c r="AE19" s="205">
        <v>0</v>
      </c>
      <c r="AF19" s="205">
        <v>0</v>
      </c>
      <c r="AG19" s="205">
        <v>-0.03</v>
      </c>
      <c r="AH19" s="205">
        <v>0</v>
      </c>
      <c r="AI19" s="205">
        <v>0</v>
      </c>
      <c r="AJ19" s="205">
        <v>0</v>
      </c>
      <c r="AK19" s="205">
        <v>5</v>
      </c>
      <c r="AL19" s="205">
        <v>0</v>
      </c>
      <c r="AM19" s="205">
        <v>0</v>
      </c>
      <c r="AN19" s="205">
        <v>0</v>
      </c>
      <c r="AO19" s="205">
        <v>0</v>
      </c>
      <c r="AP19" s="205">
        <v>0</v>
      </c>
      <c r="AQ19" s="205">
        <v>0</v>
      </c>
      <c r="AR19" s="205">
        <v>0</v>
      </c>
      <c r="AS19" s="205">
        <v>0</v>
      </c>
      <c r="AT19" s="205">
        <v>0</v>
      </c>
    </row>
    <row r="20" spans="1:46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</v>
      </c>
      <c r="H20" s="205">
        <v>0</v>
      </c>
      <c r="I20" s="205">
        <v>0</v>
      </c>
      <c r="J20" s="205">
        <v>0</v>
      </c>
      <c r="K20" s="205">
        <v>0</v>
      </c>
      <c r="L20" s="205">
        <v>0</v>
      </c>
      <c r="M20" s="205">
        <v>0</v>
      </c>
      <c r="N20" s="205">
        <v>0</v>
      </c>
      <c r="O20" s="205">
        <v>0</v>
      </c>
      <c r="P20" s="205">
        <v>0</v>
      </c>
      <c r="Q20" s="205">
        <v>0</v>
      </c>
      <c r="R20" s="205">
        <v>0</v>
      </c>
      <c r="S20" s="205">
        <v>0</v>
      </c>
      <c r="T20" s="205">
        <v>0</v>
      </c>
      <c r="U20" s="205">
        <v>0</v>
      </c>
      <c r="V20" s="205">
        <v>0</v>
      </c>
      <c r="W20" s="205">
        <v>0</v>
      </c>
      <c r="X20" s="205">
        <v>0</v>
      </c>
      <c r="Y20" s="205">
        <v>0</v>
      </c>
      <c r="Z20" s="205">
        <v>0</v>
      </c>
      <c r="AA20" s="205">
        <v>0</v>
      </c>
      <c r="AB20" s="205">
        <v>0</v>
      </c>
      <c r="AC20" s="205">
        <v>0</v>
      </c>
      <c r="AD20" s="205">
        <v>0</v>
      </c>
      <c r="AE20" s="205">
        <v>0</v>
      </c>
      <c r="AF20" s="205">
        <v>0</v>
      </c>
      <c r="AG20" s="205">
        <v>-0.03</v>
      </c>
      <c r="AH20" s="205">
        <v>0</v>
      </c>
      <c r="AI20" s="205">
        <v>0</v>
      </c>
      <c r="AJ20" s="205">
        <v>0</v>
      </c>
      <c r="AK20" s="205">
        <v>5</v>
      </c>
      <c r="AL20" s="205">
        <v>0</v>
      </c>
      <c r="AM20" s="205">
        <v>0</v>
      </c>
      <c r="AN20" s="205">
        <v>0</v>
      </c>
      <c r="AO20" s="205">
        <v>0</v>
      </c>
      <c r="AP20" s="205">
        <v>0</v>
      </c>
      <c r="AQ20" s="205">
        <v>0</v>
      </c>
      <c r="AR20" s="205">
        <v>0</v>
      </c>
      <c r="AS20" s="205">
        <v>0</v>
      </c>
      <c r="AT20" s="205">
        <v>0</v>
      </c>
    </row>
    <row r="21" spans="1:46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</v>
      </c>
      <c r="H21" s="205">
        <v>0</v>
      </c>
      <c r="I21" s="205">
        <v>0</v>
      </c>
      <c r="J21" s="205">
        <v>0</v>
      </c>
      <c r="K21" s="205">
        <v>0</v>
      </c>
      <c r="L21" s="205">
        <v>0</v>
      </c>
      <c r="M21" s="205">
        <v>0</v>
      </c>
      <c r="N21" s="205">
        <v>0</v>
      </c>
      <c r="O21" s="205">
        <v>0</v>
      </c>
      <c r="P21" s="205">
        <v>0</v>
      </c>
      <c r="Q21" s="205">
        <v>0</v>
      </c>
      <c r="R21" s="205">
        <v>0</v>
      </c>
      <c r="S21" s="205">
        <v>0</v>
      </c>
      <c r="T21" s="205">
        <v>0</v>
      </c>
      <c r="U21" s="205">
        <v>0</v>
      </c>
      <c r="V21" s="205">
        <v>0</v>
      </c>
      <c r="W21" s="205">
        <v>0</v>
      </c>
      <c r="X21" s="205">
        <v>0</v>
      </c>
      <c r="Y21" s="205">
        <v>0</v>
      </c>
      <c r="Z21" s="205">
        <v>0</v>
      </c>
      <c r="AA21" s="205">
        <v>0</v>
      </c>
      <c r="AB21" s="205">
        <v>0</v>
      </c>
      <c r="AC21" s="205">
        <v>0</v>
      </c>
      <c r="AD21" s="205">
        <v>0</v>
      </c>
      <c r="AE21" s="205">
        <v>0</v>
      </c>
      <c r="AF21" s="205">
        <v>0</v>
      </c>
      <c r="AG21" s="205">
        <v>-0.03</v>
      </c>
      <c r="AH21" s="205">
        <v>0</v>
      </c>
      <c r="AI21" s="205">
        <v>0</v>
      </c>
      <c r="AJ21" s="205">
        <v>0</v>
      </c>
      <c r="AK21" s="205">
        <v>5</v>
      </c>
      <c r="AL21" s="205">
        <v>0</v>
      </c>
      <c r="AM21" s="205">
        <v>0</v>
      </c>
      <c r="AN21" s="205">
        <v>0</v>
      </c>
      <c r="AO21" s="205">
        <v>0</v>
      </c>
      <c r="AP21" s="205">
        <v>0</v>
      </c>
      <c r="AQ21" s="205">
        <v>0</v>
      </c>
      <c r="AR21" s="205">
        <v>0</v>
      </c>
      <c r="AS21" s="205">
        <v>0</v>
      </c>
      <c r="AT21" s="205">
        <v>0</v>
      </c>
    </row>
    <row r="22" spans="1:46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</v>
      </c>
      <c r="H22" s="205">
        <v>0</v>
      </c>
      <c r="I22" s="205">
        <v>0</v>
      </c>
      <c r="J22" s="205">
        <v>0</v>
      </c>
      <c r="K22" s="205">
        <v>0</v>
      </c>
      <c r="L22" s="205">
        <v>0</v>
      </c>
      <c r="M22" s="205">
        <v>0</v>
      </c>
      <c r="N22" s="205">
        <v>0</v>
      </c>
      <c r="O22" s="205">
        <v>0</v>
      </c>
      <c r="P22" s="205">
        <v>0</v>
      </c>
      <c r="Q22" s="205">
        <v>0</v>
      </c>
      <c r="R22" s="205">
        <v>0</v>
      </c>
      <c r="S22" s="205">
        <v>0</v>
      </c>
      <c r="T22" s="205">
        <v>0</v>
      </c>
      <c r="U22" s="205">
        <v>0</v>
      </c>
      <c r="V22" s="205">
        <v>0</v>
      </c>
      <c r="W22" s="205">
        <v>0</v>
      </c>
      <c r="X22" s="205">
        <v>0</v>
      </c>
      <c r="Y22" s="205">
        <v>0</v>
      </c>
      <c r="Z22" s="205">
        <v>0</v>
      </c>
      <c r="AA22" s="205">
        <v>0</v>
      </c>
      <c r="AB22" s="205">
        <v>0</v>
      </c>
      <c r="AC22" s="205">
        <v>0</v>
      </c>
      <c r="AD22" s="205">
        <v>0</v>
      </c>
      <c r="AE22" s="205">
        <v>0</v>
      </c>
      <c r="AF22" s="205">
        <v>0</v>
      </c>
      <c r="AG22" s="205">
        <v>-0.03</v>
      </c>
      <c r="AH22" s="205">
        <v>0</v>
      </c>
      <c r="AI22" s="205">
        <v>0</v>
      </c>
      <c r="AJ22" s="205">
        <v>0</v>
      </c>
      <c r="AK22" s="205">
        <v>5</v>
      </c>
      <c r="AL22" s="205">
        <v>0</v>
      </c>
      <c r="AM22" s="205">
        <v>0</v>
      </c>
      <c r="AN22" s="205">
        <v>0</v>
      </c>
      <c r="AO22" s="205">
        <v>0</v>
      </c>
      <c r="AP22" s="205">
        <v>0</v>
      </c>
      <c r="AQ22" s="205">
        <v>0</v>
      </c>
      <c r="AR22" s="205">
        <v>0</v>
      </c>
      <c r="AS22" s="205">
        <v>0</v>
      </c>
      <c r="AT22" s="205">
        <v>0</v>
      </c>
    </row>
    <row r="23" spans="1:46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</v>
      </c>
      <c r="H23" s="205">
        <v>0</v>
      </c>
      <c r="I23" s="205">
        <v>0</v>
      </c>
      <c r="J23" s="205">
        <v>0</v>
      </c>
      <c r="K23" s="205">
        <v>0</v>
      </c>
      <c r="L23" s="205">
        <v>0</v>
      </c>
      <c r="M23" s="205">
        <v>0</v>
      </c>
      <c r="N23" s="205">
        <v>0</v>
      </c>
      <c r="O23" s="205">
        <v>0</v>
      </c>
      <c r="P23" s="205">
        <v>0</v>
      </c>
      <c r="Q23" s="205">
        <v>0</v>
      </c>
      <c r="R23" s="205">
        <v>0</v>
      </c>
      <c r="S23" s="205">
        <v>0</v>
      </c>
      <c r="T23" s="205">
        <v>0</v>
      </c>
      <c r="U23" s="205">
        <v>0</v>
      </c>
      <c r="V23" s="205">
        <v>0</v>
      </c>
      <c r="W23" s="205">
        <v>0</v>
      </c>
      <c r="X23" s="205">
        <v>0</v>
      </c>
      <c r="Y23" s="205">
        <v>0</v>
      </c>
      <c r="Z23" s="205">
        <v>0</v>
      </c>
      <c r="AA23" s="205">
        <v>0</v>
      </c>
      <c r="AB23" s="205">
        <v>0</v>
      </c>
      <c r="AC23" s="205">
        <v>0</v>
      </c>
      <c r="AD23" s="205">
        <v>0</v>
      </c>
      <c r="AE23" s="205">
        <v>0</v>
      </c>
      <c r="AF23" s="205">
        <v>0</v>
      </c>
      <c r="AG23" s="205">
        <v>-0.03</v>
      </c>
      <c r="AH23" s="205">
        <v>0</v>
      </c>
      <c r="AI23" s="205">
        <v>0</v>
      </c>
      <c r="AJ23" s="205">
        <v>0</v>
      </c>
      <c r="AK23" s="205">
        <v>5</v>
      </c>
      <c r="AL23" s="205">
        <v>0</v>
      </c>
      <c r="AM23" s="205">
        <v>0</v>
      </c>
      <c r="AN23" s="205">
        <v>0</v>
      </c>
      <c r="AO23" s="205">
        <v>0</v>
      </c>
      <c r="AP23" s="205">
        <v>0</v>
      </c>
      <c r="AQ23" s="205">
        <v>0</v>
      </c>
      <c r="AR23" s="205">
        <v>0</v>
      </c>
      <c r="AS23" s="205">
        <v>0</v>
      </c>
      <c r="AT23" s="205">
        <v>0</v>
      </c>
    </row>
    <row r="24" spans="1:46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</v>
      </c>
      <c r="H24" s="205">
        <v>0</v>
      </c>
      <c r="I24" s="205">
        <v>0</v>
      </c>
      <c r="J24" s="205">
        <v>0</v>
      </c>
      <c r="K24" s="205">
        <v>0</v>
      </c>
      <c r="L24" s="205">
        <v>0</v>
      </c>
      <c r="M24" s="205">
        <v>0</v>
      </c>
      <c r="N24" s="205">
        <v>0</v>
      </c>
      <c r="O24" s="205">
        <v>0</v>
      </c>
      <c r="P24" s="205">
        <v>0</v>
      </c>
      <c r="Q24" s="205">
        <v>0</v>
      </c>
      <c r="R24" s="205">
        <v>0</v>
      </c>
      <c r="S24" s="205">
        <v>0</v>
      </c>
      <c r="T24" s="205">
        <v>0</v>
      </c>
      <c r="U24" s="205">
        <v>0</v>
      </c>
      <c r="V24" s="205">
        <v>0</v>
      </c>
      <c r="W24" s="205">
        <v>0</v>
      </c>
      <c r="X24" s="205">
        <v>0</v>
      </c>
      <c r="Y24" s="205">
        <v>0</v>
      </c>
      <c r="Z24" s="205">
        <v>0</v>
      </c>
      <c r="AA24" s="205">
        <v>0</v>
      </c>
      <c r="AB24" s="205">
        <v>0</v>
      </c>
      <c r="AC24" s="205">
        <v>0</v>
      </c>
      <c r="AD24" s="205">
        <v>0</v>
      </c>
      <c r="AE24" s="205">
        <v>0</v>
      </c>
      <c r="AF24" s="205">
        <v>0</v>
      </c>
      <c r="AG24" s="205">
        <v>-0.03</v>
      </c>
      <c r="AH24" s="205">
        <v>0</v>
      </c>
      <c r="AI24" s="205">
        <v>0</v>
      </c>
      <c r="AJ24" s="205">
        <v>0</v>
      </c>
      <c r="AK24" s="205">
        <v>5</v>
      </c>
      <c r="AL24" s="205">
        <v>0</v>
      </c>
      <c r="AM24" s="205">
        <v>0</v>
      </c>
      <c r="AN24" s="205">
        <v>0</v>
      </c>
      <c r="AO24" s="205">
        <v>0</v>
      </c>
      <c r="AP24" s="205">
        <v>0</v>
      </c>
      <c r="AQ24" s="205">
        <v>0</v>
      </c>
      <c r="AR24" s="205">
        <v>0</v>
      </c>
      <c r="AS24" s="205">
        <v>0</v>
      </c>
      <c r="AT24" s="205">
        <v>0</v>
      </c>
    </row>
    <row r="25" spans="1:46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</v>
      </c>
      <c r="H25" s="205">
        <v>0</v>
      </c>
      <c r="I25" s="205">
        <v>0</v>
      </c>
      <c r="J25" s="205">
        <v>0</v>
      </c>
      <c r="K25" s="205">
        <v>0</v>
      </c>
      <c r="L25" s="205">
        <v>0</v>
      </c>
      <c r="M25" s="205">
        <v>0</v>
      </c>
      <c r="N25" s="205">
        <v>0</v>
      </c>
      <c r="O25" s="205">
        <v>0</v>
      </c>
      <c r="P25" s="205">
        <v>0</v>
      </c>
      <c r="Q25" s="205">
        <v>0</v>
      </c>
      <c r="R25" s="205">
        <v>0</v>
      </c>
      <c r="S25" s="205">
        <v>0</v>
      </c>
      <c r="T25" s="205">
        <v>0</v>
      </c>
      <c r="U25" s="205">
        <v>0</v>
      </c>
      <c r="V25" s="205">
        <v>0</v>
      </c>
      <c r="W25" s="205">
        <v>0</v>
      </c>
      <c r="X25" s="205">
        <v>0</v>
      </c>
      <c r="Y25" s="205">
        <v>0</v>
      </c>
      <c r="Z25" s="205">
        <v>0</v>
      </c>
      <c r="AA25" s="205">
        <v>0</v>
      </c>
      <c r="AB25" s="205">
        <v>0</v>
      </c>
      <c r="AC25" s="205">
        <v>0</v>
      </c>
      <c r="AD25" s="205">
        <v>0</v>
      </c>
      <c r="AE25" s="205">
        <v>0</v>
      </c>
      <c r="AF25" s="205">
        <v>0</v>
      </c>
      <c r="AG25" s="205">
        <v>-0.03</v>
      </c>
      <c r="AH25" s="205">
        <v>0</v>
      </c>
      <c r="AI25" s="205">
        <v>0</v>
      </c>
      <c r="AJ25" s="205">
        <v>0</v>
      </c>
      <c r="AK25" s="205">
        <v>5</v>
      </c>
      <c r="AL25" s="205">
        <v>0</v>
      </c>
      <c r="AM25" s="205">
        <v>0</v>
      </c>
      <c r="AN25" s="205">
        <v>0</v>
      </c>
      <c r="AO25" s="205">
        <v>0</v>
      </c>
      <c r="AP25" s="205">
        <v>0</v>
      </c>
      <c r="AQ25" s="205">
        <v>0</v>
      </c>
      <c r="AR25" s="205">
        <v>0</v>
      </c>
      <c r="AS25" s="205">
        <v>0</v>
      </c>
      <c r="AT25" s="205">
        <v>0</v>
      </c>
    </row>
    <row r="26" spans="1:46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</v>
      </c>
      <c r="H26" s="205">
        <v>0</v>
      </c>
      <c r="I26" s="205">
        <v>0</v>
      </c>
      <c r="J26" s="205">
        <v>0</v>
      </c>
      <c r="K26" s="205">
        <v>0</v>
      </c>
      <c r="L26" s="205">
        <v>0</v>
      </c>
      <c r="M26" s="205">
        <v>0</v>
      </c>
      <c r="N26" s="205">
        <v>0</v>
      </c>
      <c r="O26" s="205">
        <v>0</v>
      </c>
      <c r="P26" s="205">
        <v>0</v>
      </c>
      <c r="Q26" s="205">
        <v>0</v>
      </c>
      <c r="R26" s="205">
        <v>0</v>
      </c>
      <c r="S26" s="205">
        <v>0</v>
      </c>
      <c r="T26" s="205">
        <v>0</v>
      </c>
      <c r="U26" s="205">
        <v>0</v>
      </c>
      <c r="V26" s="205">
        <v>0</v>
      </c>
      <c r="W26" s="205">
        <v>0</v>
      </c>
      <c r="X26" s="205">
        <v>0</v>
      </c>
      <c r="Y26" s="205">
        <v>0</v>
      </c>
      <c r="Z26" s="205">
        <v>0</v>
      </c>
      <c r="AA26" s="205">
        <v>0</v>
      </c>
      <c r="AB26" s="205">
        <v>0</v>
      </c>
      <c r="AC26" s="205">
        <v>0</v>
      </c>
      <c r="AD26" s="205">
        <v>0</v>
      </c>
      <c r="AE26" s="205">
        <v>0</v>
      </c>
      <c r="AF26" s="205">
        <v>0</v>
      </c>
      <c r="AG26" s="205">
        <v>-0.03</v>
      </c>
      <c r="AH26" s="205">
        <v>0</v>
      </c>
      <c r="AI26" s="205">
        <v>0</v>
      </c>
      <c r="AJ26" s="205">
        <v>0</v>
      </c>
      <c r="AK26" s="205">
        <v>5</v>
      </c>
      <c r="AL26" s="205">
        <v>0</v>
      </c>
      <c r="AM26" s="205">
        <v>0</v>
      </c>
      <c r="AN26" s="205">
        <v>0</v>
      </c>
      <c r="AO26" s="205">
        <v>0</v>
      </c>
      <c r="AP26" s="205">
        <v>0</v>
      </c>
      <c r="AQ26" s="205">
        <v>0</v>
      </c>
      <c r="AR26" s="205">
        <v>0</v>
      </c>
      <c r="AS26" s="205">
        <v>0</v>
      </c>
      <c r="AT26" s="205">
        <v>0</v>
      </c>
    </row>
    <row r="27" spans="1:46">
      <c r="A27" t="s">
        <v>69</v>
      </c>
      <c r="B27" s="205">
        <v>0</v>
      </c>
      <c r="C27" s="205">
        <v>0</v>
      </c>
      <c r="D27" s="205">
        <v>0</v>
      </c>
      <c r="E27" s="205">
        <v>0</v>
      </c>
      <c r="F27" s="205">
        <v>0</v>
      </c>
      <c r="G27" s="205">
        <v>0</v>
      </c>
      <c r="H27" s="205">
        <v>0</v>
      </c>
      <c r="I27" s="205">
        <v>0</v>
      </c>
      <c r="J27" s="205">
        <v>0</v>
      </c>
      <c r="K27" s="205">
        <v>0</v>
      </c>
      <c r="L27" s="205">
        <v>0</v>
      </c>
      <c r="M27" s="205">
        <v>0</v>
      </c>
      <c r="N27" s="205">
        <v>0</v>
      </c>
      <c r="O27" s="205">
        <v>0</v>
      </c>
      <c r="P27" s="205">
        <v>0</v>
      </c>
      <c r="Q27" s="205">
        <v>0</v>
      </c>
      <c r="R27" s="205">
        <v>0</v>
      </c>
      <c r="S27" s="205">
        <v>0</v>
      </c>
      <c r="T27" s="205">
        <v>0</v>
      </c>
      <c r="U27" s="205">
        <v>0</v>
      </c>
      <c r="V27" s="205">
        <v>0</v>
      </c>
      <c r="W27" s="205">
        <v>0</v>
      </c>
      <c r="X27" s="205">
        <v>0</v>
      </c>
      <c r="Y27" s="205">
        <v>0</v>
      </c>
      <c r="Z27" s="205">
        <v>0</v>
      </c>
      <c r="AA27" s="205">
        <v>0</v>
      </c>
      <c r="AB27" s="205">
        <v>0</v>
      </c>
      <c r="AC27" s="205">
        <v>0</v>
      </c>
      <c r="AD27" s="205">
        <v>0</v>
      </c>
      <c r="AE27" s="205">
        <v>0</v>
      </c>
      <c r="AF27" s="205">
        <v>0</v>
      </c>
      <c r="AG27" s="205">
        <v>-0.03</v>
      </c>
      <c r="AH27" s="205">
        <v>0</v>
      </c>
      <c r="AI27" s="205">
        <v>0</v>
      </c>
      <c r="AJ27" s="205">
        <v>0</v>
      </c>
      <c r="AK27" s="205">
        <v>5</v>
      </c>
      <c r="AL27" s="205">
        <v>0</v>
      </c>
      <c r="AM27" s="205">
        <v>0</v>
      </c>
      <c r="AN27" s="205">
        <v>0</v>
      </c>
      <c r="AO27" s="205">
        <v>0</v>
      </c>
      <c r="AP27" s="205">
        <v>0</v>
      </c>
      <c r="AQ27" s="205">
        <v>0</v>
      </c>
      <c r="AR27" s="205">
        <v>0</v>
      </c>
      <c r="AS27" s="205">
        <v>0</v>
      </c>
      <c r="AT27" s="205">
        <v>0</v>
      </c>
    </row>
    <row r="28" spans="1:46">
      <c r="A28" t="s">
        <v>70</v>
      </c>
      <c r="B28" s="205">
        <v>0</v>
      </c>
      <c r="C28" s="205">
        <v>0</v>
      </c>
      <c r="D28" s="205">
        <v>0</v>
      </c>
      <c r="E28" s="205">
        <v>0</v>
      </c>
      <c r="F28" s="205">
        <v>0</v>
      </c>
      <c r="G28" s="205">
        <v>0</v>
      </c>
      <c r="H28" s="205">
        <v>0</v>
      </c>
      <c r="I28" s="205">
        <v>0</v>
      </c>
      <c r="J28" s="205">
        <v>0</v>
      </c>
      <c r="K28" s="205">
        <v>0</v>
      </c>
      <c r="L28" s="205">
        <v>0</v>
      </c>
      <c r="M28" s="205">
        <v>0</v>
      </c>
      <c r="N28" s="205">
        <v>0</v>
      </c>
      <c r="O28" s="205">
        <v>0</v>
      </c>
      <c r="P28" s="205">
        <v>0</v>
      </c>
      <c r="Q28" s="205">
        <v>0</v>
      </c>
      <c r="R28" s="205">
        <v>0</v>
      </c>
      <c r="S28" s="205">
        <v>0</v>
      </c>
      <c r="T28" s="205">
        <v>0</v>
      </c>
      <c r="U28" s="205">
        <v>0</v>
      </c>
      <c r="V28" s="205">
        <v>0</v>
      </c>
      <c r="W28" s="205">
        <v>0</v>
      </c>
      <c r="X28" s="205">
        <v>0</v>
      </c>
      <c r="Y28" s="205">
        <v>0</v>
      </c>
      <c r="Z28" s="205">
        <v>0</v>
      </c>
      <c r="AA28" s="205">
        <v>0</v>
      </c>
      <c r="AB28" s="205">
        <v>0</v>
      </c>
      <c r="AC28" s="205">
        <v>0</v>
      </c>
      <c r="AD28" s="205">
        <v>0</v>
      </c>
      <c r="AE28" s="205">
        <v>0</v>
      </c>
      <c r="AF28" s="205">
        <v>0</v>
      </c>
      <c r="AG28" s="205">
        <v>-0.03</v>
      </c>
      <c r="AH28" s="205">
        <v>0</v>
      </c>
      <c r="AI28" s="205">
        <v>0</v>
      </c>
      <c r="AJ28" s="205">
        <v>0</v>
      </c>
      <c r="AK28" s="205">
        <v>5</v>
      </c>
      <c r="AL28" s="205">
        <v>0</v>
      </c>
      <c r="AM28" s="205">
        <v>0</v>
      </c>
      <c r="AN28" s="205">
        <v>0</v>
      </c>
      <c r="AO28" s="205">
        <v>0</v>
      </c>
      <c r="AP28" s="205">
        <v>0</v>
      </c>
      <c r="AQ28" s="205">
        <v>0</v>
      </c>
      <c r="AR28" s="205">
        <v>0</v>
      </c>
      <c r="AS28" s="205">
        <v>0</v>
      </c>
      <c r="AT28" s="205">
        <v>0</v>
      </c>
    </row>
    <row r="29" spans="1:46">
      <c r="A29" t="s">
        <v>71</v>
      </c>
      <c r="B29" s="205">
        <v>0</v>
      </c>
      <c r="C29" s="205">
        <v>0</v>
      </c>
      <c r="D29" s="205">
        <v>0</v>
      </c>
      <c r="E29" s="205">
        <v>0</v>
      </c>
      <c r="F29" s="205">
        <v>0</v>
      </c>
      <c r="G29" s="205">
        <v>0</v>
      </c>
      <c r="H29" s="205">
        <v>0</v>
      </c>
      <c r="I29" s="205">
        <v>0</v>
      </c>
      <c r="J29" s="205">
        <v>0</v>
      </c>
      <c r="K29" s="205">
        <v>0</v>
      </c>
      <c r="L29" s="205">
        <v>0</v>
      </c>
      <c r="M29" s="205">
        <v>0</v>
      </c>
      <c r="N29" s="205">
        <v>0</v>
      </c>
      <c r="O29" s="205">
        <v>0</v>
      </c>
      <c r="P29" s="205">
        <v>0</v>
      </c>
      <c r="Q29" s="205">
        <v>0</v>
      </c>
      <c r="R29" s="205">
        <v>0</v>
      </c>
      <c r="S29" s="205">
        <v>0</v>
      </c>
      <c r="T29" s="205">
        <v>0</v>
      </c>
      <c r="U29" s="205">
        <v>0</v>
      </c>
      <c r="V29" s="205">
        <v>0</v>
      </c>
      <c r="W29" s="205">
        <v>0</v>
      </c>
      <c r="X29" s="205">
        <v>0</v>
      </c>
      <c r="Y29" s="205">
        <v>0</v>
      </c>
      <c r="Z29" s="205">
        <v>0</v>
      </c>
      <c r="AA29" s="205">
        <v>0</v>
      </c>
      <c r="AB29" s="205">
        <v>0</v>
      </c>
      <c r="AC29" s="205">
        <v>0</v>
      </c>
      <c r="AD29" s="205">
        <v>0</v>
      </c>
      <c r="AE29" s="205">
        <v>0</v>
      </c>
      <c r="AF29" s="205">
        <v>0</v>
      </c>
      <c r="AG29" s="205">
        <v>-0.03</v>
      </c>
      <c r="AH29" s="205">
        <v>0</v>
      </c>
      <c r="AI29" s="205">
        <v>0</v>
      </c>
      <c r="AJ29" s="205">
        <v>0</v>
      </c>
      <c r="AK29" s="205">
        <v>5</v>
      </c>
      <c r="AL29" s="205">
        <v>0</v>
      </c>
      <c r="AM29" s="205">
        <v>0</v>
      </c>
      <c r="AN29" s="205">
        <v>0</v>
      </c>
      <c r="AO29" s="205">
        <v>0</v>
      </c>
      <c r="AP29" s="205">
        <v>0</v>
      </c>
      <c r="AQ29" s="205">
        <v>0</v>
      </c>
      <c r="AR29" s="205">
        <v>0</v>
      </c>
      <c r="AS29" s="205">
        <v>0</v>
      </c>
      <c r="AT29" s="205">
        <v>0</v>
      </c>
    </row>
    <row r="30" spans="1:46">
      <c r="A30" t="s">
        <v>72</v>
      </c>
      <c r="B30" s="205">
        <v>0</v>
      </c>
      <c r="C30" s="205">
        <v>0</v>
      </c>
      <c r="D30" s="205">
        <v>0</v>
      </c>
      <c r="E30" s="205">
        <v>0</v>
      </c>
      <c r="F30" s="205">
        <v>0</v>
      </c>
      <c r="G30" s="205">
        <v>0</v>
      </c>
      <c r="H30" s="205">
        <v>0</v>
      </c>
      <c r="I30" s="205">
        <v>0</v>
      </c>
      <c r="J30" s="205">
        <v>0</v>
      </c>
      <c r="K30" s="205">
        <v>0</v>
      </c>
      <c r="L30" s="205">
        <v>0</v>
      </c>
      <c r="M30" s="205">
        <v>0</v>
      </c>
      <c r="N30" s="205">
        <v>0</v>
      </c>
      <c r="O30" s="205">
        <v>0</v>
      </c>
      <c r="P30" s="205">
        <v>0</v>
      </c>
      <c r="Q30" s="205">
        <v>0</v>
      </c>
      <c r="R30" s="205">
        <v>0</v>
      </c>
      <c r="S30" s="205">
        <v>0</v>
      </c>
      <c r="T30" s="205">
        <v>0</v>
      </c>
      <c r="U30" s="205">
        <v>0</v>
      </c>
      <c r="V30" s="205">
        <v>0</v>
      </c>
      <c r="W30" s="205">
        <v>0</v>
      </c>
      <c r="X30" s="205">
        <v>0</v>
      </c>
      <c r="Y30" s="205">
        <v>0</v>
      </c>
      <c r="Z30" s="205">
        <v>0</v>
      </c>
      <c r="AA30" s="205">
        <v>0</v>
      </c>
      <c r="AB30" s="205">
        <v>0</v>
      </c>
      <c r="AC30" s="205">
        <v>0</v>
      </c>
      <c r="AD30" s="205">
        <v>0</v>
      </c>
      <c r="AE30" s="205">
        <v>0</v>
      </c>
      <c r="AF30" s="205">
        <v>0</v>
      </c>
      <c r="AG30" s="205">
        <v>-0.03</v>
      </c>
      <c r="AH30" s="205">
        <v>0</v>
      </c>
      <c r="AI30" s="205">
        <v>0</v>
      </c>
      <c r="AJ30" s="205">
        <v>0</v>
      </c>
      <c r="AK30" s="205">
        <v>5</v>
      </c>
      <c r="AL30" s="205">
        <v>0</v>
      </c>
      <c r="AM30" s="205">
        <v>0</v>
      </c>
      <c r="AN30" s="205">
        <v>0</v>
      </c>
      <c r="AO30" s="205">
        <v>0</v>
      </c>
      <c r="AP30" s="205">
        <v>0</v>
      </c>
      <c r="AQ30" s="205">
        <v>0</v>
      </c>
      <c r="AR30" s="205">
        <v>0</v>
      </c>
      <c r="AS30" s="205">
        <v>0</v>
      </c>
      <c r="AT30" s="205">
        <v>0</v>
      </c>
    </row>
    <row r="31" spans="1:46">
      <c r="A31" t="s">
        <v>73</v>
      </c>
      <c r="B31" s="205">
        <v>0</v>
      </c>
      <c r="C31" s="205">
        <v>0</v>
      </c>
      <c r="D31" s="205">
        <v>0</v>
      </c>
      <c r="E31" s="205">
        <v>0</v>
      </c>
      <c r="F31" s="205">
        <v>0</v>
      </c>
      <c r="G31" s="205">
        <v>0</v>
      </c>
      <c r="H31" s="205">
        <v>0</v>
      </c>
      <c r="I31" s="205">
        <v>0</v>
      </c>
      <c r="J31" s="205">
        <v>0</v>
      </c>
      <c r="K31" s="205">
        <v>0</v>
      </c>
      <c r="L31" s="205">
        <v>0</v>
      </c>
      <c r="M31" s="205">
        <v>0</v>
      </c>
      <c r="N31" s="205">
        <v>0</v>
      </c>
      <c r="O31" s="205">
        <v>0</v>
      </c>
      <c r="P31" s="205">
        <v>0</v>
      </c>
      <c r="Q31" s="205">
        <v>0</v>
      </c>
      <c r="R31" s="205">
        <v>0</v>
      </c>
      <c r="S31" s="205">
        <v>0</v>
      </c>
      <c r="T31" s="205">
        <v>0</v>
      </c>
      <c r="U31" s="205">
        <v>0</v>
      </c>
      <c r="V31" s="205">
        <v>0</v>
      </c>
      <c r="W31" s="205">
        <v>0</v>
      </c>
      <c r="X31" s="205">
        <v>0</v>
      </c>
      <c r="Y31" s="205">
        <v>0</v>
      </c>
      <c r="Z31" s="205">
        <v>0</v>
      </c>
      <c r="AA31" s="205">
        <v>0</v>
      </c>
      <c r="AB31" s="205">
        <v>0</v>
      </c>
      <c r="AC31" s="205">
        <v>0</v>
      </c>
      <c r="AD31" s="205">
        <v>0</v>
      </c>
      <c r="AE31" s="205">
        <v>0</v>
      </c>
      <c r="AF31" s="205">
        <v>0</v>
      </c>
      <c r="AG31" s="205">
        <v>-0.03</v>
      </c>
      <c r="AH31" s="205">
        <v>0</v>
      </c>
      <c r="AI31" s="205">
        <v>0</v>
      </c>
      <c r="AJ31" s="205">
        <v>0</v>
      </c>
      <c r="AK31" s="205">
        <v>5</v>
      </c>
      <c r="AL31" s="205">
        <v>0</v>
      </c>
      <c r="AM31" s="205">
        <v>0</v>
      </c>
      <c r="AN31" s="205">
        <v>0</v>
      </c>
      <c r="AO31" s="205">
        <v>0</v>
      </c>
      <c r="AP31" s="205">
        <v>0</v>
      </c>
      <c r="AQ31" s="205">
        <v>0</v>
      </c>
      <c r="AR31" s="205">
        <v>0</v>
      </c>
      <c r="AS31" s="205">
        <v>0</v>
      </c>
      <c r="AT31" s="205">
        <v>0</v>
      </c>
    </row>
    <row r="32" spans="1:46">
      <c r="A32" t="s">
        <v>74</v>
      </c>
      <c r="B32" s="205">
        <v>0</v>
      </c>
      <c r="C32" s="205">
        <v>0</v>
      </c>
      <c r="D32" s="205">
        <v>0</v>
      </c>
      <c r="E32" s="205">
        <v>0</v>
      </c>
      <c r="F32" s="205">
        <v>0</v>
      </c>
      <c r="G32" s="205">
        <v>0</v>
      </c>
      <c r="H32" s="205">
        <v>0</v>
      </c>
      <c r="I32" s="205">
        <v>0</v>
      </c>
      <c r="J32" s="205">
        <v>0</v>
      </c>
      <c r="K32" s="205">
        <v>0</v>
      </c>
      <c r="L32" s="205">
        <v>0</v>
      </c>
      <c r="M32" s="205">
        <v>0</v>
      </c>
      <c r="N32" s="205">
        <v>0</v>
      </c>
      <c r="O32" s="205">
        <v>0</v>
      </c>
      <c r="P32" s="205">
        <v>0</v>
      </c>
      <c r="Q32" s="205">
        <v>0</v>
      </c>
      <c r="R32" s="205">
        <v>0</v>
      </c>
      <c r="S32" s="205">
        <v>0</v>
      </c>
      <c r="T32" s="205">
        <v>0</v>
      </c>
      <c r="U32" s="205">
        <v>0</v>
      </c>
      <c r="V32" s="205">
        <v>0</v>
      </c>
      <c r="W32" s="205">
        <v>0</v>
      </c>
      <c r="X32" s="205">
        <v>0</v>
      </c>
      <c r="Y32" s="205">
        <v>0</v>
      </c>
      <c r="Z32" s="205">
        <v>0</v>
      </c>
      <c r="AA32" s="205">
        <v>0</v>
      </c>
      <c r="AB32" s="205">
        <v>0</v>
      </c>
      <c r="AC32" s="205">
        <v>0</v>
      </c>
      <c r="AD32" s="205">
        <v>0</v>
      </c>
      <c r="AE32" s="205">
        <v>0</v>
      </c>
      <c r="AF32" s="205">
        <v>0</v>
      </c>
      <c r="AG32" s="205">
        <v>-0.03</v>
      </c>
      <c r="AH32" s="205">
        <v>0</v>
      </c>
      <c r="AI32" s="205">
        <v>0</v>
      </c>
      <c r="AJ32" s="205">
        <v>0</v>
      </c>
      <c r="AK32" s="205">
        <v>5</v>
      </c>
      <c r="AL32" s="205">
        <v>0</v>
      </c>
      <c r="AM32" s="205">
        <v>0</v>
      </c>
      <c r="AN32" s="205">
        <v>0</v>
      </c>
      <c r="AO32" s="205">
        <v>0</v>
      </c>
      <c r="AP32" s="205">
        <v>0</v>
      </c>
      <c r="AQ32" s="205">
        <v>0</v>
      </c>
      <c r="AR32" s="205">
        <v>0</v>
      </c>
      <c r="AS32" s="205">
        <v>0</v>
      </c>
      <c r="AT32" s="205">
        <v>0</v>
      </c>
    </row>
    <row r="33" spans="1:46">
      <c r="A33" t="s">
        <v>75</v>
      </c>
      <c r="B33" s="205">
        <v>0</v>
      </c>
      <c r="C33" s="205">
        <v>0</v>
      </c>
      <c r="D33" s="205">
        <v>0</v>
      </c>
      <c r="E33" s="205">
        <v>0</v>
      </c>
      <c r="F33" s="205">
        <v>0</v>
      </c>
      <c r="G33" s="205">
        <v>0</v>
      </c>
      <c r="H33" s="205">
        <v>0</v>
      </c>
      <c r="I33" s="205">
        <v>0</v>
      </c>
      <c r="J33" s="205">
        <v>0</v>
      </c>
      <c r="K33" s="205">
        <v>0</v>
      </c>
      <c r="L33" s="205">
        <v>0</v>
      </c>
      <c r="M33" s="205">
        <v>0</v>
      </c>
      <c r="N33" s="205">
        <v>0</v>
      </c>
      <c r="O33" s="205">
        <v>0</v>
      </c>
      <c r="P33" s="205">
        <v>0</v>
      </c>
      <c r="Q33" s="205">
        <v>0</v>
      </c>
      <c r="R33" s="205">
        <v>0</v>
      </c>
      <c r="S33" s="205">
        <v>0</v>
      </c>
      <c r="T33" s="205">
        <v>0</v>
      </c>
      <c r="U33" s="205">
        <v>0</v>
      </c>
      <c r="V33" s="205">
        <v>0</v>
      </c>
      <c r="W33" s="205">
        <v>0</v>
      </c>
      <c r="X33" s="205">
        <v>0</v>
      </c>
      <c r="Y33" s="205">
        <v>0</v>
      </c>
      <c r="Z33" s="205">
        <v>0</v>
      </c>
      <c r="AA33" s="205">
        <v>0</v>
      </c>
      <c r="AB33" s="205">
        <v>0</v>
      </c>
      <c r="AC33" s="205">
        <v>0</v>
      </c>
      <c r="AD33" s="205">
        <v>0</v>
      </c>
      <c r="AE33" s="205">
        <v>0</v>
      </c>
      <c r="AF33" s="205">
        <v>0</v>
      </c>
      <c r="AG33" s="205">
        <v>-0.03</v>
      </c>
      <c r="AH33" s="205">
        <v>0</v>
      </c>
      <c r="AI33" s="205">
        <v>0</v>
      </c>
      <c r="AJ33" s="205">
        <v>0</v>
      </c>
      <c r="AK33" s="205">
        <v>5</v>
      </c>
      <c r="AL33" s="205">
        <v>0</v>
      </c>
      <c r="AM33" s="205">
        <v>0</v>
      </c>
      <c r="AN33" s="205">
        <v>0</v>
      </c>
      <c r="AO33" s="205">
        <v>0</v>
      </c>
      <c r="AP33" s="205">
        <v>0</v>
      </c>
      <c r="AQ33" s="205">
        <v>0</v>
      </c>
      <c r="AR33" s="205">
        <v>0</v>
      </c>
      <c r="AS33" s="205">
        <v>0</v>
      </c>
      <c r="AT33" s="205">
        <v>0</v>
      </c>
    </row>
    <row r="34" spans="1:46">
      <c r="A34" t="s">
        <v>76</v>
      </c>
      <c r="B34" s="205">
        <v>0</v>
      </c>
      <c r="C34" s="205">
        <v>0</v>
      </c>
      <c r="D34" s="205">
        <v>0</v>
      </c>
      <c r="E34" s="205">
        <v>0</v>
      </c>
      <c r="F34" s="205">
        <v>0</v>
      </c>
      <c r="G34" s="205">
        <v>0</v>
      </c>
      <c r="H34" s="205">
        <v>0</v>
      </c>
      <c r="I34" s="205">
        <v>0</v>
      </c>
      <c r="J34" s="205">
        <v>0</v>
      </c>
      <c r="K34" s="205">
        <v>0</v>
      </c>
      <c r="L34" s="205">
        <v>0</v>
      </c>
      <c r="M34" s="205">
        <v>0</v>
      </c>
      <c r="N34" s="205">
        <v>0</v>
      </c>
      <c r="O34" s="205">
        <v>0</v>
      </c>
      <c r="P34" s="205">
        <v>0</v>
      </c>
      <c r="Q34" s="205">
        <v>0</v>
      </c>
      <c r="R34" s="205">
        <v>0</v>
      </c>
      <c r="S34" s="205">
        <v>0</v>
      </c>
      <c r="T34" s="205">
        <v>0</v>
      </c>
      <c r="U34" s="205">
        <v>0</v>
      </c>
      <c r="V34" s="205">
        <v>0</v>
      </c>
      <c r="W34" s="205">
        <v>0</v>
      </c>
      <c r="X34" s="205">
        <v>0</v>
      </c>
      <c r="Y34" s="205">
        <v>0</v>
      </c>
      <c r="Z34" s="205">
        <v>0</v>
      </c>
      <c r="AA34" s="205">
        <v>0</v>
      </c>
      <c r="AB34" s="205">
        <v>0</v>
      </c>
      <c r="AC34" s="205">
        <v>0</v>
      </c>
      <c r="AD34" s="205">
        <v>0</v>
      </c>
      <c r="AE34" s="205">
        <v>0</v>
      </c>
      <c r="AF34" s="205">
        <v>0</v>
      </c>
      <c r="AG34" s="205">
        <v>-0.03</v>
      </c>
      <c r="AH34" s="205">
        <v>0</v>
      </c>
      <c r="AI34" s="205">
        <v>0</v>
      </c>
      <c r="AJ34" s="205">
        <v>0</v>
      </c>
      <c r="AK34" s="205">
        <v>5</v>
      </c>
      <c r="AL34" s="205">
        <v>0</v>
      </c>
      <c r="AM34" s="205">
        <v>0</v>
      </c>
      <c r="AN34" s="205">
        <v>0</v>
      </c>
      <c r="AO34" s="205">
        <v>0</v>
      </c>
      <c r="AP34" s="205">
        <v>0</v>
      </c>
      <c r="AQ34" s="205">
        <v>0</v>
      </c>
      <c r="AR34" s="205">
        <v>0</v>
      </c>
      <c r="AS34" s="205">
        <v>0</v>
      </c>
      <c r="AT34" s="205">
        <v>0</v>
      </c>
    </row>
    <row r="35" spans="1:46">
      <c r="A35" t="s">
        <v>77</v>
      </c>
      <c r="B35" s="205">
        <v>0</v>
      </c>
      <c r="C35" s="205">
        <v>0</v>
      </c>
      <c r="D35" s="205">
        <v>0</v>
      </c>
      <c r="E35" s="205">
        <v>0</v>
      </c>
      <c r="F35" s="205">
        <v>0</v>
      </c>
      <c r="G35" s="205">
        <v>0</v>
      </c>
      <c r="H35" s="205">
        <v>0</v>
      </c>
      <c r="I35" s="205">
        <v>0</v>
      </c>
      <c r="J35" s="205">
        <v>0</v>
      </c>
      <c r="K35" s="205">
        <v>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  <c r="Q35" s="205">
        <v>0</v>
      </c>
      <c r="R35" s="205">
        <v>0</v>
      </c>
      <c r="S35" s="205">
        <v>0</v>
      </c>
      <c r="T35" s="205">
        <v>0</v>
      </c>
      <c r="U35" s="205">
        <v>0</v>
      </c>
      <c r="V35" s="205">
        <v>0</v>
      </c>
      <c r="W35" s="205">
        <v>0</v>
      </c>
      <c r="X35" s="205">
        <v>0</v>
      </c>
      <c r="Y35" s="205">
        <v>0</v>
      </c>
      <c r="Z35" s="205">
        <v>0</v>
      </c>
      <c r="AA35" s="205">
        <v>0</v>
      </c>
      <c r="AB35" s="205">
        <v>0</v>
      </c>
      <c r="AC35" s="205">
        <v>0</v>
      </c>
      <c r="AD35" s="205">
        <v>0</v>
      </c>
      <c r="AE35" s="205">
        <v>0</v>
      </c>
      <c r="AF35" s="205">
        <v>0</v>
      </c>
      <c r="AG35" s="205">
        <v>-0.03</v>
      </c>
      <c r="AH35" s="205">
        <v>0</v>
      </c>
      <c r="AI35" s="205">
        <v>0</v>
      </c>
      <c r="AJ35" s="205">
        <v>0</v>
      </c>
      <c r="AK35" s="205">
        <v>5</v>
      </c>
      <c r="AL35" s="205">
        <v>0</v>
      </c>
      <c r="AM35" s="205">
        <v>0</v>
      </c>
      <c r="AN35" s="205">
        <v>0</v>
      </c>
      <c r="AO35" s="205">
        <v>0</v>
      </c>
      <c r="AP35" s="205">
        <v>0</v>
      </c>
      <c r="AQ35" s="205">
        <v>0</v>
      </c>
      <c r="AR35" s="205">
        <v>0</v>
      </c>
      <c r="AS35" s="205">
        <v>0</v>
      </c>
      <c r="AT35" s="205">
        <v>0</v>
      </c>
    </row>
    <row r="36" spans="1:46">
      <c r="A36" t="s">
        <v>78</v>
      </c>
      <c r="B36" s="205">
        <v>0</v>
      </c>
      <c r="C36" s="205">
        <v>0</v>
      </c>
      <c r="D36" s="205">
        <v>0</v>
      </c>
      <c r="E36" s="205">
        <v>0</v>
      </c>
      <c r="F36" s="205">
        <v>0</v>
      </c>
      <c r="G36" s="205">
        <v>0</v>
      </c>
      <c r="H36" s="205">
        <v>0</v>
      </c>
      <c r="I36" s="205">
        <v>0</v>
      </c>
      <c r="J36" s="205">
        <v>0</v>
      </c>
      <c r="K36" s="205">
        <v>0</v>
      </c>
      <c r="L36" s="205">
        <v>0</v>
      </c>
      <c r="M36" s="205">
        <v>0</v>
      </c>
      <c r="N36" s="205">
        <v>0</v>
      </c>
      <c r="O36" s="205">
        <v>0</v>
      </c>
      <c r="P36" s="205">
        <v>0</v>
      </c>
      <c r="Q36" s="205">
        <v>0</v>
      </c>
      <c r="R36" s="205">
        <v>0</v>
      </c>
      <c r="S36" s="205">
        <v>0</v>
      </c>
      <c r="T36" s="205">
        <v>0</v>
      </c>
      <c r="U36" s="205">
        <v>0</v>
      </c>
      <c r="V36" s="205">
        <v>0</v>
      </c>
      <c r="W36" s="205">
        <v>0</v>
      </c>
      <c r="X36" s="205">
        <v>0</v>
      </c>
      <c r="Y36" s="205">
        <v>0</v>
      </c>
      <c r="Z36" s="205">
        <v>0</v>
      </c>
      <c r="AA36" s="205">
        <v>0</v>
      </c>
      <c r="AB36" s="205">
        <v>0</v>
      </c>
      <c r="AC36" s="205">
        <v>0</v>
      </c>
      <c r="AD36" s="205">
        <v>0</v>
      </c>
      <c r="AE36" s="205">
        <v>0</v>
      </c>
      <c r="AF36" s="205">
        <v>0</v>
      </c>
      <c r="AG36" s="205">
        <v>-0.03</v>
      </c>
      <c r="AH36" s="205">
        <v>0</v>
      </c>
      <c r="AI36" s="205">
        <v>0</v>
      </c>
      <c r="AJ36" s="205">
        <v>0</v>
      </c>
      <c r="AK36" s="205">
        <v>5</v>
      </c>
      <c r="AL36" s="205">
        <v>0</v>
      </c>
      <c r="AM36" s="205">
        <v>0</v>
      </c>
      <c r="AN36" s="205">
        <v>0</v>
      </c>
      <c r="AO36" s="205">
        <v>0</v>
      </c>
      <c r="AP36" s="205">
        <v>0</v>
      </c>
      <c r="AQ36" s="205">
        <v>0</v>
      </c>
      <c r="AR36" s="205">
        <v>0</v>
      </c>
      <c r="AS36" s="205">
        <v>0</v>
      </c>
      <c r="AT36" s="205">
        <v>0</v>
      </c>
    </row>
    <row r="37" spans="1:46">
      <c r="A37" t="s">
        <v>79</v>
      </c>
      <c r="B37" s="205">
        <v>0</v>
      </c>
      <c r="C37" s="205">
        <v>0</v>
      </c>
      <c r="D37" s="205">
        <v>0</v>
      </c>
      <c r="E37" s="205">
        <v>0</v>
      </c>
      <c r="F37" s="205">
        <v>0</v>
      </c>
      <c r="G37" s="205">
        <v>0</v>
      </c>
      <c r="H37" s="205">
        <v>0</v>
      </c>
      <c r="I37" s="205">
        <v>0</v>
      </c>
      <c r="J37" s="205">
        <v>0</v>
      </c>
      <c r="K37" s="205">
        <v>0</v>
      </c>
      <c r="L37" s="205">
        <v>0</v>
      </c>
      <c r="M37" s="205">
        <v>0</v>
      </c>
      <c r="N37" s="205">
        <v>0</v>
      </c>
      <c r="O37" s="205">
        <v>0</v>
      </c>
      <c r="P37" s="205">
        <v>0</v>
      </c>
      <c r="Q37" s="205">
        <v>0</v>
      </c>
      <c r="R37" s="205">
        <v>0</v>
      </c>
      <c r="S37" s="205">
        <v>0</v>
      </c>
      <c r="T37" s="205">
        <v>0</v>
      </c>
      <c r="U37" s="205">
        <v>0</v>
      </c>
      <c r="V37" s="205">
        <v>0</v>
      </c>
      <c r="W37" s="205">
        <v>0</v>
      </c>
      <c r="X37" s="205">
        <v>0</v>
      </c>
      <c r="Y37" s="205">
        <v>0</v>
      </c>
      <c r="Z37" s="205">
        <v>0</v>
      </c>
      <c r="AA37" s="205">
        <v>0</v>
      </c>
      <c r="AB37" s="205">
        <v>0</v>
      </c>
      <c r="AC37" s="205">
        <v>0</v>
      </c>
      <c r="AD37" s="205">
        <v>0</v>
      </c>
      <c r="AE37" s="205">
        <v>0</v>
      </c>
      <c r="AF37" s="205">
        <v>0</v>
      </c>
      <c r="AG37" s="205">
        <v>-0.03</v>
      </c>
      <c r="AH37" s="205">
        <v>0</v>
      </c>
      <c r="AI37" s="205">
        <v>0</v>
      </c>
      <c r="AJ37" s="205">
        <v>0</v>
      </c>
      <c r="AK37" s="205">
        <v>5</v>
      </c>
      <c r="AL37" s="205">
        <v>0</v>
      </c>
      <c r="AM37" s="205">
        <v>0</v>
      </c>
      <c r="AN37" s="205">
        <v>0</v>
      </c>
      <c r="AO37" s="205">
        <v>0</v>
      </c>
      <c r="AP37" s="205">
        <v>0</v>
      </c>
      <c r="AQ37" s="205">
        <v>0</v>
      </c>
      <c r="AR37" s="205">
        <v>0</v>
      </c>
      <c r="AS37" s="205">
        <v>0</v>
      </c>
      <c r="AT37" s="205">
        <v>0</v>
      </c>
    </row>
    <row r="38" spans="1:46">
      <c r="A38" t="s">
        <v>80</v>
      </c>
      <c r="B38" s="205">
        <v>0</v>
      </c>
      <c r="C38" s="205">
        <v>0</v>
      </c>
      <c r="D38" s="205">
        <v>0</v>
      </c>
      <c r="E38" s="205">
        <v>0</v>
      </c>
      <c r="F38" s="205">
        <v>0</v>
      </c>
      <c r="G38" s="205">
        <v>0</v>
      </c>
      <c r="H38" s="205">
        <v>0</v>
      </c>
      <c r="I38" s="205">
        <v>0</v>
      </c>
      <c r="J38" s="205">
        <v>0</v>
      </c>
      <c r="K38" s="205">
        <v>0</v>
      </c>
      <c r="L38" s="205">
        <v>0</v>
      </c>
      <c r="M38" s="205">
        <v>0</v>
      </c>
      <c r="N38" s="205">
        <v>0</v>
      </c>
      <c r="O38" s="205">
        <v>0</v>
      </c>
      <c r="P38" s="205">
        <v>0</v>
      </c>
      <c r="Q38" s="205">
        <v>0</v>
      </c>
      <c r="R38" s="205">
        <v>0</v>
      </c>
      <c r="S38" s="205">
        <v>0</v>
      </c>
      <c r="T38" s="205">
        <v>0</v>
      </c>
      <c r="U38" s="205">
        <v>0</v>
      </c>
      <c r="V38" s="205">
        <v>0</v>
      </c>
      <c r="W38" s="205">
        <v>0</v>
      </c>
      <c r="X38" s="205">
        <v>0</v>
      </c>
      <c r="Y38" s="205">
        <v>0</v>
      </c>
      <c r="Z38" s="205">
        <v>0</v>
      </c>
      <c r="AA38" s="205">
        <v>0</v>
      </c>
      <c r="AB38" s="205">
        <v>0</v>
      </c>
      <c r="AC38" s="205">
        <v>0</v>
      </c>
      <c r="AD38" s="205">
        <v>0</v>
      </c>
      <c r="AE38" s="205">
        <v>0</v>
      </c>
      <c r="AF38" s="205">
        <v>0</v>
      </c>
      <c r="AG38" s="205">
        <v>-0.03</v>
      </c>
      <c r="AH38" s="205">
        <v>0</v>
      </c>
      <c r="AI38" s="205">
        <v>0</v>
      </c>
      <c r="AJ38" s="205">
        <v>0</v>
      </c>
      <c r="AK38" s="205">
        <v>5</v>
      </c>
      <c r="AL38" s="205">
        <v>0</v>
      </c>
      <c r="AM38" s="205">
        <v>0</v>
      </c>
      <c r="AN38" s="205">
        <v>0</v>
      </c>
      <c r="AO38" s="205">
        <v>0</v>
      </c>
      <c r="AP38" s="205">
        <v>0</v>
      </c>
      <c r="AQ38" s="205">
        <v>0</v>
      </c>
      <c r="AR38" s="205">
        <v>0</v>
      </c>
      <c r="AS38" s="205">
        <v>0</v>
      </c>
      <c r="AT38" s="205">
        <v>0</v>
      </c>
    </row>
    <row r="39" spans="1:46">
      <c r="A39" t="s">
        <v>81</v>
      </c>
      <c r="B39" s="205">
        <v>0</v>
      </c>
      <c r="C39" s="205">
        <v>0</v>
      </c>
      <c r="D39" s="205">
        <v>0</v>
      </c>
      <c r="E39" s="205">
        <v>0</v>
      </c>
      <c r="F39" s="205">
        <v>0</v>
      </c>
      <c r="G39" s="205">
        <v>0</v>
      </c>
      <c r="H39" s="205">
        <v>0</v>
      </c>
      <c r="I39" s="205">
        <v>0</v>
      </c>
      <c r="J39" s="205">
        <v>0</v>
      </c>
      <c r="K39" s="205">
        <v>0</v>
      </c>
      <c r="L39" s="205">
        <v>0</v>
      </c>
      <c r="M39" s="205">
        <v>0</v>
      </c>
      <c r="N39" s="205">
        <v>0</v>
      </c>
      <c r="O39" s="205">
        <v>0</v>
      </c>
      <c r="P39" s="205">
        <v>0</v>
      </c>
      <c r="Q39" s="205">
        <v>0</v>
      </c>
      <c r="R39" s="205">
        <v>0</v>
      </c>
      <c r="S39" s="205">
        <v>0</v>
      </c>
      <c r="T39" s="205">
        <v>0</v>
      </c>
      <c r="U39" s="205">
        <v>0</v>
      </c>
      <c r="V39" s="205">
        <v>0</v>
      </c>
      <c r="W39" s="205">
        <v>0</v>
      </c>
      <c r="X39" s="205">
        <v>0</v>
      </c>
      <c r="Y39" s="205">
        <v>0</v>
      </c>
      <c r="Z39" s="205">
        <v>0</v>
      </c>
      <c r="AA39" s="205">
        <v>0</v>
      </c>
      <c r="AB39" s="205">
        <v>0</v>
      </c>
      <c r="AC39" s="205">
        <v>0</v>
      </c>
      <c r="AD39" s="205">
        <v>0</v>
      </c>
      <c r="AE39" s="205">
        <v>0</v>
      </c>
      <c r="AF39" s="205">
        <v>0</v>
      </c>
      <c r="AG39" s="205">
        <v>-0.03</v>
      </c>
      <c r="AH39" s="205">
        <v>0</v>
      </c>
      <c r="AI39" s="205">
        <v>0</v>
      </c>
      <c r="AJ39" s="205">
        <v>0</v>
      </c>
      <c r="AK39" s="205">
        <v>5</v>
      </c>
      <c r="AL39" s="205">
        <v>0</v>
      </c>
      <c r="AM39" s="205">
        <v>0</v>
      </c>
      <c r="AN39" s="205">
        <v>0</v>
      </c>
      <c r="AO39" s="205">
        <v>0</v>
      </c>
      <c r="AP39" s="205">
        <v>0</v>
      </c>
      <c r="AQ39" s="205">
        <v>0</v>
      </c>
      <c r="AR39" s="205">
        <v>0</v>
      </c>
      <c r="AS39" s="205">
        <v>0</v>
      </c>
      <c r="AT39" s="205">
        <v>0</v>
      </c>
    </row>
    <row r="40" spans="1:46">
      <c r="A40" t="s">
        <v>82</v>
      </c>
      <c r="B40" s="205">
        <v>0</v>
      </c>
      <c r="C40" s="205">
        <v>0</v>
      </c>
      <c r="D40" s="205">
        <v>0</v>
      </c>
      <c r="E40" s="205">
        <v>0</v>
      </c>
      <c r="F40" s="205">
        <v>0</v>
      </c>
      <c r="G40" s="205">
        <v>0</v>
      </c>
      <c r="H40" s="205">
        <v>0</v>
      </c>
      <c r="I40" s="205">
        <v>0</v>
      </c>
      <c r="J40" s="205">
        <v>0</v>
      </c>
      <c r="K40" s="205">
        <v>0</v>
      </c>
      <c r="L40" s="205">
        <v>0</v>
      </c>
      <c r="M40" s="205">
        <v>0</v>
      </c>
      <c r="N40" s="205">
        <v>0</v>
      </c>
      <c r="O40" s="205">
        <v>0</v>
      </c>
      <c r="P40" s="205">
        <v>0</v>
      </c>
      <c r="Q40" s="205">
        <v>0</v>
      </c>
      <c r="R40" s="205">
        <v>0</v>
      </c>
      <c r="S40" s="205">
        <v>0</v>
      </c>
      <c r="T40" s="205">
        <v>0</v>
      </c>
      <c r="U40" s="205">
        <v>0</v>
      </c>
      <c r="V40" s="205">
        <v>0</v>
      </c>
      <c r="W40" s="205">
        <v>0</v>
      </c>
      <c r="X40" s="205">
        <v>0</v>
      </c>
      <c r="Y40" s="205">
        <v>0</v>
      </c>
      <c r="Z40" s="205">
        <v>0</v>
      </c>
      <c r="AA40" s="205">
        <v>0</v>
      </c>
      <c r="AB40" s="205">
        <v>0</v>
      </c>
      <c r="AC40" s="205">
        <v>0</v>
      </c>
      <c r="AD40" s="205">
        <v>0</v>
      </c>
      <c r="AE40" s="205">
        <v>0</v>
      </c>
      <c r="AF40" s="205">
        <v>0</v>
      </c>
      <c r="AG40" s="205">
        <v>-0.03</v>
      </c>
      <c r="AH40" s="205">
        <v>0</v>
      </c>
      <c r="AI40" s="205">
        <v>0</v>
      </c>
      <c r="AJ40" s="205">
        <v>0</v>
      </c>
      <c r="AK40" s="205">
        <v>5</v>
      </c>
      <c r="AL40" s="205">
        <v>0</v>
      </c>
      <c r="AM40" s="205">
        <v>0</v>
      </c>
      <c r="AN40" s="205">
        <v>0</v>
      </c>
      <c r="AO40" s="205">
        <v>0</v>
      </c>
      <c r="AP40" s="205">
        <v>0</v>
      </c>
      <c r="AQ40" s="205">
        <v>0</v>
      </c>
      <c r="AR40" s="205">
        <v>0</v>
      </c>
      <c r="AS40" s="205">
        <v>0</v>
      </c>
      <c r="AT40" s="205">
        <v>0</v>
      </c>
    </row>
    <row r="41" spans="1:46">
      <c r="A41" t="s">
        <v>83</v>
      </c>
      <c r="B41" s="205">
        <v>0</v>
      </c>
      <c r="C41" s="205">
        <v>0</v>
      </c>
      <c r="D41" s="205">
        <v>0</v>
      </c>
      <c r="E41" s="205">
        <v>0</v>
      </c>
      <c r="F41" s="205">
        <v>0</v>
      </c>
      <c r="G41" s="205">
        <v>0</v>
      </c>
      <c r="H41" s="205">
        <v>0</v>
      </c>
      <c r="I41" s="205">
        <v>0</v>
      </c>
      <c r="J41" s="205">
        <v>0</v>
      </c>
      <c r="K41" s="205">
        <v>0</v>
      </c>
      <c r="L41" s="205">
        <v>0</v>
      </c>
      <c r="M41" s="205">
        <v>0</v>
      </c>
      <c r="N41" s="205">
        <v>0</v>
      </c>
      <c r="O41" s="205">
        <v>0</v>
      </c>
      <c r="P41" s="205">
        <v>0</v>
      </c>
      <c r="Q41" s="205">
        <v>0</v>
      </c>
      <c r="R41" s="205">
        <v>0</v>
      </c>
      <c r="S41" s="205">
        <v>0</v>
      </c>
      <c r="T41" s="205">
        <v>0</v>
      </c>
      <c r="U41" s="205">
        <v>0</v>
      </c>
      <c r="V41" s="205">
        <v>0</v>
      </c>
      <c r="W41" s="205">
        <v>0</v>
      </c>
      <c r="X41" s="205">
        <v>0</v>
      </c>
      <c r="Y41" s="205">
        <v>0</v>
      </c>
      <c r="Z41" s="205">
        <v>0</v>
      </c>
      <c r="AA41" s="205">
        <v>0</v>
      </c>
      <c r="AB41" s="205">
        <v>0</v>
      </c>
      <c r="AC41" s="205">
        <v>0</v>
      </c>
      <c r="AD41" s="205">
        <v>0</v>
      </c>
      <c r="AE41" s="205">
        <v>0</v>
      </c>
      <c r="AF41" s="205">
        <v>0</v>
      </c>
      <c r="AG41" s="205">
        <v>-0.03</v>
      </c>
      <c r="AH41" s="205">
        <v>0</v>
      </c>
      <c r="AI41" s="205">
        <v>0</v>
      </c>
      <c r="AJ41" s="205">
        <v>0</v>
      </c>
      <c r="AK41" s="205">
        <v>5</v>
      </c>
      <c r="AL41" s="205">
        <v>0</v>
      </c>
      <c r="AM41" s="205">
        <v>0</v>
      </c>
      <c r="AN41" s="205">
        <v>0</v>
      </c>
      <c r="AO41" s="205">
        <v>0</v>
      </c>
      <c r="AP41" s="205">
        <v>0</v>
      </c>
      <c r="AQ41" s="205">
        <v>0</v>
      </c>
      <c r="AR41" s="205">
        <v>0</v>
      </c>
      <c r="AS41" s="205">
        <v>0</v>
      </c>
      <c r="AT41" s="205">
        <v>0</v>
      </c>
    </row>
    <row r="42" spans="1:46">
      <c r="A42" t="s">
        <v>84</v>
      </c>
      <c r="B42" s="205">
        <v>0</v>
      </c>
      <c r="C42" s="205">
        <v>0</v>
      </c>
      <c r="D42" s="205">
        <v>0</v>
      </c>
      <c r="E42" s="205">
        <v>0</v>
      </c>
      <c r="F42" s="205">
        <v>0</v>
      </c>
      <c r="G42" s="205">
        <v>0</v>
      </c>
      <c r="H42" s="205">
        <v>0</v>
      </c>
      <c r="I42" s="205">
        <v>0</v>
      </c>
      <c r="J42" s="205">
        <v>0</v>
      </c>
      <c r="K42" s="205">
        <v>0</v>
      </c>
      <c r="L42" s="205">
        <v>0</v>
      </c>
      <c r="M42" s="205">
        <v>0</v>
      </c>
      <c r="N42" s="205">
        <v>0</v>
      </c>
      <c r="O42" s="205">
        <v>0</v>
      </c>
      <c r="P42" s="205">
        <v>0</v>
      </c>
      <c r="Q42" s="205">
        <v>0</v>
      </c>
      <c r="R42" s="205">
        <v>0</v>
      </c>
      <c r="S42" s="205">
        <v>0</v>
      </c>
      <c r="T42" s="205">
        <v>0</v>
      </c>
      <c r="U42" s="205">
        <v>0</v>
      </c>
      <c r="V42" s="205">
        <v>0</v>
      </c>
      <c r="W42" s="205">
        <v>0</v>
      </c>
      <c r="X42" s="205">
        <v>0</v>
      </c>
      <c r="Y42" s="205">
        <v>0</v>
      </c>
      <c r="Z42" s="205">
        <v>0</v>
      </c>
      <c r="AA42" s="205">
        <v>0</v>
      </c>
      <c r="AB42" s="205">
        <v>0</v>
      </c>
      <c r="AC42" s="205">
        <v>0</v>
      </c>
      <c r="AD42" s="205">
        <v>0</v>
      </c>
      <c r="AE42" s="205">
        <v>0</v>
      </c>
      <c r="AF42" s="205">
        <v>0</v>
      </c>
      <c r="AG42" s="205">
        <v>-0.03</v>
      </c>
      <c r="AH42" s="205">
        <v>0</v>
      </c>
      <c r="AI42" s="205">
        <v>0</v>
      </c>
      <c r="AJ42" s="205">
        <v>0</v>
      </c>
      <c r="AK42" s="205">
        <v>5</v>
      </c>
      <c r="AL42" s="205">
        <v>0</v>
      </c>
      <c r="AM42" s="205">
        <v>0</v>
      </c>
      <c r="AN42" s="205">
        <v>0</v>
      </c>
      <c r="AO42" s="205">
        <v>0</v>
      </c>
      <c r="AP42" s="205">
        <v>0</v>
      </c>
      <c r="AQ42" s="205">
        <v>0</v>
      </c>
      <c r="AR42" s="205">
        <v>0</v>
      </c>
      <c r="AS42" s="205">
        <v>0</v>
      </c>
      <c r="AT42" s="205">
        <v>0</v>
      </c>
    </row>
    <row r="43" spans="1:46">
      <c r="A43" t="s">
        <v>85</v>
      </c>
      <c r="B43" s="205">
        <v>0</v>
      </c>
      <c r="C43" s="205">
        <v>0</v>
      </c>
      <c r="D43" s="205">
        <v>0</v>
      </c>
      <c r="E43" s="205">
        <v>0</v>
      </c>
      <c r="F43" s="205">
        <v>0</v>
      </c>
      <c r="G43" s="205">
        <v>0</v>
      </c>
      <c r="H43" s="205">
        <v>0</v>
      </c>
      <c r="I43" s="205">
        <v>0</v>
      </c>
      <c r="J43" s="205">
        <v>0</v>
      </c>
      <c r="K43" s="205">
        <v>0</v>
      </c>
      <c r="L43" s="205">
        <v>0</v>
      </c>
      <c r="M43" s="205">
        <v>0</v>
      </c>
      <c r="N43" s="205">
        <v>0</v>
      </c>
      <c r="O43" s="205">
        <v>0</v>
      </c>
      <c r="P43" s="205">
        <v>0</v>
      </c>
      <c r="Q43" s="205">
        <v>0</v>
      </c>
      <c r="R43" s="205">
        <v>0</v>
      </c>
      <c r="S43" s="205">
        <v>0</v>
      </c>
      <c r="T43" s="205">
        <v>0</v>
      </c>
      <c r="U43" s="205">
        <v>0</v>
      </c>
      <c r="V43" s="205">
        <v>0</v>
      </c>
      <c r="W43" s="205">
        <v>0</v>
      </c>
      <c r="X43" s="205">
        <v>0</v>
      </c>
      <c r="Y43" s="205">
        <v>0</v>
      </c>
      <c r="Z43" s="205">
        <v>0</v>
      </c>
      <c r="AA43" s="205">
        <v>0</v>
      </c>
      <c r="AB43" s="205">
        <v>0</v>
      </c>
      <c r="AC43" s="205">
        <v>0</v>
      </c>
      <c r="AD43" s="205">
        <v>0</v>
      </c>
      <c r="AE43" s="205">
        <v>0</v>
      </c>
      <c r="AF43" s="205">
        <v>0</v>
      </c>
      <c r="AG43" s="205">
        <v>-0.03</v>
      </c>
      <c r="AH43" s="205">
        <v>0</v>
      </c>
      <c r="AI43" s="205">
        <v>0</v>
      </c>
      <c r="AJ43" s="205">
        <v>0</v>
      </c>
      <c r="AK43" s="205">
        <v>5</v>
      </c>
      <c r="AL43" s="205">
        <v>0</v>
      </c>
      <c r="AM43" s="205">
        <v>0</v>
      </c>
      <c r="AN43" s="205">
        <v>0</v>
      </c>
      <c r="AO43" s="205">
        <v>0</v>
      </c>
      <c r="AP43" s="205">
        <v>0</v>
      </c>
      <c r="AQ43" s="205">
        <v>0</v>
      </c>
      <c r="AR43" s="205">
        <v>0</v>
      </c>
      <c r="AS43" s="205">
        <v>0</v>
      </c>
      <c r="AT43" s="205">
        <v>0</v>
      </c>
    </row>
    <row r="44" spans="1:46">
      <c r="A44" t="s">
        <v>86</v>
      </c>
      <c r="B44" s="205">
        <v>0</v>
      </c>
      <c r="C44" s="205">
        <v>0</v>
      </c>
      <c r="D44" s="205">
        <v>0</v>
      </c>
      <c r="E44" s="205">
        <v>0</v>
      </c>
      <c r="F44" s="205">
        <v>0</v>
      </c>
      <c r="G44" s="205">
        <v>0</v>
      </c>
      <c r="H44" s="205">
        <v>0</v>
      </c>
      <c r="I44" s="205">
        <v>0</v>
      </c>
      <c r="J44" s="205">
        <v>0</v>
      </c>
      <c r="K44" s="205">
        <v>0</v>
      </c>
      <c r="L44" s="205">
        <v>0</v>
      </c>
      <c r="M44" s="205">
        <v>0</v>
      </c>
      <c r="N44" s="205">
        <v>0</v>
      </c>
      <c r="O44" s="205">
        <v>0</v>
      </c>
      <c r="P44" s="205">
        <v>0</v>
      </c>
      <c r="Q44" s="205">
        <v>0</v>
      </c>
      <c r="R44" s="205">
        <v>0</v>
      </c>
      <c r="S44" s="205">
        <v>0</v>
      </c>
      <c r="T44" s="205">
        <v>0</v>
      </c>
      <c r="U44" s="205">
        <v>0</v>
      </c>
      <c r="V44" s="205">
        <v>0</v>
      </c>
      <c r="W44" s="205">
        <v>0</v>
      </c>
      <c r="X44" s="205">
        <v>0</v>
      </c>
      <c r="Y44" s="205">
        <v>0</v>
      </c>
      <c r="Z44" s="205">
        <v>0</v>
      </c>
      <c r="AA44" s="205">
        <v>0</v>
      </c>
      <c r="AB44" s="205">
        <v>0</v>
      </c>
      <c r="AC44" s="205">
        <v>0</v>
      </c>
      <c r="AD44" s="205">
        <v>0</v>
      </c>
      <c r="AE44" s="205">
        <v>0</v>
      </c>
      <c r="AF44" s="205">
        <v>0</v>
      </c>
      <c r="AG44" s="205">
        <v>-0.03</v>
      </c>
      <c r="AH44" s="205">
        <v>0</v>
      </c>
      <c r="AI44" s="205">
        <v>0</v>
      </c>
      <c r="AJ44" s="205">
        <v>0</v>
      </c>
      <c r="AK44" s="205">
        <v>5</v>
      </c>
      <c r="AL44" s="205">
        <v>0</v>
      </c>
      <c r="AM44" s="205">
        <v>0</v>
      </c>
      <c r="AN44" s="205">
        <v>0</v>
      </c>
      <c r="AO44" s="205">
        <v>0</v>
      </c>
      <c r="AP44" s="205">
        <v>0</v>
      </c>
      <c r="AQ44" s="205">
        <v>0</v>
      </c>
      <c r="AR44" s="205">
        <v>0</v>
      </c>
      <c r="AS44" s="205">
        <v>0</v>
      </c>
      <c r="AT44" s="205">
        <v>0</v>
      </c>
    </row>
    <row r="45" spans="1:46">
      <c r="A45" t="s">
        <v>87</v>
      </c>
      <c r="B45" s="205">
        <v>0</v>
      </c>
      <c r="C45" s="205">
        <v>0</v>
      </c>
      <c r="D45" s="205">
        <v>0</v>
      </c>
      <c r="E45" s="205">
        <v>0</v>
      </c>
      <c r="F45" s="205">
        <v>0</v>
      </c>
      <c r="G45" s="205">
        <v>0</v>
      </c>
      <c r="H45" s="205">
        <v>0</v>
      </c>
      <c r="I45" s="205">
        <v>0</v>
      </c>
      <c r="J45" s="205">
        <v>0</v>
      </c>
      <c r="K45" s="205">
        <v>0</v>
      </c>
      <c r="L45" s="205">
        <v>0</v>
      </c>
      <c r="M45" s="205">
        <v>0</v>
      </c>
      <c r="N45" s="205">
        <v>0</v>
      </c>
      <c r="O45" s="205">
        <v>0</v>
      </c>
      <c r="P45" s="205">
        <v>0</v>
      </c>
      <c r="Q45" s="205">
        <v>0</v>
      </c>
      <c r="R45" s="205">
        <v>0</v>
      </c>
      <c r="S45" s="205">
        <v>0</v>
      </c>
      <c r="T45" s="205">
        <v>0</v>
      </c>
      <c r="U45" s="205">
        <v>0</v>
      </c>
      <c r="V45" s="205">
        <v>0</v>
      </c>
      <c r="W45" s="205">
        <v>0</v>
      </c>
      <c r="X45" s="205">
        <v>0</v>
      </c>
      <c r="Y45" s="205">
        <v>0</v>
      </c>
      <c r="Z45" s="205">
        <v>0</v>
      </c>
      <c r="AA45" s="205">
        <v>0</v>
      </c>
      <c r="AB45" s="205">
        <v>0</v>
      </c>
      <c r="AC45" s="205">
        <v>0</v>
      </c>
      <c r="AD45" s="205">
        <v>0</v>
      </c>
      <c r="AE45" s="205">
        <v>0</v>
      </c>
      <c r="AF45" s="205">
        <v>0</v>
      </c>
      <c r="AG45" s="205">
        <v>-0.03</v>
      </c>
      <c r="AH45" s="205">
        <v>0</v>
      </c>
      <c r="AI45" s="205">
        <v>0</v>
      </c>
      <c r="AJ45" s="205">
        <v>0</v>
      </c>
      <c r="AK45" s="205">
        <v>5</v>
      </c>
      <c r="AL45" s="205">
        <v>0</v>
      </c>
      <c r="AM45" s="205">
        <v>0</v>
      </c>
      <c r="AN45" s="205">
        <v>0</v>
      </c>
      <c r="AO45" s="205">
        <v>0</v>
      </c>
      <c r="AP45" s="205">
        <v>0</v>
      </c>
      <c r="AQ45" s="205">
        <v>0</v>
      </c>
      <c r="AR45" s="205">
        <v>0</v>
      </c>
      <c r="AS45" s="205">
        <v>0</v>
      </c>
      <c r="AT45" s="205">
        <v>0</v>
      </c>
    </row>
    <row r="46" spans="1:46">
      <c r="A46" t="s">
        <v>88</v>
      </c>
      <c r="B46" s="205">
        <v>0</v>
      </c>
      <c r="C46" s="205">
        <v>0</v>
      </c>
      <c r="D46" s="205">
        <v>0</v>
      </c>
      <c r="E46" s="205">
        <v>0</v>
      </c>
      <c r="F46" s="205">
        <v>0</v>
      </c>
      <c r="G46" s="205">
        <v>0</v>
      </c>
      <c r="H46" s="205">
        <v>0</v>
      </c>
      <c r="I46" s="205">
        <v>0</v>
      </c>
      <c r="J46" s="205">
        <v>0</v>
      </c>
      <c r="K46" s="205">
        <v>0</v>
      </c>
      <c r="L46" s="205">
        <v>0</v>
      </c>
      <c r="M46" s="205">
        <v>0</v>
      </c>
      <c r="N46" s="205">
        <v>0</v>
      </c>
      <c r="O46" s="205">
        <v>0</v>
      </c>
      <c r="P46" s="205">
        <v>0</v>
      </c>
      <c r="Q46" s="205">
        <v>0</v>
      </c>
      <c r="R46" s="205">
        <v>0</v>
      </c>
      <c r="S46" s="205">
        <v>0</v>
      </c>
      <c r="T46" s="205">
        <v>0</v>
      </c>
      <c r="U46" s="205">
        <v>0</v>
      </c>
      <c r="V46" s="205">
        <v>0</v>
      </c>
      <c r="W46" s="205">
        <v>0</v>
      </c>
      <c r="X46" s="205">
        <v>0</v>
      </c>
      <c r="Y46" s="205">
        <v>0</v>
      </c>
      <c r="Z46" s="205">
        <v>0</v>
      </c>
      <c r="AA46" s="205">
        <v>0</v>
      </c>
      <c r="AB46" s="205">
        <v>0</v>
      </c>
      <c r="AC46" s="205">
        <v>0</v>
      </c>
      <c r="AD46" s="205">
        <v>0</v>
      </c>
      <c r="AE46" s="205">
        <v>0</v>
      </c>
      <c r="AF46" s="205">
        <v>0</v>
      </c>
      <c r="AG46" s="205">
        <v>-0.03</v>
      </c>
      <c r="AH46" s="205">
        <v>0</v>
      </c>
      <c r="AI46" s="205">
        <v>0</v>
      </c>
      <c r="AJ46" s="205">
        <v>0</v>
      </c>
      <c r="AK46" s="205">
        <v>5</v>
      </c>
      <c r="AL46" s="205">
        <v>0</v>
      </c>
      <c r="AM46" s="205">
        <v>0</v>
      </c>
      <c r="AN46" s="205">
        <v>0</v>
      </c>
      <c r="AO46" s="205">
        <v>0</v>
      </c>
      <c r="AP46" s="205">
        <v>0</v>
      </c>
      <c r="AQ46" s="205">
        <v>0</v>
      </c>
      <c r="AR46" s="205">
        <v>0</v>
      </c>
      <c r="AS46" s="205">
        <v>0</v>
      </c>
      <c r="AT46" s="205">
        <v>0</v>
      </c>
    </row>
    <row r="47" spans="1:46">
      <c r="A47" t="s">
        <v>89</v>
      </c>
      <c r="B47" s="205">
        <v>0</v>
      </c>
      <c r="C47" s="205">
        <v>0</v>
      </c>
      <c r="D47" s="205">
        <v>0</v>
      </c>
      <c r="E47" s="205">
        <v>0</v>
      </c>
      <c r="F47" s="205">
        <v>0</v>
      </c>
      <c r="G47" s="205">
        <v>0</v>
      </c>
      <c r="H47" s="205">
        <v>0</v>
      </c>
      <c r="I47" s="205">
        <v>0</v>
      </c>
      <c r="J47" s="205">
        <v>0</v>
      </c>
      <c r="K47" s="205">
        <v>0</v>
      </c>
      <c r="L47" s="205">
        <v>0</v>
      </c>
      <c r="M47" s="205">
        <v>0</v>
      </c>
      <c r="N47" s="205">
        <v>0</v>
      </c>
      <c r="O47" s="205">
        <v>0</v>
      </c>
      <c r="P47" s="205">
        <v>0</v>
      </c>
      <c r="Q47" s="205">
        <v>0</v>
      </c>
      <c r="R47" s="205">
        <v>0</v>
      </c>
      <c r="S47" s="205">
        <v>0</v>
      </c>
      <c r="T47" s="205">
        <v>0</v>
      </c>
      <c r="U47" s="205">
        <v>0</v>
      </c>
      <c r="V47" s="205">
        <v>0</v>
      </c>
      <c r="W47" s="205">
        <v>0</v>
      </c>
      <c r="X47" s="205">
        <v>0</v>
      </c>
      <c r="Y47" s="205">
        <v>0</v>
      </c>
      <c r="Z47" s="205">
        <v>0</v>
      </c>
      <c r="AA47" s="205">
        <v>0</v>
      </c>
      <c r="AB47" s="205">
        <v>0</v>
      </c>
      <c r="AC47" s="205">
        <v>0</v>
      </c>
      <c r="AD47" s="205">
        <v>0</v>
      </c>
      <c r="AE47" s="205">
        <v>0</v>
      </c>
      <c r="AF47" s="205">
        <v>0</v>
      </c>
      <c r="AG47" s="205">
        <v>-0.03</v>
      </c>
      <c r="AH47" s="205">
        <v>0</v>
      </c>
      <c r="AI47" s="205">
        <v>0</v>
      </c>
      <c r="AJ47" s="205">
        <v>0</v>
      </c>
      <c r="AK47" s="205">
        <v>5</v>
      </c>
      <c r="AL47" s="205">
        <v>0</v>
      </c>
      <c r="AM47" s="205">
        <v>0</v>
      </c>
      <c r="AN47" s="205">
        <v>0</v>
      </c>
      <c r="AO47" s="205">
        <v>0</v>
      </c>
      <c r="AP47" s="205">
        <v>0</v>
      </c>
      <c r="AQ47" s="205">
        <v>0</v>
      </c>
      <c r="AR47" s="205">
        <v>0</v>
      </c>
      <c r="AS47" s="205">
        <v>0</v>
      </c>
      <c r="AT47" s="205">
        <v>0</v>
      </c>
    </row>
    <row r="48" spans="1:46">
      <c r="A48" t="s">
        <v>90</v>
      </c>
      <c r="B48" s="205">
        <v>0</v>
      </c>
      <c r="C48" s="205">
        <v>0</v>
      </c>
      <c r="D48" s="205">
        <v>0</v>
      </c>
      <c r="E48" s="205">
        <v>0</v>
      </c>
      <c r="F48" s="205">
        <v>0</v>
      </c>
      <c r="G48" s="205">
        <v>0</v>
      </c>
      <c r="H48" s="205">
        <v>0</v>
      </c>
      <c r="I48" s="205">
        <v>0</v>
      </c>
      <c r="J48" s="205">
        <v>0</v>
      </c>
      <c r="K48" s="205">
        <v>0</v>
      </c>
      <c r="L48" s="205">
        <v>0</v>
      </c>
      <c r="M48" s="205">
        <v>0</v>
      </c>
      <c r="N48" s="205">
        <v>0</v>
      </c>
      <c r="O48" s="205">
        <v>0</v>
      </c>
      <c r="P48" s="205">
        <v>0</v>
      </c>
      <c r="Q48" s="205">
        <v>0</v>
      </c>
      <c r="R48" s="205">
        <v>0</v>
      </c>
      <c r="S48" s="205">
        <v>0</v>
      </c>
      <c r="T48" s="205">
        <v>0</v>
      </c>
      <c r="U48" s="205">
        <v>0</v>
      </c>
      <c r="V48" s="205">
        <v>0</v>
      </c>
      <c r="W48" s="205">
        <v>0</v>
      </c>
      <c r="X48" s="205">
        <v>0</v>
      </c>
      <c r="Y48" s="205">
        <v>0</v>
      </c>
      <c r="Z48" s="205">
        <v>0</v>
      </c>
      <c r="AA48" s="205">
        <v>0</v>
      </c>
      <c r="AB48" s="205">
        <v>0</v>
      </c>
      <c r="AC48" s="205">
        <v>0</v>
      </c>
      <c r="AD48" s="205">
        <v>0</v>
      </c>
      <c r="AE48" s="205">
        <v>0</v>
      </c>
      <c r="AF48" s="205">
        <v>0</v>
      </c>
      <c r="AG48" s="205">
        <v>-0.03</v>
      </c>
      <c r="AH48" s="205">
        <v>0</v>
      </c>
      <c r="AI48" s="205">
        <v>0</v>
      </c>
      <c r="AJ48" s="205">
        <v>0</v>
      </c>
      <c r="AK48" s="205">
        <v>5</v>
      </c>
      <c r="AL48" s="205">
        <v>0</v>
      </c>
      <c r="AM48" s="205">
        <v>0</v>
      </c>
      <c r="AN48" s="205">
        <v>0</v>
      </c>
      <c r="AO48" s="205">
        <v>0</v>
      </c>
      <c r="AP48" s="205">
        <v>0</v>
      </c>
      <c r="AQ48" s="205">
        <v>0</v>
      </c>
      <c r="AR48" s="205">
        <v>0</v>
      </c>
      <c r="AS48" s="205">
        <v>0</v>
      </c>
      <c r="AT48" s="205">
        <v>0</v>
      </c>
    </row>
    <row r="49" spans="1:46">
      <c r="A49" t="s">
        <v>91</v>
      </c>
      <c r="B49" s="205">
        <v>0</v>
      </c>
      <c r="C49" s="205">
        <v>0</v>
      </c>
      <c r="D49" s="205">
        <v>0</v>
      </c>
      <c r="E49" s="205">
        <v>0</v>
      </c>
      <c r="F49" s="205">
        <v>0</v>
      </c>
      <c r="G49" s="205">
        <v>0</v>
      </c>
      <c r="H49" s="205">
        <v>0</v>
      </c>
      <c r="I49" s="205">
        <v>0</v>
      </c>
      <c r="J49" s="205">
        <v>0</v>
      </c>
      <c r="K49" s="205">
        <v>0</v>
      </c>
      <c r="L49" s="205">
        <v>0</v>
      </c>
      <c r="M49" s="205">
        <v>0</v>
      </c>
      <c r="N49" s="205">
        <v>0</v>
      </c>
      <c r="O49" s="205">
        <v>0</v>
      </c>
      <c r="P49" s="205">
        <v>0</v>
      </c>
      <c r="Q49" s="205">
        <v>0</v>
      </c>
      <c r="R49" s="205">
        <v>0</v>
      </c>
      <c r="S49" s="205">
        <v>0</v>
      </c>
      <c r="T49" s="205">
        <v>0</v>
      </c>
      <c r="U49" s="205">
        <v>0</v>
      </c>
      <c r="V49" s="205">
        <v>0</v>
      </c>
      <c r="W49" s="205">
        <v>0</v>
      </c>
      <c r="X49" s="205">
        <v>0</v>
      </c>
      <c r="Y49" s="205">
        <v>0</v>
      </c>
      <c r="Z49" s="205">
        <v>0</v>
      </c>
      <c r="AA49" s="205">
        <v>0</v>
      </c>
      <c r="AB49" s="205">
        <v>0</v>
      </c>
      <c r="AC49" s="205">
        <v>0</v>
      </c>
      <c r="AD49" s="205">
        <v>0</v>
      </c>
      <c r="AE49" s="205">
        <v>0</v>
      </c>
      <c r="AF49" s="205">
        <v>0</v>
      </c>
      <c r="AG49" s="205">
        <v>-0.03</v>
      </c>
      <c r="AH49" s="205">
        <v>0</v>
      </c>
      <c r="AI49" s="205">
        <v>0</v>
      </c>
      <c r="AJ49" s="205">
        <v>0</v>
      </c>
      <c r="AK49" s="205">
        <v>5</v>
      </c>
      <c r="AL49" s="205">
        <v>0</v>
      </c>
      <c r="AM49" s="205">
        <v>0</v>
      </c>
      <c r="AN49" s="205">
        <v>0</v>
      </c>
      <c r="AO49" s="205">
        <v>0</v>
      </c>
      <c r="AP49" s="205">
        <v>0</v>
      </c>
      <c r="AQ49" s="205">
        <v>0</v>
      </c>
      <c r="AR49" s="205">
        <v>0</v>
      </c>
      <c r="AS49" s="205">
        <v>0</v>
      </c>
      <c r="AT49" s="205">
        <v>0</v>
      </c>
    </row>
    <row r="50" spans="1:46">
      <c r="A50" t="s">
        <v>92</v>
      </c>
      <c r="B50" s="205">
        <v>0</v>
      </c>
      <c r="C50" s="205">
        <v>0</v>
      </c>
      <c r="D50" s="205">
        <v>0</v>
      </c>
      <c r="E50" s="205">
        <v>0</v>
      </c>
      <c r="F50" s="205">
        <v>0</v>
      </c>
      <c r="G50" s="205">
        <v>0</v>
      </c>
      <c r="H50" s="205">
        <v>0</v>
      </c>
      <c r="I50" s="205">
        <v>0</v>
      </c>
      <c r="J50" s="205">
        <v>0</v>
      </c>
      <c r="K50" s="205">
        <v>0</v>
      </c>
      <c r="L50" s="205">
        <v>0</v>
      </c>
      <c r="M50" s="205">
        <v>0</v>
      </c>
      <c r="N50" s="205">
        <v>0</v>
      </c>
      <c r="O50" s="205">
        <v>0</v>
      </c>
      <c r="P50" s="205">
        <v>0</v>
      </c>
      <c r="Q50" s="205">
        <v>0</v>
      </c>
      <c r="R50" s="205">
        <v>0</v>
      </c>
      <c r="S50" s="205">
        <v>0</v>
      </c>
      <c r="T50" s="205">
        <v>0</v>
      </c>
      <c r="U50" s="205">
        <v>0</v>
      </c>
      <c r="V50" s="205">
        <v>0</v>
      </c>
      <c r="W50" s="205">
        <v>0</v>
      </c>
      <c r="X50" s="205">
        <v>0</v>
      </c>
      <c r="Y50" s="205">
        <v>0</v>
      </c>
      <c r="Z50" s="205">
        <v>0</v>
      </c>
      <c r="AA50" s="205">
        <v>0</v>
      </c>
      <c r="AB50" s="205">
        <v>0</v>
      </c>
      <c r="AC50" s="205">
        <v>0</v>
      </c>
      <c r="AD50" s="205">
        <v>0</v>
      </c>
      <c r="AE50" s="205">
        <v>0</v>
      </c>
      <c r="AF50" s="205">
        <v>0</v>
      </c>
      <c r="AG50" s="205">
        <v>-0.03</v>
      </c>
      <c r="AH50" s="205">
        <v>0</v>
      </c>
      <c r="AI50" s="205">
        <v>0</v>
      </c>
      <c r="AJ50" s="205">
        <v>0</v>
      </c>
      <c r="AK50" s="205">
        <v>5</v>
      </c>
      <c r="AL50" s="205">
        <v>0</v>
      </c>
      <c r="AM50" s="205">
        <v>0</v>
      </c>
      <c r="AN50" s="205">
        <v>0</v>
      </c>
      <c r="AO50" s="205">
        <v>0</v>
      </c>
      <c r="AP50" s="205">
        <v>0</v>
      </c>
      <c r="AQ50" s="205">
        <v>0</v>
      </c>
      <c r="AR50" s="205">
        <v>0</v>
      </c>
      <c r="AS50" s="205">
        <v>0</v>
      </c>
      <c r="AT50" s="205">
        <v>0</v>
      </c>
    </row>
    <row r="51" spans="1:46">
      <c r="A51" t="s">
        <v>93</v>
      </c>
      <c r="B51" s="205">
        <v>0</v>
      </c>
      <c r="C51" s="205">
        <v>0</v>
      </c>
      <c r="D51" s="205">
        <v>0</v>
      </c>
      <c r="E51" s="205">
        <v>0</v>
      </c>
      <c r="F51" s="205">
        <v>0</v>
      </c>
      <c r="G51" s="205">
        <v>0</v>
      </c>
      <c r="H51" s="205">
        <v>0</v>
      </c>
      <c r="I51" s="205">
        <v>0</v>
      </c>
      <c r="J51" s="205">
        <v>0</v>
      </c>
      <c r="K51" s="205">
        <v>0</v>
      </c>
      <c r="L51" s="205">
        <v>0</v>
      </c>
      <c r="M51" s="205">
        <v>0</v>
      </c>
      <c r="N51" s="205">
        <v>0</v>
      </c>
      <c r="O51" s="205">
        <v>0</v>
      </c>
      <c r="P51" s="205">
        <v>0</v>
      </c>
      <c r="Q51" s="205">
        <v>0</v>
      </c>
      <c r="R51" s="205">
        <v>0</v>
      </c>
      <c r="S51" s="205">
        <v>0</v>
      </c>
      <c r="T51" s="205">
        <v>0</v>
      </c>
      <c r="U51" s="205">
        <v>0</v>
      </c>
      <c r="V51" s="205">
        <v>0</v>
      </c>
      <c r="W51" s="205">
        <v>0</v>
      </c>
      <c r="X51" s="205">
        <v>0</v>
      </c>
      <c r="Y51" s="205">
        <v>0</v>
      </c>
      <c r="Z51" s="205">
        <v>0</v>
      </c>
      <c r="AA51" s="205">
        <v>0</v>
      </c>
      <c r="AB51" s="205">
        <v>0</v>
      </c>
      <c r="AC51" s="205">
        <v>0</v>
      </c>
      <c r="AD51" s="205">
        <v>0</v>
      </c>
      <c r="AE51" s="205">
        <v>0</v>
      </c>
      <c r="AF51" s="205">
        <v>0</v>
      </c>
      <c r="AG51" s="205">
        <v>-0.03</v>
      </c>
      <c r="AH51" s="205">
        <v>0</v>
      </c>
      <c r="AI51" s="205">
        <v>0</v>
      </c>
      <c r="AJ51" s="205">
        <v>0</v>
      </c>
      <c r="AK51" s="205">
        <v>5</v>
      </c>
      <c r="AL51" s="205">
        <v>0</v>
      </c>
      <c r="AM51" s="205">
        <v>0</v>
      </c>
      <c r="AN51" s="205">
        <v>0</v>
      </c>
      <c r="AO51" s="205">
        <v>0</v>
      </c>
      <c r="AP51" s="205">
        <v>0</v>
      </c>
      <c r="AQ51" s="205">
        <v>0</v>
      </c>
      <c r="AR51" s="205">
        <v>0</v>
      </c>
      <c r="AS51" s="205">
        <v>0</v>
      </c>
      <c r="AT51" s="205">
        <v>0</v>
      </c>
    </row>
    <row r="52" spans="1:46">
      <c r="A52" t="s">
        <v>94</v>
      </c>
      <c r="B52" s="205">
        <v>0</v>
      </c>
      <c r="C52" s="205">
        <v>0</v>
      </c>
      <c r="D52" s="205">
        <v>0</v>
      </c>
      <c r="E52" s="205">
        <v>0</v>
      </c>
      <c r="F52" s="205">
        <v>0</v>
      </c>
      <c r="G52" s="205">
        <v>0</v>
      </c>
      <c r="H52" s="205">
        <v>0</v>
      </c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5">
        <v>0</v>
      </c>
      <c r="Y52" s="205">
        <v>0</v>
      </c>
      <c r="Z52" s="205">
        <v>0</v>
      </c>
      <c r="AA52" s="205">
        <v>0</v>
      </c>
      <c r="AB52" s="205">
        <v>0</v>
      </c>
      <c r="AC52" s="205">
        <v>0</v>
      </c>
      <c r="AD52" s="205">
        <v>0</v>
      </c>
      <c r="AE52" s="205">
        <v>0</v>
      </c>
      <c r="AF52" s="205">
        <v>0</v>
      </c>
      <c r="AG52" s="205">
        <v>-0.03</v>
      </c>
      <c r="AH52" s="205">
        <v>0</v>
      </c>
      <c r="AI52" s="205">
        <v>0</v>
      </c>
      <c r="AJ52" s="205">
        <v>0</v>
      </c>
      <c r="AK52" s="205">
        <v>5</v>
      </c>
      <c r="AL52" s="205">
        <v>0</v>
      </c>
      <c r="AM52" s="205">
        <v>0</v>
      </c>
      <c r="AN52" s="205">
        <v>0</v>
      </c>
      <c r="AO52" s="205">
        <v>0</v>
      </c>
      <c r="AP52" s="205">
        <v>0</v>
      </c>
      <c r="AQ52" s="205">
        <v>0</v>
      </c>
      <c r="AR52" s="205">
        <v>0</v>
      </c>
      <c r="AS52" s="205">
        <v>0</v>
      </c>
      <c r="AT52" s="205">
        <v>0</v>
      </c>
    </row>
    <row r="53" spans="1:46">
      <c r="A53" t="s">
        <v>95</v>
      </c>
      <c r="B53" s="205">
        <v>0</v>
      </c>
      <c r="C53" s="205">
        <v>0</v>
      </c>
      <c r="D53" s="205">
        <v>0</v>
      </c>
      <c r="E53" s="205">
        <v>0</v>
      </c>
      <c r="F53" s="205">
        <v>0</v>
      </c>
      <c r="G53" s="205">
        <v>0</v>
      </c>
      <c r="H53" s="205">
        <v>0</v>
      </c>
      <c r="I53" s="205">
        <v>0</v>
      </c>
      <c r="J53" s="205">
        <v>0</v>
      </c>
      <c r="K53" s="205">
        <v>0</v>
      </c>
      <c r="L53" s="205">
        <v>0</v>
      </c>
      <c r="M53" s="205">
        <v>0</v>
      </c>
      <c r="N53" s="205">
        <v>0</v>
      </c>
      <c r="O53" s="205">
        <v>0</v>
      </c>
      <c r="P53" s="205">
        <v>0</v>
      </c>
      <c r="Q53" s="205">
        <v>0</v>
      </c>
      <c r="R53" s="205">
        <v>0</v>
      </c>
      <c r="S53" s="205">
        <v>0</v>
      </c>
      <c r="T53" s="205">
        <v>0</v>
      </c>
      <c r="U53" s="205">
        <v>0</v>
      </c>
      <c r="V53" s="205">
        <v>0</v>
      </c>
      <c r="W53" s="205">
        <v>0</v>
      </c>
      <c r="X53" s="205">
        <v>0</v>
      </c>
      <c r="Y53" s="205">
        <v>0</v>
      </c>
      <c r="Z53" s="205">
        <v>0</v>
      </c>
      <c r="AA53" s="205">
        <v>0</v>
      </c>
      <c r="AB53" s="205">
        <v>0</v>
      </c>
      <c r="AC53" s="205">
        <v>0</v>
      </c>
      <c r="AD53" s="205">
        <v>0</v>
      </c>
      <c r="AE53" s="205">
        <v>0</v>
      </c>
      <c r="AF53" s="205">
        <v>0</v>
      </c>
      <c r="AG53" s="205">
        <v>-0.03</v>
      </c>
      <c r="AH53" s="205">
        <v>0</v>
      </c>
      <c r="AI53" s="205">
        <v>0</v>
      </c>
      <c r="AJ53" s="205">
        <v>0</v>
      </c>
      <c r="AK53" s="205">
        <v>5</v>
      </c>
      <c r="AL53" s="205">
        <v>0</v>
      </c>
      <c r="AM53" s="205">
        <v>0</v>
      </c>
      <c r="AN53" s="205">
        <v>0</v>
      </c>
      <c r="AO53" s="205">
        <v>0</v>
      </c>
      <c r="AP53" s="205">
        <v>0</v>
      </c>
      <c r="AQ53" s="205">
        <v>0</v>
      </c>
      <c r="AR53" s="205">
        <v>0</v>
      </c>
      <c r="AS53" s="205">
        <v>0</v>
      </c>
      <c r="AT53" s="205">
        <v>0</v>
      </c>
    </row>
    <row r="54" spans="1:46">
      <c r="A54" t="s">
        <v>96</v>
      </c>
      <c r="B54" s="205">
        <v>0</v>
      </c>
      <c r="C54" s="205">
        <v>0</v>
      </c>
      <c r="D54" s="205">
        <v>0</v>
      </c>
      <c r="E54" s="205">
        <v>0</v>
      </c>
      <c r="F54" s="205">
        <v>0</v>
      </c>
      <c r="G54" s="205">
        <v>0</v>
      </c>
      <c r="H54" s="205">
        <v>0</v>
      </c>
      <c r="I54" s="205">
        <v>0</v>
      </c>
      <c r="J54" s="205">
        <v>0</v>
      </c>
      <c r="K54" s="205">
        <v>0</v>
      </c>
      <c r="L54" s="205">
        <v>0</v>
      </c>
      <c r="M54" s="205">
        <v>0</v>
      </c>
      <c r="N54" s="205">
        <v>0</v>
      </c>
      <c r="O54" s="205">
        <v>0</v>
      </c>
      <c r="P54" s="205">
        <v>0</v>
      </c>
      <c r="Q54" s="205">
        <v>0</v>
      </c>
      <c r="R54" s="205">
        <v>0</v>
      </c>
      <c r="S54" s="205">
        <v>0</v>
      </c>
      <c r="T54" s="205">
        <v>0</v>
      </c>
      <c r="U54" s="205">
        <v>0</v>
      </c>
      <c r="V54" s="205">
        <v>0</v>
      </c>
      <c r="W54" s="205">
        <v>0</v>
      </c>
      <c r="X54" s="205">
        <v>0</v>
      </c>
      <c r="Y54" s="205">
        <v>0</v>
      </c>
      <c r="Z54" s="205">
        <v>0</v>
      </c>
      <c r="AA54" s="205">
        <v>0</v>
      </c>
      <c r="AB54" s="205">
        <v>0</v>
      </c>
      <c r="AC54" s="205">
        <v>0</v>
      </c>
      <c r="AD54" s="205">
        <v>0</v>
      </c>
      <c r="AE54" s="205">
        <v>0</v>
      </c>
      <c r="AF54" s="205">
        <v>0</v>
      </c>
      <c r="AG54" s="205">
        <v>-0.03</v>
      </c>
      <c r="AH54" s="205">
        <v>0</v>
      </c>
      <c r="AI54" s="205">
        <v>0</v>
      </c>
      <c r="AJ54" s="205">
        <v>0</v>
      </c>
      <c r="AK54" s="205">
        <v>5</v>
      </c>
      <c r="AL54" s="205">
        <v>0</v>
      </c>
      <c r="AM54" s="205">
        <v>0</v>
      </c>
      <c r="AN54" s="205">
        <v>0</v>
      </c>
      <c r="AO54" s="205">
        <v>0</v>
      </c>
      <c r="AP54" s="205">
        <v>0</v>
      </c>
      <c r="AQ54" s="205">
        <v>0</v>
      </c>
      <c r="AR54" s="205">
        <v>0</v>
      </c>
      <c r="AS54" s="205">
        <v>0</v>
      </c>
      <c r="AT54" s="205">
        <v>0</v>
      </c>
    </row>
    <row r="55" spans="1:46">
      <c r="A55" t="s">
        <v>97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0</v>
      </c>
      <c r="H55" s="205">
        <v>0</v>
      </c>
      <c r="I55" s="205">
        <v>0</v>
      </c>
      <c r="J55" s="205">
        <v>0</v>
      </c>
      <c r="K55" s="205">
        <v>0</v>
      </c>
      <c r="L55" s="205">
        <v>0</v>
      </c>
      <c r="M55" s="205">
        <v>0</v>
      </c>
      <c r="N55" s="205">
        <v>0</v>
      </c>
      <c r="O55" s="205">
        <v>0</v>
      </c>
      <c r="P55" s="205">
        <v>0</v>
      </c>
      <c r="Q55" s="205">
        <v>0</v>
      </c>
      <c r="R55" s="205">
        <v>0</v>
      </c>
      <c r="S55" s="205">
        <v>0</v>
      </c>
      <c r="T55" s="205">
        <v>0</v>
      </c>
      <c r="U55" s="205">
        <v>0</v>
      </c>
      <c r="V55" s="205">
        <v>0</v>
      </c>
      <c r="W55" s="205">
        <v>0</v>
      </c>
      <c r="X55" s="205">
        <v>0</v>
      </c>
      <c r="Y55" s="205">
        <v>0</v>
      </c>
      <c r="Z55" s="205">
        <v>0</v>
      </c>
      <c r="AA55" s="205">
        <v>0</v>
      </c>
      <c r="AB55" s="205">
        <v>0</v>
      </c>
      <c r="AC55" s="205">
        <v>0</v>
      </c>
      <c r="AD55" s="205">
        <v>0</v>
      </c>
      <c r="AE55" s="205">
        <v>0</v>
      </c>
      <c r="AF55" s="205">
        <v>0</v>
      </c>
      <c r="AG55" s="205">
        <v>-0.03</v>
      </c>
      <c r="AH55" s="205">
        <v>0</v>
      </c>
      <c r="AI55" s="205">
        <v>0</v>
      </c>
      <c r="AJ55" s="205">
        <v>0</v>
      </c>
      <c r="AK55" s="205">
        <v>5</v>
      </c>
      <c r="AL55" s="205">
        <v>0</v>
      </c>
      <c r="AM55" s="205">
        <v>0</v>
      </c>
      <c r="AN55" s="205">
        <v>0</v>
      </c>
      <c r="AO55" s="205">
        <v>0</v>
      </c>
      <c r="AP55" s="205">
        <v>0</v>
      </c>
      <c r="AQ55" s="205">
        <v>0</v>
      </c>
      <c r="AR55" s="205">
        <v>0</v>
      </c>
      <c r="AS55" s="205">
        <v>0</v>
      </c>
      <c r="AT55" s="205">
        <v>0</v>
      </c>
    </row>
    <row r="56" spans="1:46">
      <c r="A56" t="s">
        <v>98</v>
      </c>
      <c r="B56" s="205">
        <v>0</v>
      </c>
      <c r="C56" s="205">
        <v>0</v>
      </c>
      <c r="D56" s="205">
        <v>0</v>
      </c>
      <c r="E56" s="205">
        <v>0</v>
      </c>
      <c r="F56" s="205">
        <v>0</v>
      </c>
      <c r="G56" s="205">
        <v>0</v>
      </c>
      <c r="H56" s="205">
        <v>0</v>
      </c>
      <c r="I56" s="205">
        <v>0</v>
      </c>
      <c r="J56" s="205">
        <v>0</v>
      </c>
      <c r="K56" s="205">
        <v>0</v>
      </c>
      <c r="L56" s="205">
        <v>0</v>
      </c>
      <c r="M56" s="205">
        <v>0</v>
      </c>
      <c r="N56" s="205">
        <v>0</v>
      </c>
      <c r="O56" s="205">
        <v>0</v>
      </c>
      <c r="P56" s="205">
        <v>0</v>
      </c>
      <c r="Q56" s="205">
        <v>0</v>
      </c>
      <c r="R56" s="205">
        <v>0</v>
      </c>
      <c r="S56" s="205">
        <v>0</v>
      </c>
      <c r="T56" s="205">
        <v>0</v>
      </c>
      <c r="U56" s="205">
        <v>0</v>
      </c>
      <c r="V56" s="205">
        <v>0</v>
      </c>
      <c r="W56" s="205">
        <v>0</v>
      </c>
      <c r="X56" s="205">
        <v>0</v>
      </c>
      <c r="Y56" s="205">
        <v>0</v>
      </c>
      <c r="Z56" s="205">
        <v>0</v>
      </c>
      <c r="AA56" s="205">
        <v>0</v>
      </c>
      <c r="AB56" s="205">
        <v>0</v>
      </c>
      <c r="AC56" s="205">
        <v>0</v>
      </c>
      <c r="AD56" s="205">
        <v>0</v>
      </c>
      <c r="AE56" s="205">
        <v>0</v>
      </c>
      <c r="AF56" s="205">
        <v>0</v>
      </c>
      <c r="AG56" s="205">
        <v>-0.03</v>
      </c>
      <c r="AH56" s="205">
        <v>0</v>
      </c>
      <c r="AI56" s="205">
        <v>0</v>
      </c>
      <c r="AJ56" s="205">
        <v>0</v>
      </c>
      <c r="AK56" s="205">
        <v>5</v>
      </c>
      <c r="AL56" s="205">
        <v>0</v>
      </c>
      <c r="AM56" s="205">
        <v>0</v>
      </c>
      <c r="AN56" s="205">
        <v>0</v>
      </c>
      <c r="AO56" s="205">
        <v>0</v>
      </c>
      <c r="AP56" s="205">
        <v>0</v>
      </c>
      <c r="AQ56" s="205">
        <v>0</v>
      </c>
      <c r="AR56" s="205">
        <v>0</v>
      </c>
      <c r="AS56" s="205">
        <v>0</v>
      </c>
      <c r="AT56" s="205">
        <v>0</v>
      </c>
    </row>
    <row r="57" spans="1:46">
      <c r="A57" t="s">
        <v>99</v>
      </c>
      <c r="B57" s="205">
        <v>0</v>
      </c>
      <c r="C57" s="205">
        <v>0</v>
      </c>
      <c r="D57" s="205">
        <v>0</v>
      </c>
      <c r="E57" s="205">
        <v>0</v>
      </c>
      <c r="F57" s="205">
        <v>0</v>
      </c>
      <c r="G57" s="205">
        <v>0</v>
      </c>
      <c r="H57" s="205">
        <v>0</v>
      </c>
      <c r="I57" s="205">
        <v>0</v>
      </c>
      <c r="J57" s="205">
        <v>0</v>
      </c>
      <c r="K57" s="205">
        <v>0</v>
      </c>
      <c r="L57" s="205">
        <v>0</v>
      </c>
      <c r="M57" s="205">
        <v>0</v>
      </c>
      <c r="N57" s="205">
        <v>0</v>
      </c>
      <c r="O57" s="205">
        <v>0</v>
      </c>
      <c r="P57" s="205">
        <v>0</v>
      </c>
      <c r="Q57" s="205">
        <v>0</v>
      </c>
      <c r="R57" s="205">
        <v>0</v>
      </c>
      <c r="S57" s="205">
        <v>0</v>
      </c>
      <c r="T57" s="205">
        <v>0</v>
      </c>
      <c r="U57" s="205">
        <v>0</v>
      </c>
      <c r="V57" s="205">
        <v>0</v>
      </c>
      <c r="W57" s="205">
        <v>0</v>
      </c>
      <c r="X57" s="205">
        <v>0</v>
      </c>
      <c r="Y57" s="205">
        <v>0</v>
      </c>
      <c r="Z57" s="205">
        <v>0</v>
      </c>
      <c r="AA57" s="205">
        <v>0</v>
      </c>
      <c r="AB57" s="205">
        <v>0</v>
      </c>
      <c r="AC57" s="205">
        <v>0</v>
      </c>
      <c r="AD57" s="205">
        <v>0</v>
      </c>
      <c r="AE57" s="205">
        <v>0</v>
      </c>
      <c r="AF57" s="205">
        <v>0</v>
      </c>
      <c r="AG57" s="205">
        <v>-0.03</v>
      </c>
      <c r="AH57" s="205">
        <v>0</v>
      </c>
      <c r="AI57" s="205">
        <v>0</v>
      </c>
      <c r="AJ57" s="205">
        <v>0</v>
      </c>
      <c r="AK57" s="205">
        <v>5</v>
      </c>
      <c r="AL57" s="205">
        <v>0</v>
      </c>
      <c r="AM57" s="205">
        <v>0</v>
      </c>
      <c r="AN57" s="205">
        <v>0</v>
      </c>
      <c r="AO57" s="205">
        <v>0</v>
      </c>
      <c r="AP57" s="205">
        <v>0</v>
      </c>
      <c r="AQ57" s="205">
        <v>0</v>
      </c>
      <c r="AR57" s="205">
        <v>0</v>
      </c>
      <c r="AS57" s="205">
        <v>0</v>
      </c>
      <c r="AT57" s="205">
        <v>0</v>
      </c>
    </row>
    <row r="58" spans="1:46">
      <c r="A58" t="s">
        <v>100</v>
      </c>
      <c r="B58" s="205">
        <v>0</v>
      </c>
      <c r="C58" s="205">
        <v>0</v>
      </c>
      <c r="D58" s="205">
        <v>0</v>
      </c>
      <c r="E58" s="205">
        <v>0</v>
      </c>
      <c r="F58" s="205">
        <v>0</v>
      </c>
      <c r="G58" s="205">
        <v>0</v>
      </c>
      <c r="H58" s="205">
        <v>0</v>
      </c>
      <c r="I58" s="205">
        <v>0</v>
      </c>
      <c r="J58" s="205">
        <v>0</v>
      </c>
      <c r="K58" s="205">
        <v>0</v>
      </c>
      <c r="L58" s="205">
        <v>0</v>
      </c>
      <c r="M58" s="205">
        <v>0</v>
      </c>
      <c r="N58" s="205">
        <v>0</v>
      </c>
      <c r="O58" s="205">
        <v>0</v>
      </c>
      <c r="P58" s="205">
        <v>0</v>
      </c>
      <c r="Q58" s="205">
        <v>0</v>
      </c>
      <c r="R58" s="205">
        <v>0</v>
      </c>
      <c r="S58" s="205">
        <v>0</v>
      </c>
      <c r="T58" s="205">
        <v>0</v>
      </c>
      <c r="U58" s="205">
        <v>0</v>
      </c>
      <c r="V58" s="205">
        <v>0</v>
      </c>
      <c r="W58" s="205">
        <v>0</v>
      </c>
      <c r="X58" s="205">
        <v>0</v>
      </c>
      <c r="Y58" s="205">
        <v>0</v>
      </c>
      <c r="Z58" s="205">
        <v>0</v>
      </c>
      <c r="AA58" s="205">
        <v>0</v>
      </c>
      <c r="AB58" s="205">
        <v>0</v>
      </c>
      <c r="AC58" s="205">
        <v>0</v>
      </c>
      <c r="AD58" s="205">
        <v>0</v>
      </c>
      <c r="AE58" s="205">
        <v>0</v>
      </c>
      <c r="AF58" s="205">
        <v>0</v>
      </c>
      <c r="AG58" s="205">
        <v>-0.03</v>
      </c>
      <c r="AH58" s="205">
        <v>0</v>
      </c>
      <c r="AI58" s="205">
        <v>0</v>
      </c>
      <c r="AJ58" s="205">
        <v>0</v>
      </c>
      <c r="AK58" s="205">
        <v>5</v>
      </c>
      <c r="AL58" s="205">
        <v>0</v>
      </c>
      <c r="AM58" s="205">
        <v>0</v>
      </c>
      <c r="AN58" s="205">
        <v>0</v>
      </c>
      <c r="AO58" s="205">
        <v>0</v>
      </c>
      <c r="AP58" s="205">
        <v>0</v>
      </c>
      <c r="AQ58" s="205">
        <v>0</v>
      </c>
      <c r="AR58" s="205">
        <v>0</v>
      </c>
      <c r="AS58" s="205">
        <v>0</v>
      </c>
      <c r="AT58" s="205">
        <v>0</v>
      </c>
    </row>
    <row r="59" spans="1:46">
      <c r="A59" t="s">
        <v>101</v>
      </c>
      <c r="B59" s="205">
        <v>0</v>
      </c>
      <c r="C59" s="205">
        <v>0</v>
      </c>
      <c r="D59" s="205">
        <v>0</v>
      </c>
      <c r="E59" s="205">
        <v>0</v>
      </c>
      <c r="F59" s="205">
        <v>0</v>
      </c>
      <c r="G59" s="205">
        <v>0</v>
      </c>
      <c r="H59" s="205">
        <v>0</v>
      </c>
      <c r="I59" s="205">
        <v>0</v>
      </c>
      <c r="J59" s="205">
        <v>0</v>
      </c>
      <c r="K59" s="205">
        <v>0</v>
      </c>
      <c r="L59" s="205">
        <v>0</v>
      </c>
      <c r="M59" s="205">
        <v>0</v>
      </c>
      <c r="N59" s="205">
        <v>0</v>
      </c>
      <c r="O59" s="205">
        <v>0</v>
      </c>
      <c r="P59" s="205">
        <v>0</v>
      </c>
      <c r="Q59" s="205">
        <v>0</v>
      </c>
      <c r="R59" s="205">
        <v>0</v>
      </c>
      <c r="S59" s="205">
        <v>0</v>
      </c>
      <c r="T59" s="205">
        <v>0</v>
      </c>
      <c r="U59" s="205">
        <v>0</v>
      </c>
      <c r="V59" s="205">
        <v>0</v>
      </c>
      <c r="W59" s="205">
        <v>0</v>
      </c>
      <c r="X59" s="205">
        <v>0</v>
      </c>
      <c r="Y59" s="205">
        <v>0</v>
      </c>
      <c r="Z59" s="205">
        <v>0</v>
      </c>
      <c r="AA59" s="205">
        <v>0</v>
      </c>
      <c r="AB59" s="205">
        <v>0</v>
      </c>
      <c r="AC59" s="205">
        <v>0</v>
      </c>
      <c r="AD59" s="205">
        <v>0</v>
      </c>
      <c r="AE59" s="205">
        <v>0</v>
      </c>
      <c r="AF59" s="205">
        <v>0</v>
      </c>
      <c r="AG59" s="205">
        <v>-0.03</v>
      </c>
      <c r="AH59" s="205">
        <v>0</v>
      </c>
      <c r="AI59" s="205">
        <v>0</v>
      </c>
      <c r="AJ59" s="205">
        <v>0</v>
      </c>
      <c r="AK59" s="205">
        <v>5</v>
      </c>
      <c r="AL59" s="205">
        <v>0</v>
      </c>
      <c r="AM59" s="205">
        <v>0</v>
      </c>
      <c r="AN59" s="205">
        <v>0</v>
      </c>
      <c r="AO59" s="205">
        <v>0</v>
      </c>
      <c r="AP59" s="205">
        <v>0</v>
      </c>
      <c r="AQ59" s="205">
        <v>0</v>
      </c>
      <c r="AR59" s="205">
        <v>0</v>
      </c>
      <c r="AS59" s="205">
        <v>0</v>
      </c>
      <c r="AT59" s="205">
        <v>0</v>
      </c>
    </row>
    <row r="60" spans="1:46">
      <c r="A60" t="s">
        <v>102</v>
      </c>
      <c r="B60" s="205">
        <v>0</v>
      </c>
      <c r="C60" s="205">
        <v>0</v>
      </c>
      <c r="D60" s="205">
        <v>0</v>
      </c>
      <c r="E60" s="205">
        <v>0</v>
      </c>
      <c r="F60" s="205">
        <v>0</v>
      </c>
      <c r="G60" s="205">
        <v>0</v>
      </c>
      <c r="H60" s="205">
        <v>0</v>
      </c>
      <c r="I60" s="205">
        <v>0</v>
      </c>
      <c r="J60" s="205">
        <v>0</v>
      </c>
      <c r="K60" s="205">
        <v>0</v>
      </c>
      <c r="L60" s="205">
        <v>0</v>
      </c>
      <c r="M60" s="205">
        <v>0</v>
      </c>
      <c r="N60" s="205">
        <v>0</v>
      </c>
      <c r="O60" s="205">
        <v>0</v>
      </c>
      <c r="P60" s="205">
        <v>0</v>
      </c>
      <c r="Q60" s="205">
        <v>0</v>
      </c>
      <c r="R60" s="205">
        <v>0</v>
      </c>
      <c r="S60" s="205">
        <v>0</v>
      </c>
      <c r="T60" s="205">
        <v>0</v>
      </c>
      <c r="U60" s="205">
        <v>0</v>
      </c>
      <c r="V60" s="205">
        <v>0</v>
      </c>
      <c r="W60" s="205">
        <v>0</v>
      </c>
      <c r="X60" s="205">
        <v>0</v>
      </c>
      <c r="Y60" s="205">
        <v>0</v>
      </c>
      <c r="Z60" s="205">
        <v>0</v>
      </c>
      <c r="AA60" s="205">
        <v>0</v>
      </c>
      <c r="AB60" s="205">
        <v>0</v>
      </c>
      <c r="AC60" s="205">
        <v>0</v>
      </c>
      <c r="AD60" s="205">
        <v>0</v>
      </c>
      <c r="AE60" s="205">
        <v>0</v>
      </c>
      <c r="AF60" s="205">
        <v>0</v>
      </c>
      <c r="AG60" s="205">
        <v>-0.03</v>
      </c>
      <c r="AH60" s="205">
        <v>0</v>
      </c>
      <c r="AI60" s="205">
        <v>0</v>
      </c>
      <c r="AJ60" s="205">
        <v>0</v>
      </c>
      <c r="AK60" s="205">
        <v>5</v>
      </c>
      <c r="AL60" s="205">
        <v>0</v>
      </c>
      <c r="AM60" s="205">
        <v>0</v>
      </c>
      <c r="AN60" s="205">
        <v>0</v>
      </c>
      <c r="AO60" s="205">
        <v>0</v>
      </c>
      <c r="AP60" s="205">
        <v>0</v>
      </c>
      <c r="AQ60" s="205">
        <v>0</v>
      </c>
      <c r="AR60" s="205">
        <v>0</v>
      </c>
      <c r="AS60" s="205">
        <v>0</v>
      </c>
      <c r="AT60" s="205">
        <v>0</v>
      </c>
    </row>
    <row r="61" spans="1:46">
      <c r="A61" t="s">
        <v>103</v>
      </c>
      <c r="B61" s="205">
        <v>0</v>
      </c>
      <c r="C61" s="205">
        <v>0</v>
      </c>
      <c r="D61" s="205">
        <v>0</v>
      </c>
      <c r="E61" s="205">
        <v>0</v>
      </c>
      <c r="F61" s="205">
        <v>0</v>
      </c>
      <c r="G61" s="205">
        <v>0</v>
      </c>
      <c r="H61" s="205">
        <v>0</v>
      </c>
      <c r="I61" s="205">
        <v>0</v>
      </c>
      <c r="J61" s="205">
        <v>0</v>
      </c>
      <c r="K61" s="205">
        <v>0</v>
      </c>
      <c r="L61" s="205">
        <v>0</v>
      </c>
      <c r="M61" s="205">
        <v>0</v>
      </c>
      <c r="N61" s="205">
        <v>0</v>
      </c>
      <c r="O61" s="205">
        <v>0</v>
      </c>
      <c r="P61" s="205">
        <v>0</v>
      </c>
      <c r="Q61" s="205">
        <v>0</v>
      </c>
      <c r="R61" s="205">
        <v>0</v>
      </c>
      <c r="S61" s="205">
        <v>0</v>
      </c>
      <c r="T61" s="205">
        <v>0</v>
      </c>
      <c r="U61" s="205">
        <v>0</v>
      </c>
      <c r="V61" s="205">
        <v>0</v>
      </c>
      <c r="W61" s="205">
        <v>0</v>
      </c>
      <c r="X61" s="205">
        <v>0</v>
      </c>
      <c r="Y61" s="205">
        <v>0</v>
      </c>
      <c r="Z61" s="205">
        <v>0</v>
      </c>
      <c r="AA61" s="205">
        <v>0</v>
      </c>
      <c r="AB61" s="205">
        <v>0</v>
      </c>
      <c r="AC61" s="205">
        <v>0</v>
      </c>
      <c r="AD61" s="205">
        <v>0</v>
      </c>
      <c r="AE61" s="205">
        <v>0</v>
      </c>
      <c r="AF61" s="205">
        <v>0</v>
      </c>
      <c r="AG61" s="205">
        <v>-0.03</v>
      </c>
      <c r="AH61" s="205">
        <v>0</v>
      </c>
      <c r="AI61" s="205">
        <v>0</v>
      </c>
      <c r="AJ61" s="205">
        <v>0</v>
      </c>
      <c r="AK61" s="205">
        <v>5</v>
      </c>
      <c r="AL61" s="205">
        <v>0</v>
      </c>
      <c r="AM61" s="205">
        <v>0</v>
      </c>
      <c r="AN61" s="205">
        <v>0</v>
      </c>
      <c r="AO61" s="205">
        <v>0</v>
      </c>
      <c r="AP61" s="205">
        <v>0</v>
      </c>
      <c r="AQ61" s="205">
        <v>0</v>
      </c>
      <c r="AR61" s="205">
        <v>0</v>
      </c>
      <c r="AS61" s="205">
        <v>0</v>
      </c>
      <c r="AT61" s="205">
        <v>0</v>
      </c>
    </row>
    <row r="62" spans="1:46">
      <c r="A62" t="s">
        <v>104</v>
      </c>
      <c r="B62" s="205">
        <v>0</v>
      </c>
      <c r="C62" s="205">
        <v>0</v>
      </c>
      <c r="D62" s="205">
        <v>0</v>
      </c>
      <c r="E62" s="205">
        <v>0</v>
      </c>
      <c r="F62" s="205">
        <v>0</v>
      </c>
      <c r="G62" s="205">
        <v>0</v>
      </c>
      <c r="H62" s="205">
        <v>0</v>
      </c>
      <c r="I62" s="205">
        <v>0</v>
      </c>
      <c r="J62" s="205">
        <v>0</v>
      </c>
      <c r="K62" s="205">
        <v>0</v>
      </c>
      <c r="L62" s="205">
        <v>0</v>
      </c>
      <c r="M62" s="205">
        <v>0</v>
      </c>
      <c r="N62" s="205">
        <v>0</v>
      </c>
      <c r="O62" s="205">
        <v>0</v>
      </c>
      <c r="P62" s="205">
        <v>0</v>
      </c>
      <c r="Q62" s="205">
        <v>0</v>
      </c>
      <c r="R62" s="205">
        <v>0</v>
      </c>
      <c r="S62" s="205">
        <v>0</v>
      </c>
      <c r="T62" s="205">
        <v>0</v>
      </c>
      <c r="U62" s="205">
        <v>0</v>
      </c>
      <c r="V62" s="205">
        <v>0</v>
      </c>
      <c r="W62" s="205">
        <v>0</v>
      </c>
      <c r="X62" s="205">
        <v>0</v>
      </c>
      <c r="Y62" s="205">
        <v>0</v>
      </c>
      <c r="Z62" s="205">
        <v>0</v>
      </c>
      <c r="AA62" s="205">
        <v>0</v>
      </c>
      <c r="AB62" s="205">
        <v>0</v>
      </c>
      <c r="AC62" s="205">
        <v>0</v>
      </c>
      <c r="AD62" s="205">
        <v>0</v>
      </c>
      <c r="AE62" s="205">
        <v>0</v>
      </c>
      <c r="AF62" s="205">
        <v>0</v>
      </c>
      <c r="AG62" s="205">
        <v>-0.03</v>
      </c>
      <c r="AH62" s="205">
        <v>0</v>
      </c>
      <c r="AI62" s="205">
        <v>0</v>
      </c>
      <c r="AJ62" s="205">
        <v>0</v>
      </c>
      <c r="AK62" s="205">
        <v>5</v>
      </c>
      <c r="AL62" s="205">
        <v>0</v>
      </c>
      <c r="AM62" s="205">
        <v>0</v>
      </c>
      <c r="AN62" s="205">
        <v>0</v>
      </c>
      <c r="AO62" s="205">
        <v>0</v>
      </c>
      <c r="AP62" s="205">
        <v>0</v>
      </c>
      <c r="AQ62" s="205">
        <v>0</v>
      </c>
      <c r="AR62" s="205">
        <v>0</v>
      </c>
      <c r="AS62" s="205">
        <v>0</v>
      </c>
      <c r="AT62" s="205">
        <v>0</v>
      </c>
    </row>
    <row r="63" spans="1:46">
      <c r="A63" t="s">
        <v>105</v>
      </c>
      <c r="B63" s="205">
        <v>0</v>
      </c>
      <c r="C63" s="205">
        <v>0</v>
      </c>
      <c r="D63" s="205">
        <v>0</v>
      </c>
      <c r="E63" s="205">
        <v>0</v>
      </c>
      <c r="F63" s="205">
        <v>0</v>
      </c>
      <c r="G63" s="205">
        <v>0</v>
      </c>
      <c r="H63" s="205">
        <v>0</v>
      </c>
      <c r="I63" s="205">
        <v>0</v>
      </c>
      <c r="J63" s="205">
        <v>0</v>
      </c>
      <c r="K63" s="205">
        <v>0</v>
      </c>
      <c r="L63" s="205">
        <v>0</v>
      </c>
      <c r="M63" s="205">
        <v>0</v>
      </c>
      <c r="N63" s="205">
        <v>0</v>
      </c>
      <c r="O63" s="205">
        <v>0</v>
      </c>
      <c r="P63" s="205">
        <v>0</v>
      </c>
      <c r="Q63" s="205">
        <v>0</v>
      </c>
      <c r="R63" s="205">
        <v>0</v>
      </c>
      <c r="S63" s="205">
        <v>0</v>
      </c>
      <c r="T63" s="205">
        <v>0</v>
      </c>
      <c r="U63" s="205">
        <v>0</v>
      </c>
      <c r="V63" s="205">
        <v>0</v>
      </c>
      <c r="W63" s="205">
        <v>0</v>
      </c>
      <c r="X63" s="205">
        <v>0</v>
      </c>
      <c r="Y63" s="205">
        <v>0</v>
      </c>
      <c r="Z63" s="205">
        <v>0</v>
      </c>
      <c r="AA63" s="205">
        <v>0</v>
      </c>
      <c r="AB63" s="205">
        <v>0</v>
      </c>
      <c r="AC63" s="205">
        <v>0</v>
      </c>
      <c r="AD63" s="205">
        <v>0</v>
      </c>
      <c r="AE63" s="205">
        <v>0</v>
      </c>
      <c r="AF63" s="205">
        <v>0</v>
      </c>
      <c r="AG63" s="205">
        <v>-0.03</v>
      </c>
      <c r="AH63" s="205">
        <v>0</v>
      </c>
      <c r="AI63" s="205">
        <v>0</v>
      </c>
      <c r="AJ63" s="205">
        <v>0</v>
      </c>
      <c r="AK63" s="205">
        <v>5</v>
      </c>
      <c r="AL63" s="205">
        <v>0</v>
      </c>
      <c r="AM63" s="205">
        <v>0</v>
      </c>
      <c r="AN63" s="205">
        <v>0</v>
      </c>
      <c r="AO63" s="205">
        <v>0</v>
      </c>
      <c r="AP63" s="205">
        <v>0</v>
      </c>
      <c r="AQ63" s="205">
        <v>0</v>
      </c>
      <c r="AR63" s="205">
        <v>0</v>
      </c>
      <c r="AS63" s="205">
        <v>0</v>
      </c>
      <c r="AT63" s="205">
        <v>0</v>
      </c>
    </row>
    <row r="64" spans="1:46">
      <c r="A64" t="s">
        <v>106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0</v>
      </c>
      <c r="H64" s="205">
        <v>0</v>
      </c>
      <c r="I64" s="205">
        <v>0</v>
      </c>
      <c r="J64" s="205">
        <v>0</v>
      </c>
      <c r="K64" s="205">
        <v>0</v>
      </c>
      <c r="L64" s="205">
        <v>0</v>
      </c>
      <c r="M64" s="205">
        <v>0</v>
      </c>
      <c r="N64" s="205">
        <v>0</v>
      </c>
      <c r="O64" s="205">
        <v>0</v>
      </c>
      <c r="P64" s="205">
        <v>0</v>
      </c>
      <c r="Q64" s="205">
        <v>0</v>
      </c>
      <c r="R64" s="205">
        <v>0</v>
      </c>
      <c r="S64" s="205">
        <v>0</v>
      </c>
      <c r="T64" s="205">
        <v>0</v>
      </c>
      <c r="U64" s="205">
        <v>0</v>
      </c>
      <c r="V64" s="205">
        <v>0</v>
      </c>
      <c r="W64" s="205">
        <v>0</v>
      </c>
      <c r="X64" s="205">
        <v>0</v>
      </c>
      <c r="Y64" s="205">
        <v>0</v>
      </c>
      <c r="Z64" s="205">
        <v>0</v>
      </c>
      <c r="AA64" s="205">
        <v>0</v>
      </c>
      <c r="AB64" s="205">
        <v>0</v>
      </c>
      <c r="AC64" s="205">
        <v>0</v>
      </c>
      <c r="AD64" s="205">
        <v>0</v>
      </c>
      <c r="AE64" s="205">
        <v>0</v>
      </c>
      <c r="AF64" s="205">
        <v>0</v>
      </c>
      <c r="AG64" s="205">
        <v>-0.03</v>
      </c>
      <c r="AH64" s="205">
        <v>0</v>
      </c>
      <c r="AI64" s="205">
        <v>0</v>
      </c>
      <c r="AJ64" s="205">
        <v>0</v>
      </c>
      <c r="AK64" s="205">
        <v>5</v>
      </c>
      <c r="AL64" s="205">
        <v>0</v>
      </c>
      <c r="AM64" s="205">
        <v>0</v>
      </c>
      <c r="AN64" s="205">
        <v>0</v>
      </c>
      <c r="AO64" s="205">
        <v>0</v>
      </c>
      <c r="AP64" s="205">
        <v>0</v>
      </c>
      <c r="AQ64" s="205">
        <v>0</v>
      </c>
      <c r="AR64" s="205">
        <v>0</v>
      </c>
      <c r="AS64" s="205">
        <v>0</v>
      </c>
      <c r="AT64" s="205">
        <v>0</v>
      </c>
    </row>
    <row r="65" spans="1:46">
      <c r="A65" t="s">
        <v>107</v>
      </c>
      <c r="B65" s="205">
        <v>0</v>
      </c>
      <c r="C65" s="205">
        <v>0</v>
      </c>
      <c r="D65" s="205">
        <v>0</v>
      </c>
      <c r="E65" s="205">
        <v>0</v>
      </c>
      <c r="F65" s="205">
        <v>0</v>
      </c>
      <c r="G65" s="205">
        <v>0</v>
      </c>
      <c r="H65" s="205">
        <v>0</v>
      </c>
      <c r="I65" s="205">
        <v>0</v>
      </c>
      <c r="J65" s="205">
        <v>0</v>
      </c>
      <c r="K65" s="205">
        <v>0</v>
      </c>
      <c r="L65" s="205">
        <v>0</v>
      </c>
      <c r="M65" s="205">
        <v>0</v>
      </c>
      <c r="N65" s="205">
        <v>0</v>
      </c>
      <c r="O65" s="205">
        <v>0</v>
      </c>
      <c r="P65" s="205">
        <v>0</v>
      </c>
      <c r="Q65" s="205">
        <v>0</v>
      </c>
      <c r="R65" s="205">
        <v>0</v>
      </c>
      <c r="S65" s="205">
        <v>0</v>
      </c>
      <c r="T65" s="205">
        <v>0</v>
      </c>
      <c r="U65" s="205">
        <v>0</v>
      </c>
      <c r="V65" s="205">
        <v>0</v>
      </c>
      <c r="W65" s="205">
        <v>0</v>
      </c>
      <c r="X65" s="205">
        <v>0</v>
      </c>
      <c r="Y65" s="205">
        <v>0</v>
      </c>
      <c r="Z65" s="205">
        <v>0</v>
      </c>
      <c r="AA65" s="205">
        <v>0</v>
      </c>
      <c r="AB65" s="205">
        <v>0</v>
      </c>
      <c r="AC65" s="205">
        <v>0</v>
      </c>
      <c r="AD65" s="205">
        <v>0</v>
      </c>
      <c r="AE65" s="205">
        <v>0</v>
      </c>
      <c r="AF65" s="205">
        <v>0</v>
      </c>
      <c r="AG65" s="205">
        <v>-0.03</v>
      </c>
      <c r="AH65" s="205">
        <v>0</v>
      </c>
      <c r="AI65" s="205">
        <v>0</v>
      </c>
      <c r="AJ65" s="205">
        <v>0</v>
      </c>
      <c r="AK65" s="205">
        <v>5</v>
      </c>
      <c r="AL65" s="205">
        <v>0</v>
      </c>
      <c r="AM65" s="205">
        <v>0</v>
      </c>
      <c r="AN65" s="205">
        <v>0</v>
      </c>
      <c r="AO65" s="205">
        <v>0</v>
      </c>
      <c r="AP65" s="205">
        <v>0</v>
      </c>
      <c r="AQ65" s="205">
        <v>0</v>
      </c>
      <c r="AR65" s="205">
        <v>0</v>
      </c>
      <c r="AS65" s="205">
        <v>0</v>
      </c>
      <c r="AT65" s="205">
        <v>0</v>
      </c>
    </row>
    <row r="66" spans="1:46">
      <c r="A66" t="s">
        <v>108</v>
      </c>
      <c r="B66" s="205">
        <v>0</v>
      </c>
      <c r="C66" s="205">
        <v>0</v>
      </c>
      <c r="D66" s="205">
        <v>0</v>
      </c>
      <c r="E66" s="205">
        <v>0</v>
      </c>
      <c r="F66" s="205">
        <v>0</v>
      </c>
      <c r="G66" s="205">
        <v>0</v>
      </c>
      <c r="H66" s="205">
        <v>0</v>
      </c>
      <c r="I66" s="205">
        <v>0</v>
      </c>
      <c r="J66" s="205">
        <v>0</v>
      </c>
      <c r="K66" s="205">
        <v>0</v>
      </c>
      <c r="L66" s="205">
        <v>0</v>
      </c>
      <c r="M66" s="205">
        <v>0</v>
      </c>
      <c r="N66" s="205">
        <v>0</v>
      </c>
      <c r="O66" s="205">
        <v>0</v>
      </c>
      <c r="P66" s="205">
        <v>0</v>
      </c>
      <c r="Q66" s="205">
        <v>0</v>
      </c>
      <c r="R66" s="205">
        <v>0</v>
      </c>
      <c r="S66" s="205">
        <v>0</v>
      </c>
      <c r="T66" s="205">
        <v>0</v>
      </c>
      <c r="U66" s="205">
        <v>0</v>
      </c>
      <c r="V66" s="205">
        <v>0</v>
      </c>
      <c r="W66" s="205">
        <v>0</v>
      </c>
      <c r="X66" s="205">
        <v>0</v>
      </c>
      <c r="Y66" s="205">
        <v>0</v>
      </c>
      <c r="Z66" s="205">
        <v>0</v>
      </c>
      <c r="AA66" s="205">
        <v>0</v>
      </c>
      <c r="AB66" s="205">
        <v>0</v>
      </c>
      <c r="AC66" s="205">
        <v>0</v>
      </c>
      <c r="AD66" s="205">
        <v>0</v>
      </c>
      <c r="AE66" s="205">
        <v>0</v>
      </c>
      <c r="AF66" s="205">
        <v>0</v>
      </c>
      <c r="AG66" s="205">
        <v>-0.03</v>
      </c>
      <c r="AH66" s="205">
        <v>0</v>
      </c>
      <c r="AI66" s="205">
        <v>0</v>
      </c>
      <c r="AJ66" s="205">
        <v>0</v>
      </c>
      <c r="AK66" s="205">
        <v>5</v>
      </c>
      <c r="AL66" s="205">
        <v>0</v>
      </c>
      <c r="AM66" s="205">
        <v>0</v>
      </c>
      <c r="AN66" s="205">
        <v>0</v>
      </c>
      <c r="AO66" s="205">
        <v>0</v>
      </c>
      <c r="AP66" s="205">
        <v>0</v>
      </c>
      <c r="AQ66" s="205">
        <v>0</v>
      </c>
      <c r="AR66" s="205">
        <v>0</v>
      </c>
      <c r="AS66" s="205">
        <v>0</v>
      </c>
      <c r="AT66" s="205">
        <v>0</v>
      </c>
    </row>
    <row r="67" spans="1:46">
      <c r="A67" t="s">
        <v>109</v>
      </c>
      <c r="B67" s="205">
        <v>0</v>
      </c>
      <c r="C67" s="205">
        <v>0</v>
      </c>
      <c r="D67" s="205">
        <v>0</v>
      </c>
      <c r="E67" s="205">
        <v>0</v>
      </c>
      <c r="F67" s="205">
        <v>0</v>
      </c>
      <c r="G67" s="205">
        <v>0</v>
      </c>
      <c r="H67" s="205">
        <v>0</v>
      </c>
      <c r="I67" s="205">
        <v>0</v>
      </c>
      <c r="J67" s="205">
        <v>0</v>
      </c>
      <c r="K67" s="205">
        <v>0</v>
      </c>
      <c r="L67" s="205">
        <v>0</v>
      </c>
      <c r="M67" s="205">
        <v>0</v>
      </c>
      <c r="N67" s="205">
        <v>0</v>
      </c>
      <c r="O67" s="205">
        <v>0</v>
      </c>
      <c r="P67" s="205">
        <v>0</v>
      </c>
      <c r="Q67" s="205">
        <v>0</v>
      </c>
      <c r="R67" s="205">
        <v>0</v>
      </c>
      <c r="S67" s="205">
        <v>0</v>
      </c>
      <c r="T67" s="205">
        <v>0</v>
      </c>
      <c r="U67" s="205">
        <v>0</v>
      </c>
      <c r="V67" s="205">
        <v>0</v>
      </c>
      <c r="W67" s="205">
        <v>0</v>
      </c>
      <c r="X67" s="205">
        <v>0</v>
      </c>
      <c r="Y67" s="205">
        <v>0</v>
      </c>
      <c r="Z67" s="205">
        <v>0</v>
      </c>
      <c r="AA67" s="205">
        <v>0</v>
      </c>
      <c r="AB67" s="205">
        <v>0</v>
      </c>
      <c r="AC67" s="205">
        <v>0</v>
      </c>
      <c r="AD67" s="205">
        <v>0</v>
      </c>
      <c r="AE67" s="205">
        <v>0</v>
      </c>
      <c r="AF67" s="205">
        <v>0</v>
      </c>
      <c r="AG67" s="205">
        <v>-0.03</v>
      </c>
      <c r="AH67" s="205">
        <v>0</v>
      </c>
      <c r="AI67" s="205">
        <v>0</v>
      </c>
      <c r="AJ67" s="205">
        <v>0</v>
      </c>
      <c r="AK67" s="205">
        <v>5</v>
      </c>
      <c r="AL67" s="205">
        <v>0</v>
      </c>
      <c r="AM67" s="205">
        <v>0</v>
      </c>
      <c r="AN67" s="205">
        <v>0</v>
      </c>
      <c r="AO67" s="205">
        <v>0</v>
      </c>
      <c r="AP67" s="205">
        <v>0</v>
      </c>
      <c r="AQ67" s="205">
        <v>0</v>
      </c>
      <c r="AR67" s="205">
        <v>0</v>
      </c>
      <c r="AS67" s="205">
        <v>0</v>
      </c>
      <c r="AT67" s="205">
        <v>0</v>
      </c>
    </row>
    <row r="68" spans="1:46">
      <c r="A68" t="s">
        <v>110</v>
      </c>
      <c r="B68" s="205">
        <v>0</v>
      </c>
      <c r="C68" s="205">
        <v>0</v>
      </c>
      <c r="D68" s="205">
        <v>0</v>
      </c>
      <c r="E68" s="205">
        <v>0</v>
      </c>
      <c r="F68" s="205">
        <v>0</v>
      </c>
      <c r="G68" s="205">
        <v>0</v>
      </c>
      <c r="H68" s="205">
        <v>0</v>
      </c>
      <c r="I68" s="205">
        <v>0</v>
      </c>
      <c r="J68" s="205">
        <v>0</v>
      </c>
      <c r="K68" s="205">
        <v>0</v>
      </c>
      <c r="L68" s="205">
        <v>0</v>
      </c>
      <c r="M68" s="205">
        <v>0</v>
      </c>
      <c r="N68" s="205">
        <v>0</v>
      </c>
      <c r="O68" s="205">
        <v>0</v>
      </c>
      <c r="P68" s="205">
        <v>0</v>
      </c>
      <c r="Q68" s="205">
        <v>0</v>
      </c>
      <c r="R68" s="205">
        <v>0</v>
      </c>
      <c r="S68" s="205">
        <v>0</v>
      </c>
      <c r="T68" s="205">
        <v>0</v>
      </c>
      <c r="U68" s="205">
        <v>0</v>
      </c>
      <c r="V68" s="205">
        <v>0</v>
      </c>
      <c r="W68" s="205">
        <v>0</v>
      </c>
      <c r="X68" s="205">
        <v>0</v>
      </c>
      <c r="Y68" s="205">
        <v>0</v>
      </c>
      <c r="Z68" s="205">
        <v>0</v>
      </c>
      <c r="AA68" s="205">
        <v>0</v>
      </c>
      <c r="AB68" s="205">
        <v>0</v>
      </c>
      <c r="AC68" s="205">
        <v>0</v>
      </c>
      <c r="AD68" s="205">
        <v>0</v>
      </c>
      <c r="AE68" s="205">
        <v>0</v>
      </c>
      <c r="AF68" s="205">
        <v>0</v>
      </c>
      <c r="AG68" s="205">
        <v>-0.03</v>
      </c>
      <c r="AH68" s="205">
        <v>0</v>
      </c>
      <c r="AI68" s="205">
        <v>0</v>
      </c>
      <c r="AJ68" s="205">
        <v>0</v>
      </c>
      <c r="AK68" s="205">
        <v>5</v>
      </c>
      <c r="AL68" s="205">
        <v>0</v>
      </c>
      <c r="AM68" s="205">
        <v>0</v>
      </c>
      <c r="AN68" s="205">
        <v>0</v>
      </c>
      <c r="AO68" s="205">
        <v>0</v>
      </c>
      <c r="AP68" s="205">
        <v>0</v>
      </c>
      <c r="AQ68" s="205">
        <v>0</v>
      </c>
      <c r="AR68" s="205">
        <v>0</v>
      </c>
      <c r="AS68" s="205">
        <v>0</v>
      </c>
      <c r="AT68" s="205">
        <v>0</v>
      </c>
    </row>
    <row r="69" spans="1:46">
      <c r="A69" t="s">
        <v>111</v>
      </c>
      <c r="B69" s="205">
        <v>0</v>
      </c>
      <c r="C69" s="205">
        <v>0</v>
      </c>
      <c r="D69" s="205">
        <v>0</v>
      </c>
      <c r="E69" s="205">
        <v>0</v>
      </c>
      <c r="F69" s="205">
        <v>0</v>
      </c>
      <c r="G69" s="205">
        <v>0</v>
      </c>
      <c r="H69" s="205">
        <v>0</v>
      </c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5">
        <v>0</v>
      </c>
      <c r="Y69" s="205">
        <v>0</v>
      </c>
      <c r="Z69" s="205">
        <v>0</v>
      </c>
      <c r="AA69" s="205">
        <v>0</v>
      </c>
      <c r="AB69" s="205">
        <v>0</v>
      </c>
      <c r="AC69" s="205">
        <v>0</v>
      </c>
      <c r="AD69" s="205">
        <v>0</v>
      </c>
      <c r="AE69" s="205">
        <v>0</v>
      </c>
      <c r="AF69" s="205">
        <v>0</v>
      </c>
      <c r="AG69" s="205">
        <v>-0.03</v>
      </c>
      <c r="AH69" s="205">
        <v>0</v>
      </c>
      <c r="AI69" s="205">
        <v>0</v>
      </c>
      <c r="AJ69" s="205">
        <v>0</v>
      </c>
      <c r="AK69" s="205">
        <v>5</v>
      </c>
      <c r="AL69" s="205">
        <v>0</v>
      </c>
      <c r="AM69" s="205">
        <v>0</v>
      </c>
      <c r="AN69" s="205">
        <v>0</v>
      </c>
      <c r="AO69" s="205">
        <v>0</v>
      </c>
      <c r="AP69" s="205">
        <v>0</v>
      </c>
      <c r="AQ69" s="205">
        <v>0</v>
      </c>
      <c r="AR69" s="205">
        <v>0</v>
      </c>
      <c r="AS69" s="205">
        <v>0</v>
      </c>
      <c r="AT69" s="205">
        <v>0</v>
      </c>
    </row>
    <row r="70" spans="1:46">
      <c r="A70" t="s">
        <v>112</v>
      </c>
      <c r="B70" s="205">
        <v>0</v>
      </c>
      <c r="C70" s="205">
        <v>0</v>
      </c>
      <c r="D70" s="205">
        <v>0</v>
      </c>
      <c r="E70" s="205">
        <v>0</v>
      </c>
      <c r="F70" s="205">
        <v>0</v>
      </c>
      <c r="G70" s="205">
        <v>0</v>
      </c>
      <c r="H70" s="205">
        <v>0</v>
      </c>
      <c r="I70" s="205">
        <v>0</v>
      </c>
      <c r="J70" s="205">
        <v>0</v>
      </c>
      <c r="K70" s="205">
        <v>0</v>
      </c>
      <c r="L70" s="205">
        <v>0</v>
      </c>
      <c r="M70" s="205">
        <v>0</v>
      </c>
      <c r="N70" s="205">
        <v>0</v>
      </c>
      <c r="O70" s="205">
        <v>0</v>
      </c>
      <c r="P70" s="205">
        <v>0</v>
      </c>
      <c r="Q70" s="205">
        <v>0</v>
      </c>
      <c r="R70" s="205">
        <v>0</v>
      </c>
      <c r="S70" s="205">
        <v>0</v>
      </c>
      <c r="T70" s="205">
        <v>0</v>
      </c>
      <c r="U70" s="205">
        <v>0</v>
      </c>
      <c r="V70" s="205">
        <v>0</v>
      </c>
      <c r="W70" s="205">
        <v>0</v>
      </c>
      <c r="X70" s="205">
        <v>0</v>
      </c>
      <c r="Y70" s="205">
        <v>0</v>
      </c>
      <c r="Z70" s="205">
        <v>0</v>
      </c>
      <c r="AA70" s="205">
        <v>0</v>
      </c>
      <c r="AB70" s="205">
        <v>0</v>
      </c>
      <c r="AC70" s="205">
        <v>0</v>
      </c>
      <c r="AD70" s="205">
        <v>0</v>
      </c>
      <c r="AE70" s="205">
        <v>0</v>
      </c>
      <c r="AF70" s="205">
        <v>0</v>
      </c>
      <c r="AG70" s="205">
        <v>-0.03</v>
      </c>
      <c r="AH70" s="205">
        <v>0</v>
      </c>
      <c r="AI70" s="205">
        <v>0</v>
      </c>
      <c r="AJ70" s="205">
        <v>0</v>
      </c>
      <c r="AK70" s="205">
        <v>5</v>
      </c>
      <c r="AL70" s="205">
        <v>0</v>
      </c>
      <c r="AM70" s="205">
        <v>0</v>
      </c>
      <c r="AN70" s="205">
        <v>0</v>
      </c>
      <c r="AO70" s="205">
        <v>0</v>
      </c>
      <c r="AP70" s="205">
        <v>0</v>
      </c>
      <c r="AQ70" s="205">
        <v>0</v>
      </c>
      <c r="AR70" s="205">
        <v>0</v>
      </c>
      <c r="AS70" s="205">
        <v>0</v>
      </c>
      <c r="AT70" s="205">
        <v>0</v>
      </c>
    </row>
    <row r="71" spans="1:46">
      <c r="A71" t="s">
        <v>113</v>
      </c>
      <c r="B71" s="205">
        <v>0</v>
      </c>
      <c r="C71" s="205">
        <v>0</v>
      </c>
      <c r="D71" s="205">
        <v>0</v>
      </c>
      <c r="E71" s="205">
        <v>0</v>
      </c>
      <c r="F71" s="205">
        <v>0</v>
      </c>
      <c r="G71" s="205">
        <v>0</v>
      </c>
      <c r="H71" s="205">
        <v>0</v>
      </c>
      <c r="I71" s="205">
        <v>0</v>
      </c>
      <c r="J71" s="205">
        <v>0</v>
      </c>
      <c r="K71" s="205">
        <v>0</v>
      </c>
      <c r="L71" s="205">
        <v>0</v>
      </c>
      <c r="M71" s="205">
        <v>0</v>
      </c>
      <c r="N71" s="205">
        <v>0</v>
      </c>
      <c r="O71" s="205">
        <v>0</v>
      </c>
      <c r="P71" s="205">
        <v>0</v>
      </c>
      <c r="Q71" s="205">
        <v>0</v>
      </c>
      <c r="R71" s="205">
        <v>0</v>
      </c>
      <c r="S71" s="205">
        <v>0</v>
      </c>
      <c r="T71" s="205">
        <v>0</v>
      </c>
      <c r="U71" s="205">
        <v>0</v>
      </c>
      <c r="V71" s="205">
        <v>0</v>
      </c>
      <c r="W71" s="205">
        <v>0</v>
      </c>
      <c r="X71" s="205">
        <v>0</v>
      </c>
      <c r="Y71" s="205">
        <v>0</v>
      </c>
      <c r="Z71" s="205">
        <v>0</v>
      </c>
      <c r="AA71" s="205">
        <v>0</v>
      </c>
      <c r="AB71" s="205">
        <v>0</v>
      </c>
      <c r="AC71" s="205">
        <v>0</v>
      </c>
      <c r="AD71" s="205">
        <v>0</v>
      </c>
      <c r="AE71" s="205">
        <v>0</v>
      </c>
      <c r="AF71" s="205">
        <v>0</v>
      </c>
      <c r="AG71" s="205">
        <v>-0.03</v>
      </c>
      <c r="AH71" s="205">
        <v>0</v>
      </c>
      <c r="AI71" s="205">
        <v>0</v>
      </c>
      <c r="AJ71" s="205">
        <v>0</v>
      </c>
      <c r="AK71" s="205">
        <v>9</v>
      </c>
      <c r="AL71" s="205">
        <v>0</v>
      </c>
      <c r="AM71" s="205">
        <v>0</v>
      </c>
      <c r="AN71" s="205">
        <v>0</v>
      </c>
      <c r="AO71" s="205">
        <v>0</v>
      </c>
      <c r="AP71" s="205">
        <v>0</v>
      </c>
      <c r="AQ71" s="205">
        <v>0</v>
      </c>
      <c r="AR71" s="205">
        <v>0</v>
      </c>
      <c r="AS71" s="205">
        <v>0</v>
      </c>
      <c r="AT71" s="205">
        <v>0</v>
      </c>
    </row>
    <row r="72" spans="1:46">
      <c r="A72" t="s">
        <v>114</v>
      </c>
      <c r="B72" s="205">
        <v>0</v>
      </c>
      <c r="C72" s="205">
        <v>0</v>
      </c>
      <c r="D72" s="205">
        <v>0</v>
      </c>
      <c r="E72" s="205">
        <v>0</v>
      </c>
      <c r="F72" s="205">
        <v>0</v>
      </c>
      <c r="G72" s="205">
        <v>0</v>
      </c>
      <c r="H72" s="205">
        <v>0</v>
      </c>
      <c r="I72" s="205">
        <v>0</v>
      </c>
      <c r="J72" s="205">
        <v>0</v>
      </c>
      <c r="K72" s="205">
        <v>0</v>
      </c>
      <c r="L72" s="205">
        <v>0</v>
      </c>
      <c r="M72" s="205">
        <v>0</v>
      </c>
      <c r="N72" s="205">
        <v>0</v>
      </c>
      <c r="O72" s="205">
        <v>0</v>
      </c>
      <c r="P72" s="205">
        <v>0</v>
      </c>
      <c r="Q72" s="205">
        <v>0</v>
      </c>
      <c r="R72" s="205">
        <v>0</v>
      </c>
      <c r="S72" s="205">
        <v>0</v>
      </c>
      <c r="T72" s="205">
        <v>0</v>
      </c>
      <c r="U72" s="205">
        <v>0</v>
      </c>
      <c r="V72" s="205">
        <v>0</v>
      </c>
      <c r="W72" s="205">
        <v>0</v>
      </c>
      <c r="X72" s="205">
        <v>0</v>
      </c>
      <c r="Y72" s="205">
        <v>0</v>
      </c>
      <c r="Z72" s="205">
        <v>0</v>
      </c>
      <c r="AA72" s="205">
        <v>0</v>
      </c>
      <c r="AB72" s="205">
        <v>0</v>
      </c>
      <c r="AC72" s="205">
        <v>0</v>
      </c>
      <c r="AD72" s="205">
        <v>0</v>
      </c>
      <c r="AE72" s="205">
        <v>0</v>
      </c>
      <c r="AF72" s="205">
        <v>0</v>
      </c>
      <c r="AG72" s="205">
        <v>-0.03</v>
      </c>
      <c r="AH72" s="205">
        <v>0</v>
      </c>
      <c r="AI72" s="205">
        <v>0</v>
      </c>
      <c r="AJ72" s="205">
        <v>0</v>
      </c>
      <c r="AK72" s="205">
        <v>5</v>
      </c>
      <c r="AL72" s="205">
        <v>0</v>
      </c>
      <c r="AM72" s="205">
        <v>0</v>
      </c>
      <c r="AN72" s="205">
        <v>0</v>
      </c>
      <c r="AO72" s="205">
        <v>0</v>
      </c>
      <c r="AP72" s="205">
        <v>0</v>
      </c>
      <c r="AQ72" s="205">
        <v>0</v>
      </c>
      <c r="AR72" s="205">
        <v>0</v>
      </c>
      <c r="AS72" s="205">
        <v>0</v>
      </c>
      <c r="AT72" s="205">
        <v>0</v>
      </c>
    </row>
    <row r="73" spans="1:46">
      <c r="A73" t="s">
        <v>115</v>
      </c>
      <c r="B73" s="205">
        <v>0</v>
      </c>
      <c r="C73" s="205">
        <v>0</v>
      </c>
      <c r="D73" s="205">
        <v>0</v>
      </c>
      <c r="E73" s="205">
        <v>0</v>
      </c>
      <c r="F73" s="205">
        <v>0</v>
      </c>
      <c r="G73" s="205">
        <v>0</v>
      </c>
      <c r="H73" s="205">
        <v>0</v>
      </c>
      <c r="I73" s="205">
        <v>0</v>
      </c>
      <c r="J73" s="205">
        <v>0</v>
      </c>
      <c r="K73" s="205">
        <v>0</v>
      </c>
      <c r="L73" s="205">
        <v>0</v>
      </c>
      <c r="M73" s="205">
        <v>0</v>
      </c>
      <c r="N73" s="205">
        <v>0</v>
      </c>
      <c r="O73" s="205">
        <v>0</v>
      </c>
      <c r="P73" s="205">
        <v>0</v>
      </c>
      <c r="Q73" s="205">
        <v>0</v>
      </c>
      <c r="R73" s="205">
        <v>0</v>
      </c>
      <c r="S73" s="205">
        <v>0</v>
      </c>
      <c r="T73" s="205">
        <v>0</v>
      </c>
      <c r="U73" s="205">
        <v>0</v>
      </c>
      <c r="V73" s="205">
        <v>0</v>
      </c>
      <c r="W73" s="205">
        <v>0</v>
      </c>
      <c r="X73" s="205">
        <v>0</v>
      </c>
      <c r="Y73" s="205">
        <v>0</v>
      </c>
      <c r="Z73" s="205">
        <v>0</v>
      </c>
      <c r="AA73" s="205">
        <v>0</v>
      </c>
      <c r="AB73" s="205">
        <v>0</v>
      </c>
      <c r="AC73" s="205">
        <v>0</v>
      </c>
      <c r="AD73" s="205">
        <v>0</v>
      </c>
      <c r="AE73" s="205">
        <v>0</v>
      </c>
      <c r="AF73" s="205">
        <v>0</v>
      </c>
      <c r="AG73" s="205">
        <v>-0.03</v>
      </c>
      <c r="AH73" s="205">
        <v>0</v>
      </c>
      <c r="AI73" s="205">
        <v>0</v>
      </c>
      <c r="AJ73" s="205">
        <v>0</v>
      </c>
      <c r="AK73" s="205">
        <v>16</v>
      </c>
      <c r="AL73" s="205">
        <v>0</v>
      </c>
      <c r="AM73" s="205">
        <v>0</v>
      </c>
      <c r="AN73" s="205">
        <v>0</v>
      </c>
      <c r="AO73" s="205">
        <v>0</v>
      </c>
      <c r="AP73" s="205">
        <v>0</v>
      </c>
      <c r="AQ73" s="205">
        <v>0</v>
      </c>
      <c r="AR73" s="205">
        <v>0</v>
      </c>
      <c r="AS73" s="205">
        <v>0</v>
      </c>
      <c r="AT73" s="205">
        <v>0</v>
      </c>
    </row>
    <row r="74" spans="1:46">
      <c r="A74" t="s">
        <v>116</v>
      </c>
      <c r="B74" s="205">
        <v>0</v>
      </c>
      <c r="C74" s="205">
        <v>0</v>
      </c>
      <c r="D74" s="205">
        <v>0</v>
      </c>
      <c r="E74" s="205">
        <v>0</v>
      </c>
      <c r="F74" s="205">
        <v>0</v>
      </c>
      <c r="G74" s="205">
        <v>0</v>
      </c>
      <c r="H74" s="205">
        <v>0</v>
      </c>
      <c r="I74" s="205">
        <v>0</v>
      </c>
      <c r="J74" s="205">
        <v>0</v>
      </c>
      <c r="K74" s="205">
        <v>0</v>
      </c>
      <c r="L74" s="205">
        <v>0</v>
      </c>
      <c r="M74" s="205">
        <v>0</v>
      </c>
      <c r="N74" s="205">
        <v>0</v>
      </c>
      <c r="O74" s="205">
        <v>0</v>
      </c>
      <c r="P74" s="205">
        <v>0</v>
      </c>
      <c r="Q74" s="205">
        <v>0</v>
      </c>
      <c r="R74" s="205">
        <v>0</v>
      </c>
      <c r="S74" s="205">
        <v>0</v>
      </c>
      <c r="T74" s="205">
        <v>0</v>
      </c>
      <c r="U74" s="205">
        <v>0</v>
      </c>
      <c r="V74" s="205">
        <v>0</v>
      </c>
      <c r="W74" s="205">
        <v>0</v>
      </c>
      <c r="X74" s="205">
        <v>0</v>
      </c>
      <c r="Y74" s="205">
        <v>0</v>
      </c>
      <c r="Z74" s="205">
        <v>0</v>
      </c>
      <c r="AA74" s="205">
        <v>0</v>
      </c>
      <c r="AB74" s="205">
        <v>0</v>
      </c>
      <c r="AC74" s="205">
        <v>0</v>
      </c>
      <c r="AD74" s="205">
        <v>0</v>
      </c>
      <c r="AE74" s="205">
        <v>0</v>
      </c>
      <c r="AF74" s="205">
        <v>0</v>
      </c>
      <c r="AG74" s="205">
        <v>-0.03</v>
      </c>
      <c r="AH74" s="205">
        <v>0</v>
      </c>
      <c r="AI74" s="205">
        <v>0</v>
      </c>
      <c r="AJ74" s="205">
        <v>0</v>
      </c>
      <c r="AK74" s="205">
        <v>8.5</v>
      </c>
      <c r="AL74" s="205">
        <v>0</v>
      </c>
      <c r="AM74" s="205">
        <v>0</v>
      </c>
      <c r="AN74" s="205">
        <v>0</v>
      </c>
      <c r="AO74" s="205">
        <v>0</v>
      </c>
      <c r="AP74" s="205">
        <v>0</v>
      </c>
      <c r="AQ74" s="205">
        <v>0</v>
      </c>
      <c r="AR74" s="205">
        <v>0</v>
      </c>
      <c r="AS74" s="205">
        <v>0</v>
      </c>
      <c r="AT74" s="205">
        <v>0</v>
      </c>
    </row>
    <row r="75" spans="1:46">
      <c r="A75" t="s">
        <v>117</v>
      </c>
      <c r="B75" s="205">
        <v>0</v>
      </c>
      <c r="C75" s="205">
        <v>0</v>
      </c>
      <c r="D75" s="205">
        <v>0</v>
      </c>
      <c r="E75" s="205">
        <v>0</v>
      </c>
      <c r="F75" s="205">
        <v>0</v>
      </c>
      <c r="G75" s="205">
        <v>0</v>
      </c>
      <c r="H75" s="205">
        <v>0</v>
      </c>
      <c r="I75" s="205">
        <v>0</v>
      </c>
      <c r="J75" s="205">
        <v>0</v>
      </c>
      <c r="K75" s="205">
        <v>0</v>
      </c>
      <c r="L75" s="205">
        <v>0</v>
      </c>
      <c r="M75" s="205">
        <v>0</v>
      </c>
      <c r="N75" s="205">
        <v>0</v>
      </c>
      <c r="O75" s="205">
        <v>0</v>
      </c>
      <c r="P75" s="205">
        <v>0</v>
      </c>
      <c r="Q75" s="205">
        <v>0</v>
      </c>
      <c r="R75" s="205">
        <v>0</v>
      </c>
      <c r="S75" s="205">
        <v>0</v>
      </c>
      <c r="T75" s="205">
        <v>0</v>
      </c>
      <c r="U75" s="205">
        <v>0</v>
      </c>
      <c r="V75" s="205">
        <v>0</v>
      </c>
      <c r="W75" s="205">
        <v>0</v>
      </c>
      <c r="X75" s="205">
        <v>0</v>
      </c>
      <c r="Y75" s="205">
        <v>0</v>
      </c>
      <c r="Z75" s="205">
        <v>0</v>
      </c>
      <c r="AA75" s="205">
        <v>0</v>
      </c>
      <c r="AB75" s="205">
        <v>0</v>
      </c>
      <c r="AC75" s="205">
        <v>0</v>
      </c>
      <c r="AD75" s="205">
        <v>0</v>
      </c>
      <c r="AE75" s="205">
        <v>0</v>
      </c>
      <c r="AF75" s="205">
        <v>0</v>
      </c>
      <c r="AG75" s="205">
        <v>-0.03</v>
      </c>
      <c r="AH75" s="205">
        <v>0</v>
      </c>
      <c r="AI75" s="205">
        <v>0</v>
      </c>
      <c r="AJ75" s="205">
        <v>0</v>
      </c>
      <c r="AK75" s="205">
        <v>12.8</v>
      </c>
      <c r="AL75" s="205">
        <v>0</v>
      </c>
      <c r="AM75" s="205">
        <v>0</v>
      </c>
      <c r="AN75" s="205">
        <v>0</v>
      </c>
      <c r="AO75" s="205">
        <v>0</v>
      </c>
      <c r="AP75" s="205">
        <v>0</v>
      </c>
      <c r="AQ75" s="205">
        <v>0</v>
      </c>
      <c r="AR75" s="205">
        <v>0</v>
      </c>
      <c r="AS75" s="205">
        <v>0</v>
      </c>
      <c r="AT75" s="205">
        <v>0</v>
      </c>
    </row>
    <row r="76" spans="1:46">
      <c r="A76" t="s">
        <v>118</v>
      </c>
      <c r="B76" s="205">
        <v>0</v>
      </c>
      <c r="C76" s="205">
        <v>0</v>
      </c>
      <c r="D76" s="205">
        <v>0</v>
      </c>
      <c r="E76" s="205">
        <v>0</v>
      </c>
      <c r="F76" s="205">
        <v>0</v>
      </c>
      <c r="G76" s="205">
        <v>0</v>
      </c>
      <c r="H76" s="205">
        <v>0</v>
      </c>
      <c r="I76" s="205">
        <v>0</v>
      </c>
      <c r="J76" s="205">
        <v>0</v>
      </c>
      <c r="K76" s="205">
        <v>0</v>
      </c>
      <c r="L76" s="205">
        <v>0</v>
      </c>
      <c r="M76" s="205">
        <v>0</v>
      </c>
      <c r="N76" s="205">
        <v>0</v>
      </c>
      <c r="O76" s="205">
        <v>0</v>
      </c>
      <c r="P76" s="205">
        <v>0</v>
      </c>
      <c r="Q76" s="205">
        <v>0</v>
      </c>
      <c r="R76" s="205">
        <v>0</v>
      </c>
      <c r="S76" s="205">
        <v>0</v>
      </c>
      <c r="T76" s="205">
        <v>0</v>
      </c>
      <c r="U76" s="205">
        <v>0</v>
      </c>
      <c r="V76" s="205">
        <v>0</v>
      </c>
      <c r="W76" s="205">
        <v>0</v>
      </c>
      <c r="X76" s="205">
        <v>0</v>
      </c>
      <c r="Y76" s="205">
        <v>0</v>
      </c>
      <c r="Z76" s="205">
        <v>0</v>
      </c>
      <c r="AA76" s="205">
        <v>0</v>
      </c>
      <c r="AB76" s="205">
        <v>0</v>
      </c>
      <c r="AC76" s="205">
        <v>0</v>
      </c>
      <c r="AD76" s="205">
        <v>0</v>
      </c>
      <c r="AE76" s="205">
        <v>0</v>
      </c>
      <c r="AF76" s="205">
        <v>0</v>
      </c>
      <c r="AG76" s="205">
        <v>-0.03</v>
      </c>
      <c r="AH76" s="205">
        <v>0</v>
      </c>
      <c r="AI76" s="205">
        <v>0</v>
      </c>
      <c r="AJ76" s="205">
        <v>0</v>
      </c>
      <c r="AK76" s="205">
        <v>12.7</v>
      </c>
      <c r="AL76" s="205">
        <v>0</v>
      </c>
      <c r="AM76" s="205">
        <v>0</v>
      </c>
      <c r="AN76" s="205">
        <v>0</v>
      </c>
      <c r="AO76" s="205">
        <v>0</v>
      </c>
      <c r="AP76" s="205">
        <v>0</v>
      </c>
      <c r="AQ76" s="205">
        <v>0</v>
      </c>
      <c r="AR76" s="205">
        <v>0</v>
      </c>
      <c r="AS76" s="205">
        <v>0</v>
      </c>
      <c r="AT76" s="205">
        <v>0</v>
      </c>
    </row>
    <row r="77" spans="1:46">
      <c r="A77" t="s">
        <v>119</v>
      </c>
      <c r="B77" s="205">
        <v>0</v>
      </c>
      <c r="C77" s="205">
        <v>0</v>
      </c>
      <c r="D77" s="205">
        <v>0</v>
      </c>
      <c r="E77" s="205">
        <v>0</v>
      </c>
      <c r="F77" s="205">
        <v>0</v>
      </c>
      <c r="G77" s="205">
        <v>0</v>
      </c>
      <c r="H77" s="205">
        <v>0</v>
      </c>
      <c r="I77" s="205">
        <v>0</v>
      </c>
      <c r="J77" s="205">
        <v>0</v>
      </c>
      <c r="K77" s="205">
        <v>0</v>
      </c>
      <c r="L77" s="205">
        <v>0</v>
      </c>
      <c r="M77" s="205">
        <v>0</v>
      </c>
      <c r="N77" s="205">
        <v>0</v>
      </c>
      <c r="O77" s="205">
        <v>0</v>
      </c>
      <c r="P77" s="205">
        <v>0</v>
      </c>
      <c r="Q77" s="205">
        <v>0</v>
      </c>
      <c r="R77" s="205">
        <v>0</v>
      </c>
      <c r="S77" s="205">
        <v>0</v>
      </c>
      <c r="T77" s="205">
        <v>0</v>
      </c>
      <c r="U77" s="205">
        <v>0</v>
      </c>
      <c r="V77" s="205">
        <v>0</v>
      </c>
      <c r="W77" s="205">
        <v>0</v>
      </c>
      <c r="X77" s="205">
        <v>0</v>
      </c>
      <c r="Y77" s="205">
        <v>0</v>
      </c>
      <c r="Z77" s="205">
        <v>0</v>
      </c>
      <c r="AA77" s="205">
        <v>0</v>
      </c>
      <c r="AB77" s="205">
        <v>0</v>
      </c>
      <c r="AC77" s="205">
        <v>0</v>
      </c>
      <c r="AD77" s="205">
        <v>0</v>
      </c>
      <c r="AE77" s="205">
        <v>0</v>
      </c>
      <c r="AF77" s="205">
        <v>0</v>
      </c>
      <c r="AG77" s="205">
        <v>-0.03</v>
      </c>
      <c r="AH77" s="205">
        <v>0</v>
      </c>
      <c r="AI77" s="205">
        <v>0</v>
      </c>
      <c r="AJ77" s="205">
        <v>0</v>
      </c>
      <c r="AK77" s="205">
        <v>5</v>
      </c>
      <c r="AL77" s="205">
        <v>0</v>
      </c>
      <c r="AM77" s="205">
        <v>0</v>
      </c>
      <c r="AN77" s="205">
        <v>0</v>
      </c>
      <c r="AO77" s="205">
        <v>0</v>
      </c>
      <c r="AP77" s="205">
        <v>0</v>
      </c>
      <c r="AQ77" s="205">
        <v>0</v>
      </c>
      <c r="AR77" s="205">
        <v>0</v>
      </c>
      <c r="AS77" s="205">
        <v>0</v>
      </c>
      <c r="AT77" s="205">
        <v>0</v>
      </c>
    </row>
    <row r="78" spans="1:46">
      <c r="A78" t="s">
        <v>120</v>
      </c>
      <c r="B78" s="205">
        <v>0</v>
      </c>
      <c r="C78" s="205">
        <v>0</v>
      </c>
      <c r="D78" s="205">
        <v>0</v>
      </c>
      <c r="E78" s="205">
        <v>0</v>
      </c>
      <c r="F78" s="205">
        <v>0</v>
      </c>
      <c r="G78" s="205">
        <v>0</v>
      </c>
      <c r="H78" s="205">
        <v>0</v>
      </c>
      <c r="I78" s="205">
        <v>0</v>
      </c>
      <c r="J78" s="205">
        <v>0</v>
      </c>
      <c r="K78" s="205">
        <v>0</v>
      </c>
      <c r="L78" s="205">
        <v>0</v>
      </c>
      <c r="M78" s="205">
        <v>0</v>
      </c>
      <c r="N78" s="205">
        <v>0</v>
      </c>
      <c r="O78" s="205">
        <v>0</v>
      </c>
      <c r="P78" s="205">
        <v>0</v>
      </c>
      <c r="Q78" s="205">
        <v>0</v>
      </c>
      <c r="R78" s="205">
        <v>0</v>
      </c>
      <c r="S78" s="205">
        <v>0</v>
      </c>
      <c r="T78" s="205">
        <v>0</v>
      </c>
      <c r="U78" s="205">
        <v>0</v>
      </c>
      <c r="V78" s="205">
        <v>0</v>
      </c>
      <c r="W78" s="205">
        <v>0</v>
      </c>
      <c r="X78" s="205">
        <v>0</v>
      </c>
      <c r="Y78" s="205">
        <v>0</v>
      </c>
      <c r="Z78" s="205">
        <v>0</v>
      </c>
      <c r="AA78" s="205">
        <v>0</v>
      </c>
      <c r="AB78" s="205">
        <v>0</v>
      </c>
      <c r="AC78" s="205">
        <v>0</v>
      </c>
      <c r="AD78" s="205">
        <v>0</v>
      </c>
      <c r="AE78" s="205">
        <v>0</v>
      </c>
      <c r="AF78" s="205">
        <v>0</v>
      </c>
      <c r="AG78" s="205">
        <v>-0.03</v>
      </c>
      <c r="AH78" s="205">
        <v>0</v>
      </c>
      <c r="AI78" s="205">
        <v>0</v>
      </c>
      <c r="AJ78" s="205">
        <v>0</v>
      </c>
      <c r="AK78" s="205">
        <v>5</v>
      </c>
      <c r="AL78" s="205">
        <v>0</v>
      </c>
      <c r="AM78" s="205">
        <v>0</v>
      </c>
      <c r="AN78" s="205">
        <v>0</v>
      </c>
      <c r="AO78" s="205">
        <v>0</v>
      </c>
      <c r="AP78" s="205">
        <v>0</v>
      </c>
      <c r="AQ78" s="205">
        <v>0</v>
      </c>
      <c r="AR78" s="205">
        <v>0</v>
      </c>
      <c r="AS78" s="205">
        <v>0</v>
      </c>
      <c r="AT78" s="205">
        <v>0</v>
      </c>
    </row>
    <row r="79" spans="1:46">
      <c r="A79" t="s">
        <v>121</v>
      </c>
      <c r="B79" s="205">
        <v>0</v>
      </c>
      <c r="C79" s="205">
        <v>0</v>
      </c>
      <c r="D79" s="205">
        <v>0</v>
      </c>
      <c r="E79" s="205">
        <v>0</v>
      </c>
      <c r="F79" s="205">
        <v>0</v>
      </c>
      <c r="G79" s="205">
        <v>0</v>
      </c>
      <c r="H79" s="205">
        <v>0</v>
      </c>
      <c r="I79" s="205">
        <v>0</v>
      </c>
      <c r="J79" s="205">
        <v>0</v>
      </c>
      <c r="K79" s="205">
        <v>0</v>
      </c>
      <c r="L79" s="205">
        <v>0</v>
      </c>
      <c r="M79" s="205">
        <v>0</v>
      </c>
      <c r="N79" s="205">
        <v>0</v>
      </c>
      <c r="O79" s="205">
        <v>0</v>
      </c>
      <c r="P79" s="205">
        <v>0</v>
      </c>
      <c r="Q79" s="205">
        <v>0</v>
      </c>
      <c r="R79" s="205">
        <v>0</v>
      </c>
      <c r="S79" s="205">
        <v>0</v>
      </c>
      <c r="T79" s="205">
        <v>0</v>
      </c>
      <c r="U79" s="205">
        <v>0</v>
      </c>
      <c r="V79" s="205">
        <v>0</v>
      </c>
      <c r="W79" s="205">
        <v>0</v>
      </c>
      <c r="X79" s="205">
        <v>0</v>
      </c>
      <c r="Y79" s="205">
        <v>0</v>
      </c>
      <c r="Z79" s="205">
        <v>0</v>
      </c>
      <c r="AA79" s="205">
        <v>0</v>
      </c>
      <c r="AB79" s="205">
        <v>0</v>
      </c>
      <c r="AC79" s="205">
        <v>0</v>
      </c>
      <c r="AD79" s="205">
        <v>0</v>
      </c>
      <c r="AE79" s="205">
        <v>0</v>
      </c>
      <c r="AF79" s="205">
        <v>0</v>
      </c>
      <c r="AG79" s="205">
        <v>-0.03</v>
      </c>
      <c r="AH79" s="205">
        <v>0</v>
      </c>
      <c r="AI79" s="205">
        <v>0</v>
      </c>
      <c r="AJ79" s="205">
        <v>0</v>
      </c>
      <c r="AK79" s="205">
        <v>16</v>
      </c>
      <c r="AL79" s="205">
        <v>0</v>
      </c>
      <c r="AM79" s="205">
        <v>0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</row>
    <row r="80" spans="1:46">
      <c r="A80" t="s">
        <v>122</v>
      </c>
      <c r="B80" s="205">
        <v>0</v>
      </c>
      <c r="C80" s="205">
        <v>0</v>
      </c>
      <c r="D80" s="205">
        <v>0</v>
      </c>
      <c r="E80" s="205">
        <v>0</v>
      </c>
      <c r="F80" s="205">
        <v>0</v>
      </c>
      <c r="G80" s="205">
        <v>0</v>
      </c>
      <c r="H80" s="205">
        <v>0</v>
      </c>
      <c r="I80" s="205">
        <v>0</v>
      </c>
      <c r="J80" s="205">
        <v>0</v>
      </c>
      <c r="K80" s="205">
        <v>0</v>
      </c>
      <c r="L80" s="205">
        <v>0</v>
      </c>
      <c r="M80" s="205">
        <v>0</v>
      </c>
      <c r="N80" s="205">
        <v>0</v>
      </c>
      <c r="O80" s="205">
        <v>0</v>
      </c>
      <c r="P80" s="205">
        <v>0</v>
      </c>
      <c r="Q80" s="205">
        <v>0</v>
      </c>
      <c r="R80" s="205">
        <v>0</v>
      </c>
      <c r="S80" s="205">
        <v>0</v>
      </c>
      <c r="T80" s="205">
        <v>0</v>
      </c>
      <c r="U80" s="205">
        <v>0</v>
      </c>
      <c r="V80" s="205">
        <v>0</v>
      </c>
      <c r="W80" s="205">
        <v>0</v>
      </c>
      <c r="X80" s="205">
        <v>0</v>
      </c>
      <c r="Y80" s="205">
        <v>0</v>
      </c>
      <c r="Z80" s="205">
        <v>0</v>
      </c>
      <c r="AA80" s="205">
        <v>0</v>
      </c>
      <c r="AB80" s="205">
        <v>0</v>
      </c>
      <c r="AC80" s="205">
        <v>0</v>
      </c>
      <c r="AD80" s="205">
        <v>0</v>
      </c>
      <c r="AE80" s="205">
        <v>0</v>
      </c>
      <c r="AF80" s="205">
        <v>0</v>
      </c>
      <c r="AG80" s="205">
        <v>-0.03</v>
      </c>
      <c r="AH80" s="205">
        <v>0</v>
      </c>
      <c r="AI80" s="205">
        <v>0</v>
      </c>
      <c r="AJ80" s="205">
        <v>0</v>
      </c>
      <c r="AK80" s="205">
        <v>5</v>
      </c>
      <c r="AL80" s="205">
        <v>0</v>
      </c>
      <c r="AM80" s="205">
        <v>0</v>
      </c>
      <c r="AN80" s="205">
        <v>0</v>
      </c>
      <c r="AO80" s="205">
        <v>0</v>
      </c>
      <c r="AP80" s="205">
        <v>0</v>
      </c>
      <c r="AQ80" s="205">
        <v>0</v>
      </c>
      <c r="AR80" s="205">
        <v>0</v>
      </c>
      <c r="AS80" s="205">
        <v>0</v>
      </c>
      <c r="AT80" s="205">
        <v>0</v>
      </c>
    </row>
    <row r="81" spans="1:46">
      <c r="A81" t="s">
        <v>123</v>
      </c>
      <c r="B81" s="205">
        <v>0</v>
      </c>
      <c r="C81" s="205">
        <v>0</v>
      </c>
      <c r="D81" s="205">
        <v>0</v>
      </c>
      <c r="E81" s="205">
        <v>0</v>
      </c>
      <c r="F81" s="205">
        <v>0</v>
      </c>
      <c r="G81" s="205">
        <v>0</v>
      </c>
      <c r="H81" s="205">
        <v>0</v>
      </c>
      <c r="I81" s="205">
        <v>0</v>
      </c>
      <c r="J81" s="205">
        <v>0</v>
      </c>
      <c r="K81" s="205">
        <v>0</v>
      </c>
      <c r="L81" s="205">
        <v>0</v>
      </c>
      <c r="M81" s="205">
        <v>0</v>
      </c>
      <c r="N81" s="205">
        <v>0</v>
      </c>
      <c r="O81" s="205">
        <v>0</v>
      </c>
      <c r="P81" s="205">
        <v>0</v>
      </c>
      <c r="Q81" s="205">
        <v>0</v>
      </c>
      <c r="R81" s="205">
        <v>0</v>
      </c>
      <c r="S81" s="205">
        <v>0</v>
      </c>
      <c r="T81" s="205">
        <v>0</v>
      </c>
      <c r="U81" s="205">
        <v>0</v>
      </c>
      <c r="V81" s="205">
        <v>0</v>
      </c>
      <c r="W81" s="205">
        <v>0</v>
      </c>
      <c r="X81" s="205">
        <v>0</v>
      </c>
      <c r="Y81" s="205">
        <v>0</v>
      </c>
      <c r="Z81" s="205">
        <v>0</v>
      </c>
      <c r="AA81" s="205">
        <v>0</v>
      </c>
      <c r="AB81" s="205">
        <v>0</v>
      </c>
      <c r="AC81" s="205">
        <v>0</v>
      </c>
      <c r="AD81" s="205">
        <v>0</v>
      </c>
      <c r="AE81" s="205">
        <v>0</v>
      </c>
      <c r="AF81" s="205">
        <v>0</v>
      </c>
      <c r="AG81" s="205">
        <v>-0.03</v>
      </c>
      <c r="AH81" s="205">
        <v>0</v>
      </c>
      <c r="AI81" s="205">
        <v>0</v>
      </c>
      <c r="AJ81" s="205">
        <v>0</v>
      </c>
      <c r="AK81" s="205">
        <v>5</v>
      </c>
      <c r="AL81" s="205">
        <v>0</v>
      </c>
      <c r="AM81" s="205">
        <v>0</v>
      </c>
      <c r="AN81" s="205">
        <v>0</v>
      </c>
      <c r="AO81" s="205">
        <v>0</v>
      </c>
      <c r="AP81" s="205">
        <v>0</v>
      </c>
      <c r="AQ81" s="205">
        <v>0</v>
      </c>
      <c r="AR81" s="205">
        <v>0</v>
      </c>
      <c r="AS81" s="205">
        <v>0</v>
      </c>
      <c r="AT81" s="205">
        <v>0</v>
      </c>
    </row>
    <row r="82" spans="1:46">
      <c r="A82" t="s">
        <v>124</v>
      </c>
      <c r="B82" s="205">
        <v>0</v>
      </c>
      <c r="C82" s="205">
        <v>0</v>
      </c>
      <c r="D82" s="205">
        <v>0</v>
      </c>
      <c r="E82" s="205">
        <v>0</v>
      </c>
      <c r="F82" s="205">
        <v>0</v>
      </c>
      <c r="G82" s="205">
        <v>0</v>
      </c>
      <c r="H82" s="205">
        <v>0</v>
      </c>
      <c r="I82" s="205">
        <v>0</v>
      </c>
      <c r="J82" s="205">
        <v>0</v>
      </c>
      <c r="K82" s="205">
        <v>0</v>
      </c>
      <c r="L82" s="205">
        <v>0</v>
      </c>
      <c r="M82" s="205">
        <v>0</v>
      </c>
      <c r="N82" s="205">
        <v>0</v>
      </c>
      <c r="O82" s="205">
        <v>0</v>
      </c>
      <c r="P82" s="205">
        <v>0</v>
      </c>
      <c r="Q82" s="205">
        <v>0</v>
      </c>
      <c r="R82" s="205">
        <v>0</v>
      </c>
      <c r="S82" s="205">
        <v>0</v>
      </c>
      <c r="T82" s="205">
        <v>0</v>
      </c>
      <c r="U82" s="205">
        <v>0</v>
      </c>
      <c r="V82" s="205">
        <v>0</v>
      </c>
      <c r="W82" s="205">
        <v>0</v>
      </c>
      <c r="X82" s="205">
        <v>0</v>
      </c>
      <c r="Y82" s="205">
        <v>0</v>
      </c>
      <c r="Z82" s="205">
        <v>0</v>
      </c>
      <c r="AA82" s="205">
        <v>0</v>
      </c>
      <c r="AB82" s="205">
        <v>0</v>
      </c>
      <c r="AC82" s="205">
        <v>0</v>
      </c>
      <c r="AD82" s="205">
        <v>0</v>
      </c>
      <c r="AE82" s="205">
        <v>0</v>
      </c>
      <c r="AF82" s="205">
        <v>0</v>
      </c>
      <c r="AG82" s="205">
        <v>-0.03</v>
      </c>
      <c r="AH82" s="205">
        <v>0</v>
      </c>
      <c r="AI82" s="205">
        <v>0</v>
      </c>
      <c r="AJ82" s="205">
        <v>0</v>
      </c>
      <c r="AK82" s="205">
        <v>5</v>
      </c>
      <c r="AL82" s="205">
        <v>0</v>
      </c>
      <c r="AM82" s="205">
        <v>0</v>
      </c>
      <c r="AN82" s="205">
        <v>0</v>
      </c>
      <c r="AO82" s="205">
        <v>0</v>
      </c>
      <c r="AP82" s="205">
        <v>0</v>
      </c>
      <c r="AQ82" s="205">
        <v>0</v>
      </c>
      <c r="AR82" s="205">
        <v>0</v>
      </c>
      <c r="AS82" s="205">
        <v>0</v>
      </c>
      <c r="AT82" s="205">
        <v>0</v>
      </c>
    </row>
    <row r="83" spans="1:46">
      <c r="A83" t="s">
        <v>125</v>
      </c>
      <c r="B83" s="205">
        <v>0</v>
      </c>
      <c r="C83" s="205">
        <v>0</v>
      </c>
      <c r="D83" s="205">
        <v>0</v>
      </c>
      <c r="E83" s="205">
        <v>0</v>
      </c>
      <c r="F83" s="205">
        <v>0</v>
      </c>
      <c r="G83" s="205">
        <v>0</v>
      </c>
      <c r="H83" s="205">
        <v>0</v>
      </c>
      <c r="I83" s="205">
        <v>0</v>
      </c>
      <c r="J83" s="205">
        <v>0</v>
      </c>
      <c r="K83" s="205">
        <v>0</v>
      </c>
      <c r="L83" s="205">
        <v>0</v>
      </c>
      <c r="M83" s="205">
        <v>0</v>
      </c>
      <c r="N83" s="205">
        <v>0</v>
      </c>
      <c r="O83" s="205">
        <v>0</v>
      </c>
      <c r="P83" s="205">
        <v>0</v>
      </c>
      <c r="Q83" s="205">
        <v>0</v>
      </c>
      <c r="R83" s="205">
        <v>0</v>
      </c>
      <c r="S83" s="205">
        <v>0</v>
      </c>
      <c r="T83" s="205">
        <v>0</v>
      </c>
      <c r="U83" s="205">
        <v>0</v>
      </c>
      <c r="V83" s="205">
        <v>0</v>
      </c>
      <c r="W83" s="205">
        <v>0</v>
      </c>
      <c r="X83" s="205">
        <v>0</v>
      </c>
      <c r="Y83" s="205">
        <v>0</v>
      </c>
      <c r="Z83" s="205">
        <v>0</v>
      </c>
      <c r="AA83" s="205">
        <v>0</v>
      </c>
      <c r="AB83" s="205">
        <v>0</v>
      </c>
      <c r="AC83" s="205">
        <v>0</v>
      </c>
      <c r="AD83" s="205">
        <v>0</v>
      </c>
      <c r="AE83" s="205">
        <v>0</v>
      </c>
      <c r="AF83" s="205">
        <v>0</v>
      </c>
      <c r="AG83" s="205">
        <v>-0.03</v>
      </c>
      <c r="AH83" s="205">
        <v>0</v>
      </c>
      <c r="AI83" s="205">
        <v>0</v>
      </c>
      <c r="AJ83" s="205">
        <v>0</v>
      </c>
      <c r="AK83" s="205">
        <v>5</v>
      </c>
      <c r="AL83" s="205">
        <v>0</v>
      </c>
      <c r="AM83" s="205">
        <v>0</v>
      </c>
      <c r="AN83" s="205">
        <v>0</v>
      </c>
      <c r="AO83" s="205">
        <v>0</v>
      </c>
      <c r="AP83" s="205">
        <v>0</v>
      </c>
      <c r="AQ83" s="205">
        <v>0</v>
      </c>
      <c r="AR83" s="205">
        <v>0</v>
      </c>
      <c r="AS83" s="205">
        <v>0</v>
      </c>
      <c r="AT83" s="205">
        <v>0</v>
      </c>
    </row>
    <row r="84" spans="1:46">
      <c r="A84" t="s">
        <v>126</v>
      </c>
      <c r="B84" s="205">
        <v>0</v>
      </c>
      <c r="C84" s="205">
        <v>0</v>
      </c>
      <c r="D84" s="205">
        <v>0</v>
      </c>
      <c r="E84" s="205">
        <v>0</v>
      </c>
      <c r="F84" s="205">
        <v>0</v>
      </c>
      <c r="G84" s="205">
        <v>0</v>
      </c>
      <c r="H84" s="205">
        <v>0</v>
      </c>
      <c r="I84" s="205">
        <v>0</v>
      </c>
      <c r="J84" s="205">
        <v>0</v>
      </c>
      <c r="K84" s="205">
        <v>0</v>
      </c>
      <c r="L84" s="205">
        <v>0</v>
      </c>
      <c r="M84" s="205">
        <v>0</v>
      </c>
      <c r="N84" s="205">
        <v>0</v>
      </c>
      <c r="O84" s="205">
        <v>0</v>
      </c>
      <c r="P84" s="205">
        <v>0</v>
      </c>
      <c r="Q84" s="205">
        <v>0</v>
      </c>
      <c r="R84" s="205">
        <v>0</v>
      </c>
      <c r="S84" s="205">
        <v>0</v>
      </c>
      <c r="T84" s="205">
        <v>0</v>
      </c>
      <c r="U84" s="205">
        <v>0</v>
      </c>
      <c r="V84" s="205">
        <v>0</v>
      </c>
      <c r="W84" s="205">
        <v>0</v>
      </c>
      <c r="X84" s="205">
        <v>0</v>
      </c>
      <c r="Y84" s="205">
        <v>0</v>
      </c>
      <c r="Z84" s="205">
        <v>0</v>
      </c>
      <c r="AA84" s="205">
        <v>0</v>
      </c>
      <c r="AB84" s="205">
        <v>0</v>
      </c>
      <c r="AC84" s="205">
        <v>0</v>
      </c>
      <c r="AD84" s="205">
        <v>0</v>
      </c>
      <c r="AE84" s="205">
        <v>0</v>
      </c>
      <c r="AF84" s="205">
        <v>0</v>
      </c>
      <c r="AG84" s="205">
        <v>-0.03</v>
      </c>
      <c r="AH84" s="205">
        <v>0</v>
      </c>
      <c r="AI84" s="205">
        <v>0</v>
      </c>
      <c r="AJ84" s="205">
        <v>0</v>
      </c>
      <c r="AK84" s="205">
        <v>5</v>
      </c>
      <c r="AL84" s="205">
        <v>0</v>
      </c>
      <c r="AM84" s="205">
        <v>0</v>
      </c>
      <c r="AN84" s="205">
        <v>0</v>
      </c>
      <c r="AO84" s="205">
        <v>0</v>
      </c>
      <c r="AP84" s="205">
        <v>0</v>
      </c>
      <c r="AQ84" s="205">
        <v>0</v>
      </c>
      <c r="AR84" s="205">
        <v>0</v>
      </c>
      <c r="AS84" s="205">
        <v>0</v>
      </c>
      <c r="AT84" s="205">
        <v>0</v>
      </c>
    </row>
    <row r="85" spans="1:46">
      <c r="A85" t="s">
        <v>127</v>
      </c>
      <c r="B85" s="205">
        <v>0</v>
      </c>
      <c r="C85" s="205">
        <v>0</v>
      </c>
      <c r="D85" s="205">
        <v>0</v>
      </c>
      <c r="E85" s="205">
        <v>0</v>
      </c>
      <c r="F85" s="205">
        <v>0</v>
      </c>
      <c r="G85" s="205">
        <v>0</v>
      </c>
      <c r="H85" s="205">
        <v>0</v>
      </c>
      <c r="I85" s="205">
        <v>0</v>
      </c>
      <c r="J85" s="205">
        <v>0</v>
      </c>
      <c r="K85" s="205">
        <v>0</v>
      </c>
      <c r="L85" s="205">
        <v>0</v>
      </c>
      <c r="M85" s="205">
        <v>0</v>
      </c>
      <c r="N85" s="205">
        <v>0</v>
      </c>
      <c r="O85" s="205">
        <v>0</v>
      </c>
      <c r="P85" s="205">
        <v>0</v>
      </c>
      <c r="Q85" s="205">
        <v>0</v>
      </c>
      <c r="R85" s="205">
        <v>0</v>
      </c>
      <c r="S85" s="205">
        <v>0</v>
      </c>
      <c r="T85" s="205">
        <v>0</v>
      </c>
      <c r="U85" s="205">
        <v>0</v>
      </c>
      <c r="V85" s="205">
        <v>0</v>
      </c>
      <c r="W85" s="205">
        <v>0</v>
      </c>
      <c r="X85" s="205">
        <v>0</v>
      </c>
      <c r="Y85" s="205">
        <v>0</v>
      </c>
      <c r="Z85" s="205">
        <v>0</v>
      </c>
      <c r="AA85" s="205">
        <v>0</v>
      </c>
      <c r="AB85" s="205">
        <v>0</v>
      </c>
      <c r="AC85" s="205">
        <v>0</v>
      </c>
      <c r="AD85" s="205">
        <v>0</v>
      </c>
      <c r="AE85" s="205">
        <v>0</v>
      </c>
      <c r="AF85" s="205">
        <v>0</v>
      </c>
      <c r="AG85" s="205">
        <v>-0.03</v>
      </c>
      <c r="AH85" s="205">
        <v>0</v>
      </c>
      <c r="AI85" s="205">
        <v>0</v>
      </c>
      <c r="AJ85" s="205">
        <v>0</v>
      </c>
      <c r="AK85" s="205">
        <v>15</v>
      </c>
      <c r="AL85" s="205">
        <v>0</v>
      </c>
      <c r="AM85" s="205">
        <v>0</v>
      </c>
      <c r="AN85" s="205">
        <v>0</v>
      </c>
      <c r="AO85" s="205">
        <v>0</v>
      </c>
      <c r="AP85" s="205">
        <v>0</v>
      </c>
      <c r="AQ85" s="205">
        <v>0</v>
      </c>
      <c r="AR85" s="205">
        <v>0</v>
      </c>
      <c r="AS85" s="205">
        <v>0</v>
      </c>
      <c r="AT85" s="205">
        <v>0</v>
      </c>
    </row>
    <row r="86" spans="1:46">
      <c r="A86" t="s">
        <v>128</v>
      </c>
      <c r="B86" s="205">
        <v>0</v>
      </c>
      <c r="C86" s="205">
        <v>0</v>
      </c>
      <c r="D86" s="205">
        <v>0</v>
      </c>
      <c r="E86" s="205">
        <v>0</v>
      </c>
      <c r="F86" s="205">
        <v>0</v>
      </c>
      <c r="G86" s="205">
        <v>0</v>
      </c>
      <c r="H86" s="205">
        <v>0</v>
      </c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5">
        <v>0</v>
      </c>
      <c r="Y86" s="205">
        <v>0</v>
      </c>
      <c r="Z86" s="205">
        <v>0</v>
      </c>
      <c r="AA86" s="205">
        <v>0</v>
      </c>
      <c r="AB86" s="205">
        <v>0</v>
      </c>
      <c r="AC86" s="205">
        <v>0</v>
      </c>
      <c r="AD86" s="205">
        <v>0</v>
      </c>
      <c r="AE86" s="205">
        <v>0</v>
      </c>
      <c r="AF86" s="205">
        <v>0</v>
      </c>
      <c r="AG86" s="205">
        <v>-0.03</v>
      </c>
      <c r="AH86" s="205">
        <v>0</v>
      </c>
      <c r="AI86" s="205">
        <v>0</v>
      </c>
      <c r="AJ86" s="205">
        <v>0</v>
      </c>
      <c r="AK86" s="205">
        <v>5</v>
      </c>
      <c r="AL86" s="205">
        <v>0</v>
      </c>
      <c r="AM86" s="205">
        <v>0</v>
      </c>
      <c r="AN86" s="205">
        <v>0</v>
      </c>
      <c r="AO86" s="205">
        <v>0</v>
      </c>
      <c r="AP86" s="205">
        <v>0</v>
      </c>
      <c r="AQ86" s="205">
        <v>0</v>
      </c>
      <c r="AR86" s="205">
        <v>0</v>
      </c>
      <c r="AS86" s="205">
        <v>0</v>
      </c>
      <c r="AT86" s="205">
        <v>0</v>
      </c>
    </row>
    <row r="87" spans="1:46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0</v>
      </c>
      <c r="J87" s="205">
        <v>0</v>
      </c>
      <c r="K87" s="205">
        <v>0</v>
      </c>
      <c r="L87" s="205">
        <v>0</v>
      </c>
      <c r="M87" s="205">
        <v>0</v>
      </c>
      <c r="N87" s="205">
        <v>0</v>
      </c>
      <c r="O87" s="205">
        <v>0</v>
      </c>
      <c r="P87" s="205">
        <v>0</v>
      </c>
      <c r="Q87" s="205">
        <v>0</v>
      </c>
      <c r="R87" s="205">
        <v>0</v>
      </c>
      <c r="S87" s="205">
        <v>0</v>
      </c>
      <c r="T87" s="205">
        <v>0</v>
      </c>
      <c r="U87" s="205">
        <v>0</v>
      </c>
      <c r="V87" s="205">
        <v>0</v>
      </c>
      <c r="W87" s="205">
        <v>0</v>
      </c>
      <c r="X87" s="205">
        <v>0</v>
      </c>
      <c r="Y87" s="205">
        <v>0</v>
      </c>
      <c r="Z87" s="205">
        <v>0</v>
      </c>
      <c r="AA87" s="205">
        <v>0</v>
      </c>
      <c r="AB87" s="205">
        <v>0</v>
      </c>
      <c r="AC87" s="205">
        <v>0</v>
      </c>
      <c r="AD87" s="205">
        <v>0</v>
      </c>
      <c r="AE87" s="205">
        <v>0</v>
      </c>
      <c r="AF87" s="205">
        <v>0</v>
      </c>
      <c r="AG87" s="205">
        <v>-0.03</v>
      </c>
      <c r="AH87" s="205">
        <v>0</v>
      </c>
      <c r="AI87" s="205">
        <v>0</v>
      </c>
      <c r="AJ87" s="205">
        <v>0</v>
      </c>
      <c r="AK87" s="205">
        <v>5</v>
      </c>
      <c r="AL87" s="205">
        <v>0</v>
      </c>
      <c r="AM87" s="205">
        <v>0</v>
      </c>
      <c r="AN87" s="205">
        <v>0</v>
      </c>
      <c r="AO87" s="205">
        <v>0</v>
      </c>
      <c r="AP87" s="205">
        <v>0</v>
      </c>
      <c r="AQ87" s="205">
        <v>0</v>
      </c>
      <c r="AR87" s="205">
        <v>0</v>
      </c>
      <c r="AS87" s="205">
        <v>0</v>
      </c>
      <c r="AT87" s="205">
        <v>0</v>
      </c>
    </row>
    <row r="88" spans="1:46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0</v>
      </c>
      <c r="J88" s="205">
        <v>0</v>
      </c>
      <c r="K88" s="205">
        <v>0</v>
      </c>
      <c r="L88" s="205">
        <v>0</v>
      </c>
      <c r="M88" s="205">
        <v>0</v>
      </c>
      <c r="N88" s="205">
        <v>0</v>
      </c>
      <c r="O88" s="205">
        <v>0</v>
      </c>
      <c r="P88" s="205">
        <v>0</v>
      </c>
      <c r="Q88" s="205">
        <v>0</v>
      </c>
      <c r="R88" s="205">
        <v>0</v>
      </c>
      <c r="S88" s="205">
        <v>0</v>
      </c>
      <c r="T88" s="205">
        <v>0</v>
      </c>
      <c r="U88" s="205">
        <v>0</v>
      </c>
      <c r="V88" s="205">
        <v>0</v>
      </c>
      <c r="W88" s="205">
        <v>0</v>
      </c>
      <c r="X88" s="205">
        <v>0</v>
      </c>
      <c r="Y88" s="205">
        <v>0</v>
      </c>
      <c r="Z88" s="205">
        <v>0</v>
      </c>
      <c r="AA88" s="205">
        <v>0</v>
      </c>
      <c r="AB88" s="205">
        <v>0</v>
      </c>
      <c r="AC88" s="205">
        <v>0</v>
      </c>
      <c r="AD88" s="205">
        <v>0</v>
      </c>
      <c r="AE88" s="205">
        <v>0</v>
      </c>
      <c r="AF88" s="205">
        <v>0</v>
      </c>
      <c r="AG88" s="205">
        <v>-0.03</v>
      </c>
      <c r="AH88" s="205">
        <v>0</v>
      </c>
      <c r="AI88" s="205">
        <v>0</v>
      </c>
      <c r="AJ88" s="205">
        <v>0</v>
      </c>
      <c r="AK88" s="205">
        <v>5</v>
      </c>
      <c r="AL88" s="205">
        <v>0</v>
      </c>
      <c r="AM88" s="205">
        <v>0</v>
      </c>
      <c r="AN88" s="205">
        <v>0</v>
      </c>
      <c r="AO88" s="205">
        <v>0</v>
      </c>
      <c r="AP88" s="205">
        <v>0</v>
      </c>
      <c r="AQ88" s="205">
        <v>0</v>
      </c>
      <c r="AR88" s="205">
        <v>0</v>
      </c>
      <c r="AS88" s="205">
        <v>0</v>
      </c>
      <c r="AT88" s="205">
        <v>0</v>
      </c>
    </row>
    <row r="89" spans="1:46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0</v>
      </c>
      <c r="J89" s="205">
        <v>0</v>
      </c>
      <c r="K89" s="205">
        <v>0</v>
      </c>
      <c r="L89" s="205">
        <v>0</v>
      </c>
      <c r="M89" s="205">
        <v>0</v>
      </c>
      <c r="N89" s="205">
        <v>0</v>
      </c>
      <c r="O89" s="205">
        <v>0</v>
      </c>
      <c r="P89" s="205">
        <v>0</v>
      </c>
      <c r="Q89" s="205">
        <v>0</v>
      </c>
      <c r="R89" s="205">
        <v>0</v>
      </c>
      <c r="S89" s="205">
        <v>0</v>
      </c>
      <c r="T89" s="205">
        <v>0</v>
      </c>
      <c r="U89" s="205">
        <v>0</v>
      </c>
      <c r="V89" s="205">
        <v>0</v>
      </c>
      <c r="W89" s="205">
        <v>0</v>
      </c>
      <c r="X89" s="205">
        <v>0</v>
      </c>
      <c r="Y89" s="205">
        <v>0</v>
      </c>
      <c r="Z89" s="205">
        <v>0</v>
      </c>
      <c r="AA89" s="205">
        <v>0</v>
      </c>
      <c r="AB89" s="205">
        <v>0</v>
      </c>
      <c r="AC89" s="205">
        <v>0</v>
      </c>
      <c r="AD89" s="205">
        <v>0</v>
      </c>
      <c r="AE89" s="205">
        <v>0</v>
      </c>
      <c r="AF89" s="205">
        <v>0</v>
      </c>
      <c r="AG89" s="205">
        <v>-0.03</v>
      </c>
      <c r="AH89" s="205">
        <v>0</v>
      </c>
      <c r="AI89" s="205">
        <v>0</v>
      </c>
      <c r="AJ89" s="205">
        <v>0</v>
      </c>
      <c r="AK89" s="205">
        <v>5</v>
      </c>
      <c r="AL89" s="205">
        <v>0</v>
      </c>
      <c r="AM89" s="205">
        <v>0</v>
      </c>
      <c r="AN89" s="205">
        <v>0</v>
      </c>
      <c r="AO89" s="205">
        <v>0</v>
      </c>
      <c r="AP89" s="205">
        <v>0</v>
      </c>
      <c r="AQ89" s="205">
        <v>0</v>
      </c>
      <c r="AR89" s="205">
        <v>0</v>
      </c>
      <c r="AS89" s="205">
        <v>0</v>
      </c>
      <c r="AT89" s="205">
        <v>0</v>
      </c>
    </row>
    <row r="90" spans="1:46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0</v>
      </c>
      <c r="J90" s="205">
        <v>0</v>
      </c>
      <c r="K90" s="205">
        <v>0</v>
      </c>
      <c r="L90" s="205">
        <v>0</v>
      </c>
      <c r="M90" s="205">
        <v>0</v>
      </c>
      <c r="N90" s="205">
        <v>0</v>
      </c>
      <c r="O90" s="205">
        <v>0</v>
      </c>
      <c r="P90" s="205">
        <v>0</v>
      </c>
      <c r="Q90" s="205">
        <v>0</v>
      </c>
      <c r="R90" s="205">
        <v>0</v>
      </c>
      <c r="S90" s="205">
        <v>0</v>
      </c>
      <c r="T90" s="205">
        <v>0</v>
      </c>
      <c r="U90" s="205">
        <v>0</v>
      </c>
      <c r="V90" s="205">
        <v>0</v>
      </c>
      <c r="W90" s="205">
        <v>0</v>
      </c>
      <c r="X90" s="205">
        <v>0</v>
      </c>
      <c r="Y90" s="205">
        <v>0</v>
      </c>
      <c r="Z90" s="205">
        <v>0</v>
      </c>
      <c r="AA90" s="205">
        <v>0</v>
      </c>
      <c r="AB90" s="205">
        <v>0</v>
      </c>
      <c r="AC90" s="205">
        <v>0</v>
      </c>
      <c r="AD90" s="205">
        <v>0</v>
      </c>
      <c r="AE90" s="205">
        <v>0</v>
      </c>
      <c r="AF90" s="205">
        <v>0</v>
      </c>
      <c r="AG90" s="205">
        <v>-0.03</v>
      </c>
      <c r="AH90" s="205">
        <v>0</v>
      </c>
      <c r="AI90" s="205">
        <v>0</v>
      </c>
      <c r="AJ90" s="205">
        <v>0</v>
      </c>
      <c r="AK90" s="205">
        <v>5</v>
      </c>
      <c r="AL90" s="205">
        <v>0</v>
      </c>
      <c r="AM90" s="205">
        <v>0</v>
      </c>
      <c r="AN90" s="205">
        <v>0</v>
      </c>
      <c r="AO90" s="205">
        <v>0</v>
      </c>
      <c r="AP90" s="205">
        <v>0</v>
      </c>
      <c r="AQ90" s="205">
        <v>0</v>
      </c>
      <c r="AR90" s="205">
        <v>0</v>
      </c>
      <c r="AS90" s="205">
        <v>0</v>
      </c>
      <c r="AT90" s="205">
        <v>0</v>
      </c>
    </row>
    <row r="91" spans="1:46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0</v>
      </c>
      <c r="J91" s="205">
        <v>0</v>
      </c>
      <c r="K91" s="205">
        <v>0</v>
      </c>
      <c r="L91" s="205">
        <v>0</v>
      </c>
      <c r="M91" s="205">
        <v>0</v>
      </c>
      <c r="N91" s="205">
        <v>0</v>
      </c>
      <c r="O91" s="205">
        <v>0</v>
      </c>
      <c r="P91" s="205">
        <v>0</v>
      </c>
      <c r="Q91" s="205">
        <v>0</v>
      </c>
      <c r="R91" s="205">
        <v>0</v>
      </c>
      <c r="S91" s="205">
        <v>0</v>
      </c>
      <c r="T91" s="205">
        <v>0</v>
      </c>
      <c r="U91" s="205">
        <v>0</v>
      </c>
      <c r="V91" s="205">
        <v>0</v>
      </c>
      <c r="W91" s="205">
        <v>0</v>
      </c>
      <c r="X91" s="205">
        <v>0</v>
      </c>
      <c r="Y91" s="205">
        <v>0</v>
      </c>
      <c r="Z91" s="205">
        <v>0</v>
      </c>
      <c r="AA91" s="205">
        <v>0</v>
      </c>
      <c r="AB91" s="205">
        <v>0</v>
      </c>
      <c r="AC91" s="205">
        <v>0</v>
      </c>
      <c r="AD91" s="205">
        <v>0</v>
      </c>
      <c r="AE91" s="205">
        <v>0</v>
      </c>
      <c r="AF91" s="205">
        <v>0</v>
      </c>
      <c r="AG91" s="205">
        <v>-0.03</v>
      </c>
      <c r="AH91" s="205">
        <v>0</v>
      </c>
      <c r="AI91" s="205">
        <v>0</v>
      </c>
      <c r="AJ91" s="205">
        <v>0</v>
      </c>
      <c r="AK91" s="205">
        <v>5</v>
      </c>
      <c r="AL91" s="205">
        <v>0</v>
      </c>
      <c r="AM91" s="205">
        <v>0</v>
      </c>
      <c r="AN91" s="205">
        <v>0</v>
      </c>
      <c r="AO91" s="205">
        <v>0</v>
      </c>
      <c r="AP91" s="205">
        <v>0</v>
      </c>
      <c r="AQ91" s="205">
        <v>0</v>
      </c>
      <c r="AR91" s="205">
        <v>0</v>
      </c>
      <c r="AS91" s="205">
        <v>0</v>
      </c>
      <c r="AT91" s="205">
        <v>0</v>
      </c>
    </row>
    <row r="92" spans="1:46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0</v>
      </c>
      <c r="J92" s="205">
        <v>0</v>
      </c>
      <c r="K92" s="205">
        <v>0</v>
      </c>
      <c r="L92" s="205">
        <v>0</v>
      </c>
      <c r="M92" s="205">
        <v>0</v>
      </c>
      <c r="N92" s="205">
        <v>0</v>
      </c>
      <c r="O92" s="205">
        <v>0</v>
      </c>
      <c r="P92" s="205">
        <v>0</v>
      </c>
      <c r="Q92" s="205">
        <v>0</v>
      </c>
      <c r="R92" s="205">
        <v>0</v>
      </c>
      <c r="S92" s="205">
        <v>0</v>
      </c>
      <c r="T92" s="205">
        <v>0</v>
      </c>
      <c r="U92" s="205">
        <v>0</v>
      </c>
      <c r="V92" s="205">
        <v>0</v>
      </c>
      <c r="W92" s="205">
        <v>0</v>
      </c>
      <c r="X92" s="205">
        <v>0</v>
      </c>
      <c r="Y92" s="205">
        <v>0</v>
      </c>
      <c r="Z92" s="205">
        <v>0</v>
      </c>
      <c r="AA92" s="205">
        <v>0</v>
      </c>
      <c r="AB92" s="205">
        <v>0</v>
      </c>
      <c r="AC92" s="205">
        <v>0</v>
      </c>
      <c r="AD92" s="205">
        <v>0</v>
      </c>
      <c r="AE92" s="205">
        <v>0</v>
      </c>
      <c r="AF92" s="205">
        <v>0</v>
      </c>
      <c r="AG92" s="205">
        <v>-0.03</v>
      </c>
      <c r="AH92" s="205">
        <v>0</v>
      </c>
      <c r="AI92" s="205">
        <v>0</v>
      </c>
      <c r="AJ92" s="205">
        <v>0</v>
      </c>
      <c r="AK92" s="205">
        <v>5</v>
      </c>
      <c r="AL92" s="205">
        <v>0</v>
      </c>
      <c r="AM92" s="205">
        <v>0</v>
      </c>
      <c r="AN92" s="205">
        <v>0</v>
      </c>
      <c r="AO92" s="205">
        <v>0</v>
      </c>
      <c r="AP92" s="205">
        <v>0</v>
      </c>
      <c r="AQ92" s="205">
        <v>0</v>
      </c>
      <c r="AR92" s="205">
        <v>0</v>
      </c>
      <c r="AS92" s="205">
        <v>0</v>
      </c>
      <c r="AT92" s="205">
        <v>0</v>
      </c>
    </row>
    <row r="93" spans="1:46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0</v>
      </c>
      <c r="J93" s="205">
        <v>0</v>
      </c>
      <c r="K93" s="205">
        <v>0</v>
      </c>
      <c r="L93" s="205">
        <v>0</v>
      </c>
      <c r="M93" s="205">
        <v>0</v>
      </c>
      <c r="N93" s="205">
        <v>0</v>
      </c>
      <c r="O93" s="205">
        <v>0</v>
      </c>
      <c r="P93" s="205">
        <v>0</v>
      </c>
      <c r="Q93" s="205">
        <v>0</v>
      </c>
      <c r="R93" s="205">
        <v>0</v>
      </c>
      <c r="S93" s="205">
        <v>0</v>
      </c>
      <c r="T93" s="205">
        <v>0</v>
      </c>
      <c r="U93" s="205">
        <v>0</v>
      </c>
      <c r="V93" s="205">
        <v>0</v>
      </c>
      <c r="W93" s="205">
        <v>0</v>
      </c>
      <c r="X93" s="205">
        <v>0</v>
      </c>
      <c r="Y93" s="205">
        <v>0</v>
      </c>
      <c r="Z93" s="205">
        <v>0</v>
      </c>
      <c r="AA93" s="205">
        <v>0</v>
      </c>
      <c r="AB93" s="205">
        <v>0</v>
      </c>
      <c r="AC93" s="205">
        <v>0</v>
      </c>
      <c r="AD93" s="205">
        <v>0</v>
      </c>
      <c r="AE93" s="205">
        <v>0</v>
      </c>
      <c r="AF93" s="205">
        <v>0</v>
      </c>
      <c r="AG93" s="205">
        <v>-0.03</v>
      </c>
      <c r="AH93" s="205">
        <v>0</v>
      </c>
      <c r="AI93" s="205">
        <v>0</v>
      </c>
      <c r="AJ93" s="205">
        <v>0</v>
      </c>
      <c r="AK93" s="205">
        <v>5</v>
      </c>
      <c r="AL93" s="205">
        <v>0</v>
      </c>
      <c r="AM93" s="205">
        <v>0</v>
      </c>
      <c r="AN93" s="205">
        <v>0</v>
      </c>
      <c r="AO93" s="205">
        <v>0</v>
      </c>
      <c r="AP93" s="205">
        <v>0</v>
      </c>
      <c r="AQ93" s="205">
        <v>0</v>
      </c>
      <c r="AR93" s="205">
        <v>0</v>
      </c>
      <c r="AS93" s="205">
        <v>0</v>
      </c>
      <c r="AT93" s="205">
        <v>0</v>
      </c>
    </row>
    <row r="94" spans="1:46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0</v>
      </c>
      <c r="J94" s="205">
        <v>0</v>
      </c>
      <c r="K94" s="205">
        <v>0</v>
      </c>
      <c r="L94" s="205">
        <v>0</v>
      </c>
      <c r="M94" s="205">
        <v>0</v>
      </c>
      <c r="N94" s="205">
        <v>0</v>
      </c>
      <c r="O94" s="205">
        <v>0</v>
      </c>
      <c r="P94" s="205">
        <v>0</v>
      </c>
      <c r="Q94" s="205">
        <v>0</v>
      </c>
      <c r="R94" s="205">
        <v>0</v>
      </c>
      <c r="S94" s="205">
        <v>0</v>
      </c>
      <c r="T94" s="205">
        <v>0</v>
      </c>
      <c r="U94" s="205">
        <v>0</v>
      </c>
      <c r="V94" s="205">
        <v>0</v>
      </c>
      <c r="W94" s="205">
        <v>0</v>
      </c>
      <c r="X94" s="205">
        <v>0</v>
      </c>
      <c r="Y94" s="205">
        <v>0</v>
      </c>
      <c r="Z94" s="205">
        <v>0</v>
      </c>
      <c r="AA94" s="205">
        <v>0</v>
      </c>
      <c r="AB94" s="205">
        <v>0</v>
      </c>
      <c r="AC94" s="205">
        <v>0</v>
      </c>
      <c r="AD94" s="205">
        <v>0</v>
      </c>
      <c r="AE94" s="205">
        <v>0</v>
      </c>
      <c r="AF94" s="205">
        <v>0</v>
      </c>
      <c r="AG94" s="205">
        <v>-0.03</v>
      </c>
      <c r="AH94" s="205">
        <v>0</v>
      </c>
      <c r="AI94" s="205">
        <v>0</v>
      </c>
      <c r="AJ94" s="205">
        <v>0</v>
      </c>
      <c r="AK94" s="205">
        <v>5</v>
      </c>
      <c r="AL94" s="205">
        <v>0</v>
      </c>
      <c r="AM94" s="205">
        <v>0</v>
      </c>
      <c r="AN94" s="205">
        <v>0</v>
      </c>
      <c r="AO94" s="205">
        <v>0</v>
      </c>
      <c r="AP94" s="205">
        <v>0</v>
      </c>
      <c r="AQ94" s="205">
        <v>0</v>
      </c>
      <c r="AR94" s="205">
        <v>0</v>
      </c>
      <c r="AS94" s="205">
        <v>0</v>
      </c>
      <c r="AT94" s="205">
        <v>0</v>
      </c>
    </row>
    <row r="95" spans="1:46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0</v>
      </c>
      <c r="J95" s="205">
        <v>0</v>
      </c>
      <c r="K95" s="205">
        <v>0</v>
      </c>
      <c r="L95" s="205">
        <v>0</v>
      </c>
      <c r="M95" s="205">
        <v>0</v>
      </c>
      <c r="N95" s="205">
        <v>0</v>
      </c>
      <c r="O95" s="205">
        <v>0</v>
      </c>
      <c r="P95" s="205">
        <v>0</v>
      </c>
      <c r="Q95" s="205">
        <v>0</v>
      </c>
      <c r="R95" s="205">
        <v>0</v>
      </c>
      <c r="S95" s="205">
        <v>0</v>
      </c>
      <c r="T95" s="205">
        <v>0</v>
      </c>
      <c r="U95" s="205">
        <v>0</v>
      </c>
      <c r="V95" s="205">
        <v>0</v>
      </c>
      <c r="W95" s="205">
        <v>0</v>
      </c>
      <c r="X95" s="205">
        <v>0</v>
      </c>
      <c r="Y95" s="205">
        <v>0</v>
      </c>
      <c r="Z95" s="205">
        <v>0</v>
      </c>
      <c r="AA95" s="205">
        <v>0</v>
      </c>
      <c r="AB95" s="205">
        <v>0</v>
      </c>
      <c r="AC95" s="205">
        <v>0</v>
      </c>
      <c r="AD95" s="205">
        <v>0</v>
      </c>
      <c r="AE95" s="205">
        <v>0</v>
      </c>
      <c r="AF95" s="205">
        <v>0</v>
      </c>
      <c r="AG95" s="205">
        <v>-0.03</v>
      </c>
      <c r="AH95" s="205">
        <v>0</v>
      </c>
      <c r="AI95" s="205">
        <v>0</v>
      </c>
      <c r="AJ95" s="205">
        <v>0</v>
      </c>
      <c r="AK95" s="205">
        <v>5</v>
      </c>
      <c r="AL95" s="205">
        <v>0</v>
      </c>
      <c r="AM95" s="205">
        <v>0</v>
      </c>
      <c r="AN95" s="205">
        <v>0</v>
      </c>
      <c r="AO95" s="205">
        <v>0</v>
      </c>
      <c r="AP95" s="205">
        <v>0</v>
      </c>
      <c r="AQ95" s="205">
        <v>0</v>
      </c>
      <c r="AR95" s="205">
        <v>0</v>
      </c>
      <c r="AS95" s="205">
        <v>0</v>
      </c>
      <c r="AT95" s="205">
        <v>0</v>
      </c>
    </row>
    <row r="96" spans="1:46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0</v>
      </c>
      <c r="J96" s="205">
        <v>0</v>
      </c>
      <c r="K96" s="205">
        <v>0</v>
      </c>
      <c r="L96" s="205">
        <v>0</v>
      </c>
      <c r="M96" s="205">
        <v>0</v>
      </c>
      <c r="N96" s="205">
        <v>0</v>
      </c>
      <c r="O96" s="205">
        <v>0</v>
      </c>
      <c r="P96" s="205">
        <v>0</v>
      </c>
      <c r="Q96" s="205">
        <v>0</v>
      </c>
      <c r="R96" s="205">
        <v>0</v>
      </c>
      <c r="S96" s="205">
        <v>0</v>
      </c>
      <c r="T96" s="205">
        <v>0</v>
      </c>
      <c r="U96" s="205">
        <v>0</v>
      </c>
      <c r="V96" s="205">
        <v>0</v>
      </c>
      <c r="W96" s="205">
        <v>0</v>
      </c>
      <c r="X96" s="205">
        <v>0</v>
      </c>
      <c r="Y96" s="205">
        <v>0</v>
      </c>
      <c r="Z96" s="205">
        <v>0</v>
      </c>
      <c r="AA96" s="205">
        <v>0</v>
      </c>
      <c r="AB96" s="205">
        <v>0</v>
      </c>
      <c r="AC96" s="205">
        <v>0</v>
      </c>
      <c r="AD96" s="205">
        <v>0</v>
      </c>
      <c r="AE96" s="205">
        <v>0</v>
      </c>
      <c r="AF96" s="205">
        <v>0</v>
      </c>
      <c r="AG96" s="205">
        <v>-0.03</v>
      </c>
      <c r="AH96" s="205">
        <v>0</v>
      </c>
      <c r="AI96" s="205">
        <v>0</v>
      </c>
      <c r="AJ96" s="205">
        <v>0</v>
      </c>
      <c r="AK96" s="205">
        <v>5</v>
      </c>
      <c r="AL96" s="205">
        <v>0</v>
      </c>
      <c r="AM96" s="205">
        <v>0</v>
      </c>
      <c r="AN96" s="205">
        <v>0</v>
      </c>
      <c r="AO96" s="205">
        <v>0</v>
      </c>
      <c r="AP96" s="205">
        <v>0</v>
      </c>
      <c r="AQ96" s="205">
        <v>0</v>
      </c>
      <c r="AR96" s="205">
        <v>0</v>
      </c>
      <c r="AS96" s="205">
        <v>0</v>
      </c>
      <c r="AT96" s="205">
        <v>0</v>
      </c>
    </row>
    <row r="97" spans="1:46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0</v>
      </c>
      <c r="J97" s="205">
        <v>0</v>
      </c>
      <c r="K97" s="205">
        <v>0</v>
      </c>
      <c r="L97" s="205">
        <v>0</v>
      </c>
      <c r="M97" s="205">
        <v>0</v>
      </c>
      <c r="N97" s="205">
        <v>0</v>
      </c>
      <c r="O97" s="205">
        <v>0</v>
      </c>
      <c r="P97" s="205">
        <v>0</v>
      </c>
      <c r="Q97" s="205">
        <v>0</v>
      </c>
      <c r="R97" s="205">
        <v>0</v>
      </c>
      <c r="S97" s="205">
        <v>0</v>
      </c>
      <c r="T97" s="205">
        <v>0</v>
      </c>
      <c r="U97" s="205">
        <v>0</v>
      </c>
      <c r="V97" s="205">
        <v>0</v>
      </c>
      <c r="W97" s="205">
        <v>0</v>
      </c>
      <c r="X97" s="205">
        <v>0</v>
      </c>
      <c r="Y97" s="205">
        <v>0</v>
      </c>
      <c r="Z97" s="205">
        <v>0</v>
      </c>
      <c r="AA97" s="205">
        <v>0</v>
      </c>
      <c r="AB97" s="205">
        <v>0</v>
      </c>
      <c r="AC97" s="205">
        <v>0</v>
      </c>
      <c r="AD97" s="205">
        <v>0</v>
      </c>
      <c r="AE97" s="205">
        <v>0</v>
      </c>
      <c r="AF97" s="205">
        <v>0</v>
      </c>
      <c r="AG97" s="205">
        <v>-0.03</v>
      </c>
      <c r="AH97" s="205">
        <v>0</v>
      </c>
      <c r="AI97" s="205">
        <v>0</v>
      </c>
      <c r="AJ97" s="205">
        <v>0</v>
      </c>
      <c r="AK97" s="205">
        <v>5</v>
      </c>
      <c r="AL97" s="205">
        <v>0</v>
      </c>
      <c r="AM97" s="205">
        <v>0</v>
      </c>
      <c r="AN97" s="205">
        <v>0</v>
      </c>
      <c r="AO97" s="205">
        <v>0</v>
      </c>
      <c r="AP97" s="205">
        <v>0</v>
      </c>
      <c r="AQ97" s="205">
        <v>0</v>
      </c>
      <c r="AR97" s="205">
        <v>0</v>
      </c>
      <c r="AS97" s="205">
        <v>0</v>
      </c>
      <c r="AT97" s="205">
        <v>0</v>
      </c>
    </row>
    <row r="98" spans="1:46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0</v>
      </c>
      <c r="J98" s="205">
        <v>0</v>
      </c>
      <c r="K98" s="205">
        <v>0</v>
      </c>
      <c r="L98" s="205">
        <v>0</v>
      </c>
      <c r="M98" s="205">
        <v>0</v>
      </c>
      <c r="N98" s="205">
        <v>0</v>
      </c>
      <c r="O98" s="205">
        <v>0</v>
      </c>
      <c r="P98" s="205">
        <v>0</v>
      </c>
      <c r="Q98" s="205">
        <v>0</v>
      </c>
      <c r="R98" s="205">
        <v>0</v>
      </c>
      <c r="S98" s="205">
        <v>0</v>
      </c>
      <c r="T98" s="205">
        <v>0</v>
      </c>
      <c r="U98" s="205">
        <v>0</v>
      </c>
      <c r="V98" s="205">
        <v>0</v>
      </c>
      <c r="W98" s="205">
        <v>0</v>
      </c>
      <c r="X98" s="205">
        <v>0</v>
      </c>
      <c r="Y98" s="205">
        <v>0</v>
      </c>
      <c r="Z98" s="205">
        <v>0</v>
      </c>
      <c r="AA98" s="205">
        <v>0</v>
      </c>
      <c r="AB98" s="205">
        <v>0</v>
      </c>
      <c r="AC98" s="205">
        <v>0</v>
      </c>
      <c r="AD98" s="205">
        <v>0</v>
      </c>
      <c r="AE98" s="205">
        <v>0</v>
      </c>
      <c r="AF98" s="205">
        <v>0</v>
      </c>
      <c r="AG98" s="205">
        <v>-0.03</v>
      </c>
      <c r="AH98" s="205">
        <v>0</v>
      </c>
      <c r="AI98" s="205">
        <v>0</v>
      </c>
      <c r="AJ98" s="205">
        <v>0</v>
      </c>
      <c r="AK98" s="205">
        <v>5</v>
      </c>
      <c r="AL98" s="205">
        <v>0</v>
      </c>
      <c r="AM98" s="205">
        <v>0</v>
      </c>
      <c r="AN98" s="205">
        <v>0</v>
      </c>
      <c r="AO98" s="205">
        <v>0</v>
      </c>
      <c r="AP98" s="205">
        <v>0</v>
      </c>
      <c r="AQ98" s="205">
        <v>0</v>
      </c>
      <c r="AR98" s="205">
        <v>0</v>
      </c>
      <c r="AS98" s="205">
        <v>0</v>
      </c>
      <c r="AT98" s="205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-7.1999999999999896E-4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0.13375000000000001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485</v>
      </c>
      <c r="D2" t="s">
        <v>485</v>
      </c>
      <c r="E2" t="s">
        <v>485</v>
      </c>
      <c r="F2" t="s">
        <v>485</v>
      </c>
      <c r="G2" t="s">
        <v>485</v>
      </c>
      <c r="H2" t="s">
        <v>485</v>
      </c>
      <c r="I2" t="s">
        <v>485</v>
      </c>
      <c r="J2" t="s">
        <v>485</v>
      </c>
      <c r="K2" t="s">
        <v>485</v>
      </c>
      <c r="L2" t="s">
        <v>485</v>
      </c>
      <c r="M2" t="s">
        <v>485</v>
      </c>
      <c r="N2" t="s">
        <v>485</v>
      </c>
      <c r="O2" t="s">
        <v>485</v>
      </c>
      <c r="P2" t="s">
        <v>485</v>
      </c>
    </row>
    <row r="3" spans="1:17">
      <c r="A3" t="s">
        <v>45</v>
      </c>
      <c r="C3" s="26">
        <v>38</v>
      </c>
      <c r="D3" s="26">
        <v>0</v>
      </c>
      <c r="E3" s="26">
        <v>0</v>
      </c>
      <c r="F3" s="26">
        <v>0</v>
      </c>
      <c r="G3" s="205">
        <v>-0.5</v>
      </c>
      <c r="H3" s="205">
        <v>0</v>
      </c>
      <c r="I3" s="205">
        <v>0</v>
      </c>
      <c r="J3" s="205">
        <v>0</v>
      </c>
      <c r="K3" s="205">
        <v>270</v>
      </c>
      <c r="L3" s="205">
        <v>0</v>
      </c>
      <c r="M3" s="205">
        <v>0</v>
      </c>
      <c r="N3" s="205">
        <v>0</v>
      </c>
      <c r="O3" s="205">
        <v>0</v>
      </c>
      <c r="P3" s="205">
        <v>0</v>
      </c>
    </row>
    <row r="4" spans="1:17">
      <c r="A4" t="s">
        <v>46</v>
      </c>
      <c r="C4" s="26">
        <v>38</v>
      </c>
      <c r="D4" s="26">
        <v>0</v>
      </c>
      <c r="E4" s="26">
        <v>0</v>
      </c>
      <c r="F4" s="26">
        <v>0</v>
      </c>
      <c r="G4" s="205">
        <v>-0.5</v>
      </c>
      <c r="H4" s="205">
        <v>0</v>
      </c>
      <c r="I4" s="205">
        <v>0</v>
      </c>
      <c r="J4" s="205">
        <v>0</v>
      </c>
      <c r="K4" s="205">
        <v>270</v>
      </c>
      <c r="L4" s="205">
        <v>0</v>
      </c>
      <c r="M4" s="205">
        <v>0</v>
      </c>
      <c r="N4" s="205">
        <v>0</v>
      </c>
      <c r="O4" s="205">
        <v>0</v>
      </c>
      <c r="P4" s="205">
        <v>0</v>
      </c>
    </row>
    <row r="5" spans="1:17">
      <c r="A5" t="s">
        <v>47</v>
      </c>
      <c r="C5" s="26">
        <v>37</v>
      </c>
      <c r="D5" s="26">
        <v>0</v>
      </c>
      <c r="E5" s="26">
        <v>0</v>
      </c>
      <c r="F5" s="26">
        <v>0</v>
      </c>
      <c r="G5" s="205">
        <v>-0.5</v>
      </c>
      <c r="H5" s="205">
        <v>0</v>
      </c>
      <c r="I5" s="205">
        <v>0</v>
      </c>
      <c r="J5" s="205">
        <v>0</v>
      </c>
      <c r="K5" s="205">
        <v>270</v>
      </c>
      <c r="L5" s="205">
        <v>0</v>
      </c>
      <c r="M5" s="205">
        <v>0</v>
      </c>
      <c r="N5" s="205">
        <v>0</v>
      </c>
      <c r="O5" s="205">
        <v>0</v>
      </c>
      <c r="P5" s="205">
        <v>0</v>
      </c>
    </row>
    <row r="6" spans="1:17">
      <c r="A6" t="s">
        <v>48</v>
      </c>
      <c r="C6" s="26">
        <v>37</v>
      </c>
      <c r="D6" s="26">
        <v>0</v>
      </c>
      <c r="E6" s="26">
        <v>0</v>
      </c>
      <c r="F6" s="26">
        <v>0</v>
      </c>
      <c r="G6" s="205">
        <v>-0.5</v>
      </c>
      <c r="H6" s="205">
        <v>0</v>
      </c>
      <c r="I6" s="205">
        <v>0</v>
      </c>
      <c r="J6" s="205">
        <v>0</v>
      </c>
      <c r="K6" s="205">
        <v>270</v>
      </c>
      <c r="L6" s="205">
        <v>0</v>
      </c>
      <c r="M6" s="205">
        <v>0</v>
      </c>
      <c r="N6" s="205">
        <v>0</v>
      </c>
      <c r="O6" s="205">
        <v>0</v>
      </c>
      <c r="P6" s="205">
        <v>0</v>
      </c>
    </row>
    <row r="7" spans="1:17">
      <c r="A7" t="s">
        <v>49</v>
      </c>
      <c r="C7" s="26">
        <v>37</v>
      </c>
      <c r="D7" s="26">
        <v>0</v>
      </c>
      <c r="E7" s="26">
        <v>0</v>
      </c>
      <c r="F7" s="26">
        <v>0</v>
      </c>
      <c r="G7" s="205">
        <v>-0.5</v>
      </c>
      <c r="H7" s="205">
        <v>0</v>
      </c>
      <c r="I7" s="205">
        <v>0</v>
      </c>
      <c r="J7" s="205">
        <v>0</v>
      </c>
      <c r="K7" s="205">
        <v>270</v>
      </c>
      <c r="L7" s="205">
        <v>0</v>
      </c>
      <c r="M7" s="205">
        <v>0</v>
      </c>
      <c r="N7" s="205">
        <v>0</v>
      </c>
      <c r="O7" s="205">
        <v>0</v>
      </c>
      <c r="P7" s="205">
        <v>0</v>
      </c>
    </row>
    <row r="8" spans="1:17">
      <c r="A8" t="s">
        <v>50</v>
      </c>
      <c r="C8" s="26">
        <v>37</v>
      </c>
      <c r="D8" s="26">
        <v>0</v>
      </c>
      <c r="E8" s="26">
        <v>0</v>
      </c>
      <c r="F8" s="26">
        <v>0</v>
      </c>
      <c r="G8" s="205">
        <v>-0.5</v>
      </c>
      <c r="H8" s="205">
        <v>0</v>
      </c>
      <c r="I8" s="205">
        <v>0</v>
      </c>
      <c r="J8" s="205">
        <v>0</v>
      </c>
      <c r="K8" s="205">
        <v>270</v>
      </c>
      <c r="L8" s="205">
        <v>0</v>
      </c>
      <c r="M8" s="205">
        <v>0</v>
      </c>
      <c r="N8" s="205">
        <v>0</v>
      </c>
      <c r="O8" s="205">
        <v>0</v>
      </c>
      <c r="P8" s="205">
        <v>0</v>
      </c>
    </row>
    <row r="9" spans="1:17">
      <c r="A9" t="s">
        <v>51</v>
      </c>
      <c r="C9" s="26">
        <v>37</v>
      </c>
      <c r="D9" s="26">
        <v>0</v>
      </c>
      <c r="E9" s="26">
        <v>0</v>
      </c>
      <c r="F9" s="26">
        <v>0</v>
      </c>
      <c r="G9" s="205">
        <v>-0.5</v>
      </c>
      <c r="H9" s="205">
        <v>0</v>
      </c>
      <c r="I9" s="205">
        <v>0</v>
      </c>
      <c r="J9" s="205">
        <v>0</v>
      </c>
      <c r="K9" s="205">
        <v>270</v>
      </c>
      <c r="L9" s="205">
        <v>0</v>
      </c>
      <c r="M9" s="205">
        <v>0</v>
      </c>
      <c r="N9" s="205">
        <v>0</v>
      </c>
      <c r="O9" s="205">
        <v>0</v>
      </c>
      <c r="P9" s="205">
        <v>0</v>
      </c>
    </row>
    <row r="10" spans="1:17">
      <c r="A10" t="s">
        <v>52</v>
      </c>
      <c r="C10" s="26">
        <v>37</v>
      </c>
      <c r="D10" s="26">
        <v>0</v>
      </c>
      <c r="E10" s="26">
        <v>0</v>
      </c>
      <c r="F10" s="26">
        <v>0</v>
      </c>
      <c r="G10" s="205">
        <v>-0.5</v>
      </c>
      <c r="H10" s="205">
        <v>0</v>
      </c>
      <c r="I10" s="205">
        <v>0</v>
      </c>
      <c r="J10" s="205">
        <v>0</v>
      </c>
      <c r="K10" s="205">
        <v>270</v>
      </c>
      <c r="L10" s="205">
        <v>0</v>
      </c>
      <c r="M10" s="205">
        <v>0</v>
      </c>
      <c r="N10" s="205">
        <v>0</v>
      </c>
      <c r="O10" s="205">
        <v>0</v>
      </c>
      <c r="P10" s="205">
        <v>0</v>
      </c>
    </row>
    <row r="11" spans="1:17">
      <c r="A11" t="s">
        <v>53</v>
      </c>
      <c r="C11" s="26">
        <v>37</v>
      </c>
      <c r="D11" s="26">
        <v>0</v>
      </c>
      <c r="E11" s="26">
        <v>0</v>
      </c>
      <c r="F11" s="26">
        <v>0</v>
      </c>
      <c r="G11" s="205">
        <v>-0.5</v>
      </c>
      <c r="H11" s="205">
        <v>0</v>
      </c>
      <c r="I11" s="205">
        <v>0</v>
      </c>
      <c r="J11" s="205">
        <v>0</v>
      </c>
      <c r="K11" s="205">
        <v>270</v>
      </c>
      <c r="L11" s="205">
        <v>0</v>
      </c>
      <c r="M11" s="205">
        <v>0</v>
      </c>
      <c r="N11" s="205">
        <v>0</v>
      </c>
      <c r="O11" s="205">
        <v>0</v>
      </c>
      <c r="P11" s="205">
        <v>0</v>
      </c>
    </row>
    <row r="12" spans="1:17">
      <c r="A12" t="s">
        <v>54</v>
      </c>
      <c r="C12" s="26">
        <v>37</v>
      </c>
      <c r="D12" s="26">
        <v>0</v>
      </c>
      <c r="E12" s="26">
        <v>0</v>
      </c>
      <c r="F12" s="26">
        <v>0</v>
      </c>
      <c r="G12" s="205">
        <v>-0.5</v>
      </c>
      <c r="H12" s="205">
        <v>0</v>
      </c>
      <c r="I12" s="205">
        <v>0</v>
      </c>
      <c r="J12" s="205">
        <v>0</v>
      </c>
      <c r="K12" s="205">
        <v>270</v>
      </c>
      <c r="L12" s="205">
        <v>0</v>
      </c>
      <c r="M12" s="205">
        <v>0</v>
      </c>
      <c r="N12" s="205">
        <v>0</v>
      </c>
      <c r="O12" s="205">
        <v>0</v>
      </c>
      <c r="P12" s="205">
        <v>0</v>
      </c>
    </row>
    <row r="13" spans="1:17">
      <c r="A13" t="s">
        <v>55</v>
      </c>
      <c r="C13" s="26">
        <v>37</v>
      </c>
      <c r="D13" s="26">
        <v>0</v>
      </c>
      <c r="E13" s="26">
        <v>0</v>
      </c>
      <c r="F13" s="26">
        <v>0</v>
      </c>
      <c r="G13" s="205">
        <v>-0.5</v>
      </c>
      <c r="H13" s="205">
        <v>0</v>
      </c>
      <c r="I13" s="205">
        <v>0</v>
      </c>
      <c r="J13" s="205">
        <v>0</v>
      </c>
      <c r="K13" s="205">
        <v>270</v>
      </c>
      <c r="L13" s="205">
        <v>0</v>
      </c>
      <c r="M13" s="205">
        <v>0</v>
      </c>
      <c r="N13" s="205">
        <v>0</v>
      </c>
      <c r="O13" s="205">
        <v>0</v>
      </c>
      <c r="P13" s="205">
        <v>0</v>
      </c>
    </row>
    <row r="14" spans="1:17">
      <c r="A14" t="s">
        <v>56</v>
      </c>
      <c r="C14" s="26">
        <v>37</v>
      </c>
      <c r="D14" s="26">
        <v>0</v>
      </c>
      <c r="E14" s="26">
        <v>0</v>
      </c>
      <c r="F14" s="26">
        <v>0</v>
      </c>
      <c r="G14" s="205">
        <v>-0.5</v>
      </c>
      <c r="H14" s="205">
        <v>0</v>
      </c>
      <c r="I14" s="205">
        <v>0</v>
      </c>
      <c r="J14" s="205">
        <v>0</v>
      </c>
      <c r="K14" s="205">
        <v>270</v>
      </c>
      <c r="L14" s="205">
        <v>0</v>
      </c>
      <c r="M14" s="205">
        <v>0</v>
      </c>
      <c r="N14" s="205">
        <v>0</v>
      </c>
      <c r="O14" s="205">
        <v>0</v>
      </c>
      <c r="P14" s="205">
        <v>0</v>
      </c>
    </row>
    <row r="15" spans="1:17">
      <c r="A15" t="s">
        <v>57</v>
      </c>
      <c r="C15" s="26">
        <v>38</v>
      </c>
      <c r="D15" s="26">
        <v>0</v>
      </c>
      <c r="E15" s="26">
        <v>0</v>
      </c>
      <c r="F15" s="26">
        <v>0</v>
      </c>
      <c r="G15" s="205">
        <v>-0.5</v>
      </c>
      <c r="H15" s="205">
        <v>0</v>
      </c>
      <c r="I15" s="205">
        <v>0</v>
      </c>
      <c r="J15" s="205">
        <v>0</v>
      </c>
      <c r="K15" s="205">
        <v>270</v>
      </c>
      <c r="L15" s="205">
        <v>0</v>
      </c>
      <c r="M15" s="205">
        <v>0</v>
      </c>
      <c r="N15" s="205">
        <v>0</v>
      </c>
      <c r="O15" s="205">
        <v>0</v>
      </c>
      <c r="P15" s="205">
        <v>0</v>
      </c>
    </row>
    <row r="16" spans="1:17">
      <c r="A16" t="s">
        <v>58</v>
      </c>
      <c r="C16" s="26">
        <v>38</v>
      </c>
      <c r="D16" s="26">
        <v>0</v>
      </c>
      <c r="E16" s="26">
        <v>0</v>
      </c>
      <c r="F16" s="26">
        <v>0</v>
      </c>
      <c r="G16" s="205">
        <v>-0.5</v>
      </c>
      <c r="H16" s="205">
        <v>0</v>
      </c>
      <c r="I16" s="205">
        <v>0</v>
      </c>
      <c r="J16" s="205">
        <v>0</v>
      </c>
      <c r="K16" s="205">
        <v>270</v>
      </c>
      <c r="L16" s="205">
        <v>0</v>
      </c>
      <c r="M16" s="205">
        <v>0</v>
      </c>
      <c r="N16" s="205">
        <v>0</v>
      </c>
      <c r="O16" s="205">
        <v>0</v>
      </c>
      <c r="P16" s="205">
        <v>0</v>
      </c>
    </row>
    <row r="17" spans="1:16">
      <c r="A17" t="s">
        <v>59</v>
      </c>
      <c r="C17" s="26">
        <v>38</v>
      </c>
      <c r="D17" s="26">
        <v>0</v>
      </c>
      <c r="E17" s="26">
        <v>0</v>
      </c>
      <c r="F17" s="26">
        <v>0</v>
      </c>
      <c r="G17" s="205">
        <v>-0.5</v>
      </c>
      <c r="H17" s="205">
        <v>0</v>
      </c>
      <c r="I17" s="205">
        <v>0</v>
      </c>
      <c r="J17" s="205">
        <v>0</v>
      </c>
      <c r="K17" s="205">
        <v>270</v>
      </c>
      <c r="L17" s="205">
        <v>0</v>
      </c>
      <c r="M17" s="205">
        <v>0</v>
      </c>
      <c r="N17" s="205">
        <v>0</v>
      </c>
      <c r="O17" s="205">
        <v>0</v>
      </c>
      <c r="P17" s="205">
        <v>0</v>
      </c>
    </row>
    <row r="18" spans="1:16">
      <c r="A18" t="s">
        <v>60</v>
      </c>
      <c r="C18" s="26">
        <v>38</v>
      </c>
      <c r="D18" s="26">
        <v>0</v>
      </c>
      <c r="E18" s="26">
        <v>0</v>
      </c>
      <c r="F18" s="26">
        <v>0</v>
      </c>
      <c r="G18" s="205">
        <v>-0.5</v>
      </c>
      <c r="H18" s="205">
        <v>0</v>
      </c>
      <c r="I18" s="205">
        <v>0</v>
      </c>
      <c r="J18" s="205">
        <v>0</v>
      </c>
      <c r="K18" s="205">
        <v>270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</row>
    <row r="19" spans="1:16">
      <c r="A19" t="s">
        <v>61</v>
      </c>
      <c r="C19" s="26">
        <v>37</v>
      </c>
      <c r="D19" s="26">
        <v>0</v>
      </c>
      <c r="E19" s="26">
        <v>0</v>
      </c>
      <c r="F19" s="26">
        <v>0</v>
      </c>
      <c r="G19" s="205">
        <v>-0.5</v>
      </c>
      <c r="H19" s="205">
        <v>0</v>
      </c>
      <c r="I19" s="205">
        <v>0</v>
      </c>
      <c r="J19" s="205">
        <v>0</v>
      </c>
      <c r="K19" s="205">
        <v>270</v>
      </c>
      <c r="L19" s="205">
        <v>0</v>
      </c>
      <c r="M19" s="205">
        <v>0</v>
      </c>
      <c r="N19" s="205">
        <v>0</v>
      </c>
      <c r="O19" s="205">
        <v>0</v>
      </c>
      <c r="P19" s="205">
        <v>0</v>
      </c>
    </row>
    <row r="20" spans="1:16">
      <c r="A20" t="s">
        <v>62</v>
      </c>
      <c r="C20" s="26">
        <v>37</v>
      </c>
      <c r="D20" s="26">
        <v>0</v>
      </c>
      <c r="E20" s="26">
        <v>0</v>
      </c>
      <c r="F20" s="26">
        <v>0</v>
      </c>
      <c r="G20" s="205">
        <v>-0.5</v>
      </c>
      <c r="H20" s="205">
        <v>0</v>
      </c>
      <c r="I20" s="205">
        <v>0</v>
      </c>
      <c r="J20" s="205">
        <v>0</v>
      </c>
      <c r="K20" s="205">
        <v>270</v>
      </c>
      <c r="L20" s="205">
        <v>0</v>
      </c>
      <c r="M20" s="205">
        <v>0</v>
      </c>
      <c r="N20" s="205">
        <v>0</v>
      </c>
      <c r="O20" s="205">
        <v>0</v>
      </c>
      <c r="P20" s="205">
        <v>0</v>
      </c>
    </row>
    <row r="21" spans="1:16">
      <c r="A21" t="s">
        <v>63</v>
      </c>
      <c r="C21" s="26">
        <v>37</v>
      </c>
      <c r="D21" s="26">
        <v>0</v>
      </c>
      <c r="E21" s="26">
        <v>0</v>
      </c>
      <c r="F21" s="26">
        <v>0</v>
      </c>
      <c r="G21" s="205">
        <v>-0.5</v>
      </c>
      <c r="H21" s="205">
        <v>0</v>
      </c>
      <c r="I21" s="205">
        <v>0</v>
      </c>
      <c r="J21" s="205">
        <v>0</v>
      </c>
      <c r="K21" s="205">
        <v>270</v>
      </c>
      <c r="L21" s="205">
        <v>0</v>
      </c>
      <c r="M21" s="205">
        <v>0</v>
      </c>
      <c r="N21" s="205">
        <v>0</v>
      </c>
      <c r="O21" s="205">
        <v>0</v>
      </c>
      <c r="P21" s="205">
        <v>0</v>
      </c>
    </row>
    <row r="22" spans="1:16">
      <c r="A22" t="s">
        <v>64</v>
      </c>
      <c r="C22" s="26">
        <v>37</v>
      </c>
      <c r="D22" s="26">
        <v>0</v>
      </c>
      <c r="E22" s="26">
        <v>0</v>
      </c>
      <c r="F22" s="26">
        <v>0</v>
      </c>
      <c r="G22" s="205">
        <v>-0.5</v>
      </c>
      <c r="H22" s="205">
        <v>0</v>
      </c>
      <c r="I22" s="205">
        <v>0</v>
      </c>
      <c r="J22" s="205">
        <v>0</v>
      </c>
      <c r="K22" s="205">
        <v>270</v>
      </c>
      <c r="L22" s="205">
        <v>0</v>
      </c>
      <c r="M22" s="205">
        <v>0</v>
      </c>
      <c r="N22" s="205">
        <v>0</v>
      </c>
      <c r="O22" s="205">
        <v>0</v>
      </c>
      <c r="P22" s="205">
        <v>0</v>
      </c>
    </row>
    <row r="23" spans="1:16">
      <c r="A23" t="s">
        <v>65</v>
      </c>
      <c r="C23" s="26">
        <v>37</v>
      </c>
      <c r="D23" s="26">
        <v>0</v>
      </c>
      <c r="E23" s="26">
        <v>0</v>
      </c>
      <c r="F23" s="26">
        <v>0</v>
      </c>
      <c r="G23" s="205">
        <v>-0.5</v>
      </c>
      <c r="H23" s="205">
        <v>0</v>
      </c>
      <c r="I23" s="205">
        <v>0</v>
      </c>
      <c r="J23" s="205">
        <v>0</v>
      </c>
      <c r="K23" s="205">
        <v>270</v>
      </c>
      <c r="L23" s="205">
        <v>0</v>
      </c>
      <c r="M23" s="205">
        <v>0</v>
      </c>
      <c r="N23" s="205">
        <v>0</v>
      </c>
      <c r="O23" s="205">
        <v>0</v>
      </c>
      <c r="P23" s="205">
        <v>0</v>
      </c>
    </row>
    <row r="24" spans="1:16">
      <c r="A24" t="s">
        <v>66</v>
      </c>
      <c r="C24" s="26">
        <v>37</v>
      </c>
      <c r="D24" s="26">
        <v>0</v>
      </c>
      <c r="E24" s="26">
        <v>0</v>
      </c>
      <c r="F24" s="26">
        <v>0</v>
      </c>
      <c r="G24" s="205">
        <v>-0.5</v>
      </c>
      <c r="H24" s="205">
        <v>0</v>
      </c>
      <c r="I24" s="205">
        <v>0</v>
      </c>
      <c r="J24" s="205">
        <v>0</v>
      </c>
      <c r="K24" s="205">
        <v>270</v>
      </c>
      <c r="L24" s="205">
        <v>0</v>
      </c>
      <c r="M24" s="205">
        <v>0</v>
      </c>
      <c r="N24" s="205">
        <v>0</v>
      </c>
      <c r="O24" s="205">
        <v>0</v>
      </c>
      <c r="P24" s="205">
        <v>0</v>
      </c>
    </row>
    <row r="25" spans="1:16">
      <c r="A25" t="s">
        <v>67</v>
      </c>
      <c r="C25" s="26">
        <v>37</v>
      </c>
      <c r="D25" s="26">
        <v>0</v>
      </c>
      <c r="E25" s="26">
        <v>0</v>
      </c>
      <c r="F25" s="26">
        <v>0</v>
      </c>
      <c r="G25" s="205">
        <v>-0.5</v>
      </c>
      <c r="H25" s="205">
        <v>0</v>
      </c>
      <c r="I25" s="205">
        <v>0</v>
      </c>
      <c r="J25" s="205">
        <v>0</v>
      </c>
      <c r="K25" s="205">
        <v>270</v>
      </c>
      <c r="L25" s="205">
        <v>0</v>
      </c>
      <c r="M25" s="205">
        <v>0</v>
      </c>
      <c r="N25" s="205">
        <v>0</v>
      </c>
      <c r="O25" s="205">
        <v>0</v>
      </c>
      <c r="P25" s="205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205">
        <v>-0.5</v>
      </c>
      <c r="H26" s="205">
        <v>0</v>
      </c>
      <c r="I26" s="205">
        <v>0</v>
      </c>
      <c r="J26" s="205">
        <v>0</v>
      </c>
      <c r="K26" s="205">
        <v>270</v>
      </c>
      <c r="L26" s="205">
        <v>0</v>
      </c>
      <c r="M26" s="205">
        <v>0</v>
      </c>
      <c r="N26" s="205">
        <v>0</v>
      </c>
      <c r="O26" s="205">
        <v>0</v>
      </c>
      <c r="P26" s="205">
        <v>0</v>
      </c>
    </row>
    <row r="27" spans="1:16">
      <c r="A27" t="s">
        <v>69</v>
      </c>
      <c r="C27" s="26">
        <v>37</v>
      </c>
      <c r="D27" s="26">
        <v>0</v>
      </c>
      <c r="E27" s="26">
        <v>0</v>
      </c>
      <c r="F27" s="26">
        <v>0</v>
      </c>
      <c r="G27" s="205">
        <v>-0.5</v>
      </c>
      <c r="H27" s="205">
        <v>0</v>
      </c>
      <c r="I27" s="205">
        <v>0</v>
      </c>
      <c r="J27" s="205">
        <v>0</v>
      </c>
      <c r="K27" s="205">
        <v>270</v>
      </c>
      <c r="L27" s="205">
        <v>0</v>
      </c>
      <c r="M27" s="205">
        <v>0</v>
      </c>
      <c r="N27" s="205">
        <v>0</v>
      </c>
      <c r="O27" s="205">
        <v>0</v>
      </c>
      <c r="P27" s="205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205">
        <v>-0.5</v>
      </c>
      <c r="H28" s="205">
        <v>0</v>
      </c>
      <c r="I28" s="205">
        <v>0</v>
      </c>
      <c r="J28" s="205">
        <v>0</v>
      </c>
      <c r="K28" s="205">
        <v>270</v>
      </c>
      <c r="L28" s="205">
        <v>0</v>
      </c>
      <c r="M28" s="205">
        <v>0</v>
      </c>
      <c r="N28" s="205">
        <v>0</v>
      </c>
      <c r="O28" s="205">
        <v>0</v>
      </c>
      <c r="P28" s="205">
        <v>0</v>
      </c>
    </row>
    <row r="29" spans="1:16">
      <c r="A29" t="s">
        <v>71</v>
      </c>
      <c r="C29" s="26">
        <v>37</v>
      </c>
      <c r="D29" s="26">
        <v>0</v>
      </c>
      <c r="E29" s="26">
        <v>0</v>
      </c>
      <c r="F29" s="26">
        <v>0</v>
      </c>
      <c r="G29" s="205">
        <v>-0.5</v>
      </c>
      <c r="H29" s="205">
        <v>0</v>
      </c>
      <c r="I29" s="205">
        <v>0</v>
      </c>
      <c r="J29" s="205">
        <v>0</v>
      </c>
      <c r="K29" s="205">
        <v>270</v>
      </c>
      <c r="L29" s="205">
        <v>0</v>
      </c>
      <c r="M29" s="205">
        <v>0</v>
      </c>
      <c r="N29" s="205">
        <v>0</v>
      </c>
      <c r="O29" s="205">
        <v>0</v>
      </c>
      <c r="P29" s="205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205">
        <v>-0.5</v>
      </c>
      <c r="H30" s="205">
        <v>0</v>
      </c>
      <c r="I30" s="205">
        <v>0</v>
      </c>
      <c r="J30" s="205">
        <v>0</v>
      </c>
      <c r="K30" s="205">
        <v>270</v>
      </c>
      <c r="L30" s="205">
        <v>0</v>
      </c>
      <c r="M30" s="205">
        <v>0</v>
      </c>
      <c r="N30" s="205">
        <v>0</v>
      </c>
      <c r="O30" s="205">
        <v>0</v>
      </c>
      <c r="P30" s="205">
        <v>0</v>
      </c>
    </row>
    <row r="31" spans="1:16">
      <c r="A31" t="s">
        <v>73</v>
      </c>
      <c r="C31" s="26">
        <v>37</v>
      </c>
      <c r="D31" s="26">
        <v>0</v>
      </c>
      <c r="E31" s="26">
        <v>0</v>
      </c>
      <c r="F31" s="26">
        <v>0</v>
      </c>
      <c r="G31" s="205">
        <v>-0.5</v>
      </c>
      <c r="H31" s="205">
        <v>0</v>
      </c>
      <c r="I31" s="205">
        <v>0</v>
      </c>
      <c r="J31" s="205">
        <v>0</v>
      </c>
      <c r="K31" s="205">
        <v>270</v>
      </c>
      <c r="L31" s="205">
        <v>0</v>
      </c>
      <c r="M31" s="205">
        <v>0</v>
      </c>
      <c r="N31" s="205">
        <v>0</v>
      </c>
      <c r="O31" s="205">
        <v>0</v>
      </c>
      <c r="P31" s="205">
        <v>0</v>
      </c>
    </row>
    <row r="32" spans="1:16">
      <c r="A32" t="s">
        <v>74</v>
      </c>
      <c r="C32" s="26">
        <v>37</v>
      </c>
      <c r="D32" s="26">
        <v>0</v>
      </c>
      <c r="E32" s="26">
        <v>0</v>
      </c>
      <c r="F32" s="26">
        <v>0</v>
      </c>
      <c r="G32" s="205">
        <v>-0.5</v>
      </c>
      <c r="H32" s="205">
        <v>0</v>
      </c>
      <c r="I32" s="205">
        <v>0</v>
      </c>
      <c r="J32" s="205">
        <v>0</v>
      </c>
      <c r="K32" s="205">
        <v>270</v>
      </c>
      <c r="L32" s="205">
        <v>0</v>
      </c>
      <c r="M32" s="205">
        <v>0</v>
      </c>
      <c r="N32" s="205">
        <v>0</v>
      </c>
      <c r="O32" s="205">
        <v>0</v>
      </c>
      <c r="P32" s="205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205">
        <v>-0.5</v>
      </c>
      <c r="H33" s="205">
        <v>0</v>
      </c>
      <c r="I33" s="205">
        <v>0</v>
      </c>
      <c r="J33" s="205">
        <v>0</v>
      </c>
      <c r="K33" s="205">
        <v>270</v>
      </c>
      <c r="L33" s="205">
        <v>0</v>
      </c>
      <c r="M33" s="205">
        <v>0</v>
      </c>
      <c r="N33" s="205">
        <v>0</v>
      </c>
      <c r="O33" s="205">
        <v>0</v>
      </c>
      <c r="P33" s="205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205">
        <v>-0.5</v>
      </c>
      <c r="H34" s="205">
        <v>0</v>
      </c>
      <c r="I34" s="205">
        <v>0</v>
      </c>
      <c r="J34" s="205">
        <v>0</v>
      </c>
      <c r="K34" s="205">
        <v>270</v>
      </c>
      <c r="L34" s="205">
        <v>0</v>
      </c>
      <c r="M34" s="205">
        <v>0</v>
      </c>
      <c r="N34" s="205">
        <v>0</v>
      </c>
      <c r="O34" s="205">
        <v>0</v>
      </c>
      <c r="P34" s="205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205">
        <v>-0.5</v>
      </c>
      <c r="H35" s="205">
        <v>0</v>
      </c>
      <c r="I35" s="205">
        <v>0</v>
      </c>
      <c r="J35" s="205">
        <v>0</v>
      </c>
      <c r="K35" s="205">
        <v>270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205">
        <v>-0.5</v>
      </c>
      <c r="H36" s="205">
        <v>0</v>
      </c>
      <c r="I36" s="205">
        <v>0</v>
      </c>
      <c r="J36" s="205">
        <v>0</v>
      </c>
      <c r="K36" s="205">
        <v>270</v>
      </c>
      <c r="L36" s="205">
        <v>0</v>
      </c>
      <c r="M36" s="205">
        <v>0</v>
      </c>
      <c r="N36" s="205">
        <v>0</v>
      </c>
      <c r="O36" s="205">
        <v>0</v>
      </c>
      <c r="P36" s="205">
        <v>0</v>
      </c>
    </row>
    <row r="37" spans="1:16">
      <c r="A37" t="s">
        <v>79</v>
      </c>
      <c r="C37" s="26">
        <v>37</v>
      </c>
      <c r="D37" s="26">
        <v>0</v>
      </c>
      <c r="E37" s="26">
        <v>0</v>
      </c>
      <c r="F37" s="26">
        <v>0</v>
      </c>
      <c r="G37" s="205">
        <v>-0.5</v>
      </c>
      <c r="H37" s="205">
        <v>0</v>
      </c>
      <c r="I37" s="205">
        <v>0</v>
      </c>
      <c r="J37" s="205">
        <v>0</v>
      </c>
      <c r="K37" s="205">
        <v>270</v>
      </c>
      <c r="L37" s="205">
        <v>0</v>
      </c>
      <c r="M37" s="205">
        <v>0</v>
      </c>
      <c r="N37" s="205">
        <v>0</v>
      </c>
      <c r="O37" s="205">
        <v>0</v>
      </c>
      <c r="P37" s="205">
        <v>0</v>
      </c>
    </row>
    <row r="38" spans="1:16">
      <c r="A38" t="s">
        <v>80</v>
      </c>
      <c r="C38" s="26">
        <v>37</v>
      </c>
      <c r="D38" s="26">
        <v>0</v>
      </c>
      <c r="E38" s="26">
        <v>0</v>
      </c>
      <c r="F38" s="26">
        <v>0</v>
      </c>
      <c r="G38" s="205">
        <v>-0.5</v>
      </c>
      <c r="H38" s="205">
        <v>0</v>
      </c>
      <c r="I38" s="205">
        <v>0</v>
      </c>
      <c r="J38" s="205">
        <v>0</v>
      </c>
      <c r="K38" s="205">
        <v>270</v>
      </c>
      <c r="L38" s="205">
        <v>0</v>
      </c>
      <c r="M38" s="205">
        <v>0</v>
      </c>
      <c r="N38" s="205">
        <v>0</v>
      </c>
      <c r="O38" s="205">
        <v>0</v>
      </c>
      <c r="P38" s="205">
        <v>0</v>
      </c>
    </row>
    <row r="39" spans="1:16">
      <c r="A39" t="s">
        <v>81</v>
      </c>
      <c r="C39" s="26">
        <v>37</v>
      </c>
      <c r="D39" s="26">
        <v>0</v>
      </c>
      <c r="E39" s="26">
        <v>0</v>
      </c>
      <c r="F39" s="26">
        <v>0</v>
      </c>
      <c r="G39" s="205">
        <v>-0.5</v>
      </c>
      <c r="H39" s="205">
        <v>0</v>
      </c>
      <c r="I39" s="205">
        <v>0</v>
      </c>
      <c r="J39" s="205">
        <v>0</v>
      </c>
      <c r="K39" s="205">
        <v>270</v>
      </c>
      <c r="L39" s="205">
        <v>0</v>
      </c>
      <c r="M39" s="205">
        <v>0</v>
      </c>
      <c r="N39" s="205">
        <v>0</v>
      </c>
      <c r="O39" s="205">
        <v>0</v>
      </c>
      <c r="P39" s="205">
        <v>0</v>
      </c>
    </row>
    <row r="40" spans="1:16">
      <c r="A40" t="s">
        <v>82</v>
      </c>
      <c r="C40" s="26">
        <v>37</v>
      </c>
      <c r="D40" s="26">
        <v>0</v>
      </c>
      <c r="E40" s="26">
        <v>0</v>
      </c>
      <c r="F40" s="26">
        <v>0</v>
      </c>
      <c r="G40" s="205">
        <v>-0.5</v>
      </c>
      <c r="H40" s="205">
        <v>0</v>
      </c>
      <c r="I40" s="205">
        <v>0</v>
      </c>
      <c r="J40" s="205">
        <v>0</v>
      </c>
      <c r="K40" s="205">
        <v>270</v>
      </c>
      <c r="L40" s="205">
        <v>0</v>
      </c>
      <c r="M40" s="205">
        <v>0</v>
      </c>
      <c r="N40" s="205">
        <v>0</v>
      </c>
      <c r="O40" s="205">
        <v>0</v>
      </c>
      <c r="P40" s="205">
        <v>0</v>
      </c>
    </row>
    <row r="41" spans="1:16">
      <c r="A41" t="s">
        <v>83</v>
      </c>
      <c r="C41" s="26">
        <v>37</v>
      </c>
      <c r="D41" s="26">
        <v>0</v>
      </c>
      <c r="E41" s="26">
        <v>0</v>
      </c>
      <c r="F41" s="26">
        <v>0</v>
      </c>
      <c r="G41" s="205">
        <v>-0.5</v>
      </c>
      <c r="H41" s="205">
        <v>0</v>
      </c>
      <c r="I41" s="205">
        <v>0</v>
      </c>
      <c r="J41" s="205">
        <v>0</v>
      </c>
      <c r="K41" s="205">
        <v>270</v>
      </c>
      <c r="L41" s="205">
        <v>0</v>
      </c>
      <c r="M41" s="205">
        <v>0</v>
      </c>
      <c r="N41" s="205">
        <v>0</v>
      </c>
      <c r="O41" s="205">
        <v>0</v>
      </c>
      <c r="P41" s="205">
        <v>0</v>
      </c>
    </row>
    <row r="42" spans="1:16">
      <c r="A42" t="s">
        <v>84</v>
      </c>
      <c r="C42" s="26">
        <v>37</v>
      </c>
      <c r="D42" s="26">
        <v>0</v>
      </c>
      <c r="E42" s="26">
        <v>0</v>
      </c>
      <c r="F42" s="26">
        <v>0</v>
      </c>
      <c r="G42" s="205">
        <v>-0.5</v>
      </c>
      <c r="H42" s="205">
        <v>0</v>
      </c>
      <c r="I42" s="205">
        <v>0</v>
      </c>
      <c r="J42" s="205">
        <v>0</v>
      </c>
      <c r="K42" s="205">
        <v>270</v>
      </c>
      <c r="L42" s="205">
        <v>0</v>
      </c>
      <c r="M42" s="205">
        <v>0</v>
      </c>
      <c r="N42" s="205">
        <v>0</v>
      </c>
      <c r="O42" s="205">
        <v>0</v>
      </c>
      <c r="P42" s="205">
        <v>0</v>
      </c>
    </row>
    <row r="43" spans="1:16">
      <c r="A43" t="s">
        <v>85</v>
      </c>
      <c r="C43" s="26">
        <v>37</v>
      </c>
      <c r="D43" s="26">
        <v>0</v>
      </c>
      <c r="E43" s="26">
        <v>0</v>
      </c>
      <c r="F43" s="26">
        <v>0</v>
      </c>
      <c r="G43" s="205">
        <v>-0.5</v>
      </c>
      <c r="H43" s="205">
        <v>0</v>
      </c>
      <c r="I43" s="205">
        <v>0</v>
      </c>
      <c r="J43" s="205">
        <v>0</v>
      </c>
      <c r="K43" s="205">
        <v>270</v>
      </c>
      <c r="L43" s="205">
        <v>0</v>
      </c>
      <c r="M43" s="205">
        <v>0</v>
      </c>
      <c r="N43" s="205">
        <v>0</v>
      </c>
      <c r="O43" s="205">
        <v>0</v>
      </c>
      <c r="P43" s="205">
        <v>0</v>
      </c>
    </row>
    <row r="44" spans="1:16">
      <c r="A44" t="s">
        <v>86</v>
      </c>
      <c r="C44" s="26">
        <v>37</v>
      </c>
      <c r="D44" s="26">
        <v>0</v>
      </c>
      <c r="E44" s="26">
        <v>0</v>
      </c>
      <c r="F44" s="26">
        <v>0</v>
      </c>
      <c r="G44" s="205">
        <v>-0.5</v>
      </c>
      <c r="H44" s="205">
        <v>0</v>
      </c>
      <c r="I44" s="205">
        <v>0</v>
      </c>
      <c r="J44" s="205">
        <v>0</v>
      </c>
      <c r="K44" s="205">
        <v>270</v>
      </c>
      <c r="L44" s="205">
        <v>0</v>
      </c>
      <c r="M44" s="205">
        <v>0</v>
      </c>
      <c r="N44" s="205">
        <v>0</v>
      </c>
      <c r="O44" s="205">
        <v>0</v>
      </c>
      <c r="P44" s="205">
        <v>0</v>
      </c>
    </row>
    <row r="45" spans="1:16">
      <c r="A45" t="s">
        <v>87</v>
      </c>
      <c r="C45" s="26">
        <v>37</v>
      </c>
      <c r="D45" s="26">
        <v>0</v>
      </c>
      <c r="E45" s="26">
        <v>0</v>
      </c>
      <c r="F45" s="26">
        <v>0</v>
      </c>
      <c r="G45" s="205">
        <v>-0.5</v>
      </c>
      <c r="H45" s="205">
        <v>0</v>
      </c>
      <c r="I45" s="205">
        <v>0</v>
      </c>
      <c r="J45" s="205">
        <v>0</v>
      </c>
      <c r="K45" s="205">
        <v>270</v>
      </c>
      <c r="L45" s="205">
        <v>0</v>
      </c>
      <c r="M45" s="205">
        <v>0</v>
      </c>
      <c r="N45" s="205">
        <v>0</v>
      </c>
      <c r="O45" s="205">
        <v>0</v>
      </c>
      <c r="P45" s="205">
        <v>0</v>
      </c>
    </row>
    <row r="46" spans="1:16">
      <c r="A46" t="s">
        <v>88</v>
      </c>
      <c r="C46" s="26">
        <v>37</v>
      </c>
      <c r="D46" s="26">
        <v>0</v>
      </c>
      <c r="E46" s="26">
        <v>0</v>
      </c>
      <c r="F46" s="26">
        <v>0</v>
      </c>
      <c r="G46" s="205">
        <v>-0.5</v>
      </c>
      <c r="H46" s="205">
        <v>0</v>
      </c>
      <c r="I46" s="205">
        <v>0</v>
      </c>
      <c r="J46" s="205">
        <v>0</v>
      </c>
      <c r="K46" s="205">
        <v>270</v>
      </c>
      <c r="L46" s="205">
        <v>0</v>
      </c>
      <c r="M46" s="205">
        <v>0</v>
      </c>
      <c r="N46" s="205">
        <v>0</v>
      </c>
      <c r="O46" s="205">
        <v>0</v>
      </c>
      <c r="P46" s="205">
        <v>0</v>
      </c>
    </row>
    <row r="47" spans="1:16">
      <c r="A47" t="s">
        <v>89</v>
      </c>
      <c r="C47" s="26">
        <v>37</v>
      </c>
      <c r="D47" s="26">
        <v>0</v>
      </c>
      <c r="E47" s="26">
        <v>0</v>
      </c>
      <c r="F47" s="26">
        <v>0</v>
      </c>
      <c r="G47" s="205">
        <v>-0.5</v>
      </c>
      <c r="H47" s="205">
        <v>0</v>
      </c>
      <c r="I47" s="205">
        <v>0</v>
      </c>
      <c r="J47" s="205">
        <v>0</v>
      </c>
      <c r="K47" s="205">
        <v>270</v>
      </c>
      <c r="L47" s="205">
        <v>0</v>
      </c>
      <c r="M47" s="205">
        <v>0</v>
      </c>
      <c r="N47" s="205">
        <v>0</v>
      </c>
      <c r="O47" s="205">
        <v>0</v>
      </c>
      <c r="P47" s="205">
        <v>0</v>
      </c>
    </row>
    <row r="48" spans="1:16">
      <c r="A48" t="s">
        <v>90</v>
      </c>
      <c r="C48" s="26">
        <v>37</v>
      </c>
      <c r="D48" s="26">
        <v>0</v>
      </c>
      <c r="E48" s="26">
        <v>0</v>
      </c>
      <c r="F48" s="26">
        <v>0</v>
      </c>
      <c r="G48" s="205">
        <v>-0.5</v>
      </c>
      <c r="H48" s="205">
        <v>0</v>
      </c>
      <c r="I48" s="205">
        <v>0</v>
      </c>
      <c r="J48" s="205">
        <v>0</v>
      </c>
      <c r="K48" s="205">
        <v>270</v>
      </c>
      <c r="L48" s="205">
        <v>0</v>
      </c>
      <c r="M48" s="205">
        <v>0</v>
      </c>
      <c r="N48" s="205">
        <v>0</v>
      </c>
      <c r="O48" s="205">
        <v>0</v>
      </c>
      <c r="P48" s="205">
        <v>0</v>
      </c>
    </row>
    <row r="49" spans="1:16">
      <c r="A49" t="s">
        <v>91</v>
      </c>
      <c r="C49" s="26">
        <v>37</v>
      </c>
      <c r="D49" s="26">
        <v>0</v>
      </c>
      <c r="E49" s="26">
        <v>0</v>
      </c>
      <c r="F49" s="26">
        <v>0</v>
      </c>
      <c r="G49" s="205">
        <v>-0.5</v>
      </c>
      <c r="H49" s="205">
        <v>0</v>
      </c>
      <c r="I49" s="205">
        <v>0</v>
      </c>
      <c r="J49" s="205">
        <v>0</v>
      </c>
      <c r="K49" s="205">
        <v>270</v>
      </c>
      <c r="L49" s="205">
        <v>0</v>
      </c>
      <c r="M49" s="205">
        <v>0</v>
      </c>
      <c r="N49" s="205">
        <v>0</v>
      </c>
      <c r="O49" s="205">
        <v>0</v>
      </c>
      <c r="P49" s="205">
        <v>0</v>
      </c>
    </row>
    <row r="50" spans="1:16">
      <c r="A50" t="s">
        <v>92</v>
      </c>
      <c r="C50" s="26">
        <v>37</v>
      </c>
      <c r="D50" s="26">
        <v>0</v>
      </c>
      <c r="E50" s="26">
        <v>0</v>
      </c>
      <c r="F50" s="26">
        <v>0</v>
      </c>
      <c r="G50" s="205">
        <v>-0.5</v>
      </c>
      <c r="H50" s="205">
        <v>0</v>
      </c>
      <c r="I50" s="205">
        <v>0</v>
      </c>
      <c r="J50" s="205">
        <v>0</v>
      </c>
      <c r="K50" s="205">
        <v>270</v>
      </c>
      <c r="L50" s="205">
        <v>0</v>
      </c>
      <c r="M50" s="205">
        <v>0</v>
      </c>
      <c r="N50" s="205">
        <v>0</v>
      </c>
      <c r="O50" s="205">
        <v>0</v>
      </c>
      <c r="P50" s="205">
        <v>0</v>
      </c>
    </row>
    <row r="51" spans="1:16">
      <c r="A51" t="s">
        <v>93</v>
      </c>
      <c r="C51" s="26">
        <v>37</v>
      </c>
      <c r="D51" s="26">
        <v>0</v>
      </c>
      <c r="E51" s="26">
        <v>0</v>
      </c>
      <c r="F51" s="26">
        <v>0</v>
      </c>
      <c r="G51" s="205">
        <v>-0.5</v>
      </c>
      <c r="H51" s="205">
        <v>0</v>
      </c>
      <c r="I51" s="205">
        <v>0</v>
      </c>
      <c r="J51" s="205">
        <v>0</v>
      </c>
      <c r="K51" s="205">
        <v>270</v>
      </c>
      <c r="L51" s="205">
        <v>0</v>
      </c>
      <c r="M51" s="205">
        <v>0</v>
      </c>
      <c r="N51" s="205">
        <v>0</v>
      </c>
      <c r="O51" s="205">
        <v>0</v>
      </c>
      <c r="P51" s="205">
        <v>0</v>
      </c>
    </row>
    <row r="52" spans="1:16">
      <c r="A52" t="s">
        <v>94</v>
      </c>
      <c r="C52" s="26">
        <v>36</v>
      </c>
      <c r="D52" s="26">
        <v>0</v>
      </c>
      <c r="E52" s="26">
        <v>0</v>
      </c>
      <c r="F52" s="26">
        <v>0</v>
      </c>
      <c r="G52" s="205">
        <v>-0.5</v>
      </c>
      <c r="H52" s="205">
        <v>0</v>
      </c>
      <c r="I52" s="205">
        <v>0</v>
      </c>
      <c r="J52" s="205">
        <v>0</v>
      </c>
      <c r="K52" s="205">
        <v>270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</row>
    <row r="53" spans="1:16">
      <c r="A53" t="s">
        <v>95</v>
      </c>
      <c r="C53" s="26">
        <v>36</v>
      </c>
      <c r="D53" s="26">
        <v>0</v>
      </c>
      <c r="E53" s="26">
        <v>0</v>
      </c>
      <c r="F53" s="26">
        <v>0</v>
      </c>
      <c r="G53" s="205">
        <v>-0.5</v>
      </c>
      <c r="H53" s="205">
        <v>0</v>
      </c>
      <c r="I53" s="205">
        <v>0</v>
      </c>
      <c r="J53" s="205">
        <v>0</v>
      </c>
      <c r="K53" s="205">
        <v>270</v>
      </c>
      <c r="L53" s="205">
        <v>0</v>
      </c>
      <c r="M53" s="205">
        <v>0</v>
      </c>
      <c r="N53" s="205">
        <v>0</v>
      </c>
      <c r="O53" s="205">
        <v>0</v>
      </c>
      <c r="P53" s="205">
        <v>0</v>
      </c>
    </row>
    <row r="54" spans="1:16">
      <c r="A54" t="s">
        <v>96</v>
      </c>
      <c r="C54" s="26">
        <v>36</v>
      </c>
      <c r="D54" s="26">
        <v>0</v>
      </c>
      <c r="E54" s="26">
        <v>0</v>
      </c>
      <c r="F54" s="26">
        <v>0</v>
      </c>
      <c r="G54" s="205">
        <v>-0.5</v>
      </c>
      <c r="H54" s="205">
        <v>0</v>
      </c>
      <c r="I54" s="205">
        <v>0</v>
      </c>
      <c r="J54" s="205">
        <v>0</v>
      </c>
      <c r="K54" s="205">
        <v>270</v>
      </c>
      <c r="L54" s="205">
        <v>0</v>
      </c>
      <c r="M54" s="205">
        <v>0</v>
      </c>
      <c r="N54" s="205">
        <v>0</v>
      </c>
      <c r="O54" s="205">
        <v>0</v>
      </c>
      <c r="P54" s="205">
        <v>0</v>
      </c>
    </row>
    <row r="55" spans="1:16">
      <c r="A55" t="s">
        <v>97</v>
      </c>
      <c r="C55" s="26">
        <v>36</v>
      </c>
      <c r="D55" s="26">
        <v>0</v>
      </c>
      <c r="E55" s="26">
        <v>0</v>
      </c>
      <c r="F55" s="26">
        <v>0</v>
      </c>
      <c r="G55" s="205">
        <v>-0.5</v>
      </c>
      <c r="H55" s="205">
        <v>0</v>
      </c>
      <c r="I55" s="205">
        <v>0</v>
      </c>
      <c r="J55" s="205">
        <v>0</v>
      </c>
      <c r="K55" s="205">
        <v>270</v>
      </c>
      <c r="L55" s="205">
        <v>0</v>
      </c>
      <c r="M55" s="205">
        <v>0</v>
      </c>
      <c r="N55" s="205">
        <v>0</v>
      </c>
      <c r="O55" s="205">
        <v>0</v>
      </c>
      <c r="P55" s="205">
        <v>0</v>
      </c>
    </row>
    <row r="56" spans="1:16">
      <c r="A56" t="s">
        <v>98</v>
      </c>
      <c r="C56" s="26">
        <v>36</v>
      </c>
      <c r="D56" s="26">
        <v>0</v>
      </c>
      <c r="E56" s="26">
        <v>0</v>
      </c>
      <c r="F56" s="26">
        <v>0</v>
      </c>
      <c r="G56" s="205">
        <v>-0.5</v>
      </c>
      <c r="H56" s="205">
        <v>0</v>
      </c>
      <c r="I56" s="205">
        <v>0</v>
      </c>
      <c r="J56" s="205">
        <v>0</v>
      </c>
      <c r="K56" s="205">
        <v>270</v>
      </c>
      <c r="L56" s="205">
        <v>0</v>
      </c>
      <c r="M56" s="205">
        <v>0</v>
      </c>
      <c r="N56" s="205">
        <v>0</v>
      </c>
      <c r="O56" s="205">
        <v>0</v>
      </c>
      <c r="P56" s="205">
        <v>0</v>
      </c>
    </row>
    <row r="57" spans="1:16">
      <c r="A57" t="s">
        <v>99</v>
      </c>
      <c r="C57" s="26">
        <v>36</v>
      </c>
      <c r="D57" s="26">
        <v>0</v>
      </c>
      <c r="E57" s="26">
        <v>0</v>
      </c>
      <c r="F57" s="26">
        <v>0</v>
      </c>
      <c r="G57" s="205">
        <v>-0.5</v>
      </c>
      <c r="H57" s="205">
        <v>0</v>
      </c>
      <c r="I57" s="205">
        <v>0</v>
      </c>
      <c r="J57" s="205">
        <v>0</v>
      </c>
      <c r="K57" s="205">
        <v>270</v>
      </c>
      <c r="L57" s="205">
        <v>0</v>
      </c>
      <c r="M57" s="205">
        <v>0</v>
      </c>
      <c r="N57" s="205">
        <v>0</v>
      </c>
      <c r="O57" s="205">
        <v>0</v>
      </c>
      <c r="P57" s="205">
        <v>0</v>
      </c>
    </row>
    <row r="58" spans="1:16">
      <c r="A58" t="s">
        <v>100</v>
      </c>
      <c r="C58" s="26">
        <v>35</v>
      </c>
      <c r="D58" s="26">
        <v>0</v>
      </c>
      <c r="E58" s="26">
        <v>0</v>
      </c>
      <c r="F58" s="26">
        <v>0</v>
      </c>
      <c r="G58" s="205">
        <v>-0.5</v>
      </c>
      <c r="H58" s="205">
        <v>0</v>
      </c>
      <c r="I58" s="205">
        <v>0</v>
      </c>
      <c r="J58" s="205">
        <v>0</v>
      </c>
      <c r="K58" s="205">
        <v>270</v>
      </c>
      <c r="L58" s="205">
        <v>0</v>
      </c>
      <c r="M58" s="205">
        <v>0</v>
      </c>
      <c r="N58" s="205">
        <v>0</v>
      </c>
      <c r="O58" s="205">
        <v>0</v>
      </c>
      <c r="P58" s="205">
        <v>0</v>
      </c>
    </row>
    <row r="59" spans="1:16">
      <c r="A59" t="s">
        <v>101</v>
      </c>
      <c r="C59" s="26">
        <v>35</v>
      </c>
      <c r="D59" s="26">
        <v>0</v>
      </c>
      <c r="E59" s="26">
        <v>0</v>
      </c>
      <c r="F59" s="26">
        <v>0</v>
      </c>
      <c r="G59" s="205">
        <v>-0.5</v>
      </c>
      <c r="H59" s="205">
        <v>0</v>
      </c>
      <c r="I59" s="205">
        <v>0</v>
      </c>
      <c r="J59" s="205">
        <v>0</v>
      </c>
      <c r="K59" s="205">
        <v>270</v>
      </c>
      <c r="L59" s="205">
        <v>0</v>
      </c>
      <c r="M59" s="205">
        <v>0</v>
      </c>
      <c r="N59" s="205">
        <v>0</v>
      </c>
      <c r="O59" s="205">
        <v>0</v>
      </c>
      <c r="P59" s="205">
        <v>0</v>
      </c>
    </row>
    <row r="60" spans="1:16">
      <c r="A60" t="s">
        <v>102</v>
      </c>
      <c r="C60" s="26">
        <v>35</v>
      </c>
      <c r="D60" s="26">
        <v>0</v>
      </c>
      <c r="E60" s="26">
        <v>0</v>
      </c>
      <c r="F60" s="26">
        <v>0</v>
      </c>
      <c r="G60" s="205">
        <v>-0.5</v>
      </c>
      <c r="H60" s="205">
        <v>0</v>
      </c>
      <c r="I60" s="205">
        <v>0</v>
      </c>
      <c r="J60" s="205">
        <v>0</v>
      </c>
      <c r="K60" s="205">
        <v>270</v>
      </c>
      <c r="L60" s="205">
        <v>0</v>
      </c>
      <c r="M60" s="205">
        <v>0</v>
      </c>
      <c r="N60" s="205">
        <v>0</v>
      </c>
      <c r="O60" s="205">
        <v>0</v>
      </c>
      <c r="P60" s="205">
        <v>0</v>
      </c>
    </row>
    <row r="61" spans="1:16">
      <c r="A61" t="s">
        <v>103</v>
      </c>
      <c r="C61" s="26">
        <v>35</v>
      </c>
      <c r="D61" s="26">
        <v>0</v>
      </c>
      <c r="E61" s="26">
        <v>0</v>
      </c>
      <c r="F61" s="26">
        <v>0</v>
      </c>
      <c r="G61" s="205">
        <v>-0.5</v>
      </c>
      <c r="H61" s="205">
        <v>0</v>
      </c>
      <c r="I61" s="205">
        <v>0</v>
      </c>
      <c r="J61" s="205">
        <v>0</v>
      </c>
      <c r="K61" s="205">
        <v>270</v>
      </c>
      <c r="L61" s="205">
        <v>0</v>
      </c>
      <c r="M61" s="205">
        <v>0</v>
      </c>
      <c r="N61" s="205">
        <v>0</v>
      </c>
      <c r="O61" s="205">
        <v>0</v>
      </c>
      <c r="P61" s="205">
        <v>0</v>
      </c>
    </row>
    <row r="62" spans="1:16">
      <c r="A62" t="s">
        <v>104</v>
      </c>
      <c r="C62" s="26">
        <v>35</v>
      </c>
      <c r="D62" s="26">
        <v>0</v>
      </c>
      <c r="E62" s="26">
        <v>0</v>
      </c>
      <c r="F62" s="26">
        <v>0</v>
      </c>
      <c r="G62" s="205">
        <v>-0.5</v>
      </c>
      <c r="H62" s="205">
        <v>0</v>
      </c>
      <c r="I62" s="205">
        <v>0</v>
      </c>
      <c r="J62" s="205">
        <v>0</v>
      </c>
      <c r="K62" s="205">
        <v>270</v>
      </c>
      <c r="L62" s="205">
        <v>0</v>
      </c>
      <c r="M62" s="205">
        <v>0</v>
      </c>
      <c r="N62" s="205">
        <v>0</v>
      </c>
      <c r="O62" s="205">
        <v>0</v>
      </c>
      <c r="P62" s="205">
        <v>0</v>
      </c>
    </row>
    <row r="63" spans="1:16">
      <c r="A63" t="s">
        <v>105</v>
      </c>
      <c r="C63" s="26">
        <v>35</v>
      </c>
      <c r="D63" s="26">
        <v>0</v>
      </c>
      <c r="E63" s="26">
        <v>0</v>
      </c>
      <c r="F63" s="26">
        <v>0</v>
      </c>
      <c r="G63" s="205">
        <v>-0.5</v>
      </c>
      <c r="H63" s="205">
        <v>0</v>
      </c>
      <c r="I63" s="205">
        <v>0</v>
      </c>
      <c r="J63" s="205">
        <v>0</v>
      </c>
      <c r="K63" s="205">
        <v>270</v>
      </c>
      <c r="L63" s="205">
        <v>0</v>
      </c>
      <c r="M63" s="205">
        <v>0</v>
      </c>
      <c r="N63" s="205">
        <v>0</v>
      </c>
      <c r="O63" s="205">
        <v>0</v>
      </c>
      <c r="P63" s="205">
        <v>0</v>
      </c>
    </row>
    <row r="64" spans="1:16">
      <c r="A64" t="s">
        <v>106</v>
      </c>
      <c r="C64" s="26">
        <v>35.47</v>
      </c>
      <c r="D64" s="26">
        <v>0</v>
      </c>
      <c r="E64" s="26">
        <v>0</v>
      </c>
      <c r="F64" s="26">
        <v>0</v>
      </c>
      <c r="G64" s="205">
        <v>-0.5</v>
      </c>
      <c r="H64" s="205">
        <v>0</v>
      </c>
      <c r="I64" s="205">
        <v>0</v>
      </c>
      <c r="J64" s="205">
        <v>0</v>
      </c>
      <c r="K64" s="205">
        <v>266.27</v>
      </c>
      <c r="L64" s="205">
        <v>0</v>
      </c>
      <c r="M64" s="205">
        <v>0</v>
      </c>
      <c r="N64" s="205">
        <v>0</v>
      </c>
      <c r="O64" s="205">
        <v>0</v>
      </c>
      <c r="P64" s="205">
        <v>0</v>
      </c>
    </row>
    <row r="65" spans="1:16">
      <c r="A65" t="s">
        <v>107</v>
      </c>
      <c r="C65" s="26">
        <v>35</v>
      </c>
      <c r="D65" s="26">
        <v>0</v>
      </c>
      <c r="E65" s="26">
        <v>0</v>
      </c>
      <c r="F65" s="26">
        <v>0</v>
      </c>
      <c r="G65" s="205">
        <v>-0.5</v>
      </c>
      <c r="H65" s="205">
        <v>0</v>
      </c>
      <c r="I65" s="205">
        <v>0</v>
      </c>
      <c r="J65" s="205">
        <v>0</v>
      </c>
      <c r="K65" s="205">
        <v>270</v>
      </c>
      <c r="L65" s="205">
        <v>0</v>
      </c>
      <c r="M65" s="205">
        <v>0</v>
      </c>
      <c r="N65" s="205">
        <v>0</v>
      </c>
      <c r="O65" s="205">
        <v>0</v>
      </c>
      <c r="P65" s="205">
        <v>0</v>
      </c>
    </row>
    <row r="66" spans="1:16">
      <c r="A66" t="s">
        <v>108</v>
      </c>
      <c r="C66" s="26">
        <v>35</v>
      </c>
      <c r="D66" s="26">
        <v>0</v>
      </c>
      <c r="E66" s="26">
        <v>0</v>
      </c>
      <c r="F66" s="26">
        <v>0</v>
      </c>
      <c r="G66" s="205">
        <v>-0.5</v>
      </c>
      <c r="H66" s="205">
        <v>0</v>
      </c>
      <c r="I66" s="205">
        <v>0</v>
      </c>
      <c r="J66" s="205">
        <v>0</v>
      </c>
      <c r="K66" s="205">
        <v>270</v>
      </c>
      <c r="L66" s="205">
        <v>0</v>
      </c>
      <c r="M66" s="205">
        <v>0</v>
      </c>
      <c r="N66" s="205">
        <v>0</v>
      </c>
      <c r="O66" s="205">
        <v>0</v>
      </c>
      <c r="P66" s="205">
        <v>0</v>
      </c>
    </row>
    <row r="67" spans="1:16">
      <c r="A67" t="s">
        <v>109</v>
      </c>
      <c r="C67" s="26">
        <v>34</v>
      </c>
      <c r="D67" s="26">
        <v>0</v>
      </c>
      <c r="E67" s="26">
        <v>0</v>
      </c>
      <c r="F67" s="26">
        <v>0</v>
      </c>
      <c r="G67" s="205">
        <v>-0.5</v>
      </c>
      <c r="H67" s="205">
        <v>0</v>
      </c>
      <c r="I67" s="205">
        <v>0</v>
      </c>
      <c r="J67" s="205">
        <v>0</v>
      </c>
      <c r="K67" s="205">
        <v>270</v>
      </c>
      <c r="L67" s="205">
        <v>0</v>
      </c>
      <c r="M67" s="205">
        <v>0</v>
      </c>
      <c r="N67" s="205">
        <v>0</v>
      </c>
      <c r="O67" s="205">
        <v>0</v>
      </c>
      <c r="P67" s="205">
        <v>0</v>
      </c>
    </row>
    <row r="68" spans="1:16">
      <c r="A68" t="s">
        <v>110</v>
      </c>
      <c r="C68" s="26">
        <v>34</v>
      </c>
      <c r="D68" s="26">
        <v>0</v>
      </c>
      <c r="E68" s="26">
        <v>0</v>
      </c>
      <c r="F68" s="26">
        <v>0</v>
      </c>
      <c r="G68" s="205">
        <v>-0.5</v>
      </c>
      <c r="H68" s="205">
        <v>0</v>
      </c>
      <c r="I68" s="205">
        <v>0</v>
      </c>
      <c r="J68" s="205">
        <v>0</v>
      </c>
      <c r="K68" s="205">
        <v>270</v>
      </c>
      <c r="L68" s="205">
        <v>0</v>
      </c>
      <c r="M68" s="205">
        <v>0</v>
      </c>
      <c r="N68" s="205">
        <v>0</v>
      </c>
      <c r="O68" s="205">
        <v>0</v>
      </c>
      <c r="P68" s="205">
        <v>0</v>
      </c>
    </row>
    <row r="69" spans="1:16">
      <c r="A69" t="s">
        <v>111</v>
      </c>
      <c r="C69" s="26">
        <v>34</v>
      </c>
      <c r="D69" s="26">
        <v>0</v>
      </c>
      <c r="E69" s="26">
        <v>0</v>
      </c>
      <c r="F69" s="26">
        <v>0</v>
      </c>
      <c r="G69" s="205">
        <v>-0.5</v>
      </c>
      <c r="H69" s="205">
        <v>0</v>
      </c>
      <c r="I69" s="205">
        <v>0</v>
      </c>
      <c r="J69" s="205">
        <v>0</v>
      </c>
      <c r="K69" s="205">
        <v>270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</row>
    <row r="70" spans="1:16">
      <c r="A70" t="s">
        <v>112</v>
      </c>
      <c r="C70" s="26">
        <v>34</v>
      </c>
      <c r="D70" s="26">
        <v>0</v>
      </c>
      <c r="E70" s="26">
        <v>0</v>
      </c>
      <c r="F70" s="26">
        <v>0</v>
      </c>
      <c r="G70" s="205">
        <v>-0.5</v>
      </c>
      <c r="H70" s="205">
        <v>0</v>
      </c>
      <c r="I70" s="205">
        <v>0</v>
      </c>
      <c r="J70" s="205">
        <v>0</v>
      </c>
      <c r="K70" s="205">
        <v>270</v>
      </c>
      <c r="L70" s="205">
        <v>0</v>
      </c>
      <c r="M70" s="205">
        <v>0</v>
      </c>
      <c r="N70" s="205">
        <v>0</v>
      </c>
      <c r="O70" s="205">
        <v>0</v>
      </c>
      <c r="P70" s="205">
        <v>0</v>
      </c>
    </row>
    <row r="71" spans="1:16">
      <c r="A71" t="s">
        <v>113</v>
      </c>
      <c r="C71" s="26">
        <v>34</v>
      </c>
      <c r="D71" s="26">
        <v>0</v>
      </c>
      <c r="E71" s="26">
        <v>0</v>
      </c>
      <c r="F71" s="26">
        <v>0</v>
      </c>
      <c r="G71" s="205">
        <v>-0.5</v>
      </c>
      <c r="H71" s="205">
        <v>0</v>
      </c>
      <c r="I71" s="205">
        <v>0</v>
      </c>
      <c r="J71" s="205">
        <v>0</v>
      </c>
      <c r="K71" s="205">
        <v>270</v>
      </c>
      <c r="L71" s="205">
        <v>0</v>
      </c>
      <c r="M71" s="205">
        <v>0</v>
      </c>
      <c r="N71" s="205">
        <v>0</v>
      </c>
      <c r="O71" s="205">
        <v>0</v>
      </c>
      <c r="P71" s="205">
        <v>0</v>
      </c>
    </row>
    <row r="72" spans="1:16">
      <c r="A72" t="s">
        <v>114</v>
      </c>
      <c r="C72" s="26">
        <v>34</v>
      </c>
      <c r="D72" s="26">
        <v>0</v>
      </c>
      <c r="E72" s="26">
        <v>0</v>
      </c>
      <c r="F72" s="26">
        <v>0</v>
      </c>
      <c r="G72" s="205">
        <v>-0.5</v>
      </c>
      <c r="H72" s="205">
        <v>0</v>
      </c>
      <c r="I72" s="205">
        <v>0</v>
      </c>
      <c r="J72" s="205">
        <v>0</v>
      </c>
      <c r="K72" s="205">
        <v>270</v>
      </c>
      <c r="L72" s="205">
        <v>0</v>
      </c>
      <c r="M72" s="205">
        <v>0</v>
      </c>
      <c r="N72" s="205">
        <v>0</v>
      </c>
      <c r="O72" s="205">
        <v>0</v>
      </c>
      <c r="P72" s="205">
        <v>0</v>
      </c>
    </row>
    <row r="73" spans="1:16">
      <c r="A73" t="s">
        <v>115</v>
      </c>
      <c r="C73" s="26">
        <v>34</v>
      </c>
      <c r="D73" s="26">
        <v>0</v>
      </c>
      <c r="E73" s="26">
        <v>0</v>
      </c>
      <c r="F73" s="26">
        <v>0</v>
      </c>
      <c r="G73" s="205">
        <v>-0.5</v>
      </c>
      <c r="H73" s="205">
        <v>0</v>
      </c>
      <c r="I73" s="205">
        <v>0</v>
      </c>
      <c r="J73" s="205">
        <v>0</v>
      </c>
      <c r="K73" s="205">
        <v>270</v>
      </c>
      <c r="L73" s="205">
        <v>0</v>
      </c>
      <c r="M73" s="205">
        <v>0</v>
      </c>
      <c r="N73" s="205">
        <v>0</v>
      </c>
      <c r="O73" s="205">
        <v>0</v>
      </c>
      <c r="P73" s="205">
        <v>0</v>
      </c>
    </row>
    <row r="74" spans="1:16">
      <c r="A74" t="s">
        <v>116</v>
      </c>
      <c r="C74" s="26">
        <v>34</v>
      </c>
      <c r="D74" s="26">
        <v>0</v>
      </c>
      <c r="E74" s="26">
        <v>0</v>
      </c>
      <c r="F74" s="26">
        <v>0</v>
      </c>
      <c r="G74" s="205">
        <v>-0.5</v>
      </c>
      <c r="H74" s="205">
        <v>0</v>
      </c>
      <c r="I74" s="205">
        <v>0</v>
      </c>
      <c r="J74" s="205">
        <v>0</v>
      </c>
      <c r="K74" s="205">
        <v>270</v>
      </c>
      <c r="L74" s="205">
        <v>0</v>
      </c>
      <c r="M74" s="205">
        <v>0</v>
      </c>
      <c r="N74" s="205">
        <v>0</v>
      </c>
      <c r="O74" s="205">
        <v>0</v>
      </c>
      <c r="P74" s="205">
        <v>0</v>
      </c>
    </row>
    <row r="75" spans="1:16">
      <c r="A75" t="s">
        <v>117</v>
      </c>
      <c r="C75" s="26">
        <v>34</v>
      </c>
      <c r="D75" s="26">
        <v>0</v>
      </c>
      <c r="E75" s="26">
        <v>0</v>
      </c>
      <c r="F75" s="26">
        <v>0</v>
      </c>
      <c r="G75" s="205">
        <v>-0.5</v>
      </c>
      <c r="H75" s="205">
        <v>0</v>
      </c>
      <c r="I75" s="205">
        <v>0</v>
      </c>
      <c r="J75" s="205">
        <v>0</v>
      </c>
      <c r="K75" s="205">
        <v>270</v>
      </c>
      <c r="L75" s="205">
        <v>0</v>
      </c>
      <c r="M75" s="205">
        <v>0</v>
      </c>
      <c r="N75" s="205">
        <v>0</v>
      </c>
      <c r="O75" s="205">
        <v>0</v>
      </c>
      <c r="P75" s="205">
        <v>0</v>
      </c>
    </row>
    <row r="76" spans="1:16">
      <c r="A76" t="s">
        <v>118</v>
      </c>
      <c r="C76" s="26">
        <v>34</v>
      </c>
      <c r="D76" s="26">
        <v>0</v>
      </c>
      <c r="E76" s="26">
        <v>0</v>
      </c>
      <c r="F76" s="26">
        <v>0</v>
      </c>
      <c r="G76" s="205">
        <v>-0.5</v>
      </c>
      <c r="H76" s="205">
        <v>0</v>
      </c>
      <c r="I76" s="205">
        <v>0</v>
      </c>
      <c r="J76" s="205">
        <v>0</v>
      </c>
      <c r="K76" s="205">
        <v>270</v>
      </c>
      <c r="L76" s="205">
        <v>0</v>
      </c>
      <c r="M76" s="205">
        <v>0</v>
      </c>
      <c r="N76" s="205">
        <v>0</v>
      </c>
      <c r="O76" s="205">
        <v>0</v>
      </c>
      <c r="P76" s="205">
        <v>0</v>
      </c>
    </row>
    <row r="77" spans="1:16">
      <c r="A77" t="s">
        <v>119</v>
      </c>
      <c r="C77" s="26">
        <v>35</v>
      </c>
      <c r="D77" s="26">
        <v>0</v>
      </c>
      <c r="E77" s="26">
        <v>0</v>
      </c>
      <c r="F77" s="26">
        <v>0</v>
      </c>
      <c r="G77" s="205">
        <v>-0.5</v>
      </c>
      <c r="H77" s="205">
        <v>0</v>
      </c>
      <c r="I77" s="205">
        <v>0</v>
      </c>
      <c r="J77" s="205">
        <v>0</v>
      </c>
      <c r="K77" s="205">
        <v>270</v>
      </c>
      <c r="L77" s="205">
        <v>0</v>
      </c>
      <c r="M77" s="205">
        <v>0</v>
      </c>
      <c r="N77" s="205">
        <v>0</v>
      </c>
      <c r="O77" s="205">
        <v>0</v>
      </c>
      <c r="P77" s="205">
        <v>0</v>
      </c>
    </row>
    <row r="78" spans="1:16">
      <c r="A78" t="s">
        <v>120</v>
      </c>
      <c r="C78" s="26">
        <v>35</v>
      </c>
      <c r="D78" s="26">
        <v>0</v>
      </c>
      <c r="E78" s="26">
        <v>0</v>
      </c>
      <c r="F78" s="26">
        <v>0</v>
      </c>
      <c r="G78" s="205">
        <v>-0.5</v>
      </c>
      <c r="H78" s="205">
        <v>0</v>
      </c>
      <c r="I78" s="205">
        <v>0</v>
      </c>
      <c r="J78" s="205">
        <v>0</v>
      </c>
      <c r="K78" s="205">
        <v>270</v>
      </c>
      <c r="L78" s="205">
        <v>0</v>
      </c>
      <c r="M78" s="205">
        <v>0</v>
      </c>
      <c r="N78" s="205">
        <v>0</v>
      </c>
      <c r="O78" s="205">
        <v>0</v>
      </c>
      <c r="P78" s="205">
        <v>0</v>
      </c>
    </row>
    <row r="79" spans="1:16">
      <c r="A79" t="s">
        <v>121</v>
      </c>
      <c r="C79" s="26">
        <v>35</v>
      </c>
      <c r="D79" s="26">
        <v>0</v>
      </c>
      <c r="E79" s="26">
        <v>0</v>
      </c>
      <c r="F79" s="26">
        <v>0</v>
      </c>
      <c r="G79" s="205">
        <v>-0.5</v>
      </c>
      <c r="H79" s="205">
        <v>0</v>
      </c>
      <c r="I79" s="205">
        <v>0</v>
      </c>
      <c r="J79" s="205">
        <v>0</v>
      </c>
      <c r="K79" s="205">
        <v>270</v>
      </c>
      <c r="L79" s="205">
        <v>0</v>
      </c>
      <c r="M79" s="205">
        <v>0</v>
      </c>
      <c r="N79" s="205">
        <v>0</v>
      </c>
      <c r="O79" s="205">
        <v>0</v>
      </c>
      <c r="P79" s="205">
        <v>0</v>
      </c>
    </row>
    <row r="80" spans="1:16">
      <c r="A80" t="s">
        <v>122</v>
      </c>
      <c r="C80" s="26">
        <v>36</v>
      </c>
      <c r="D80" s="26">
        <v>0</v>
      </c>
      <c r="E80" s="26">
        <v>0</v>
      </c>
      <c r="F80" s="26">
        <v>0</v>
      </c>
      <c r="G80" s="205">
        <v>-0.5</v>
      </c>
      <c r="H80" s="205">
        <v>0</v>
      </c>
      <c r="I80" s="205">
        <v>0</v>
      </c>
      <c r="J80" s="205">
        <v>0</v>
      </c>
      <c r="K80" s="205">
        <v>270</v>
      </c>
      <c r="L80" s="205">
        <v>0</v>
      </c>
      <c r="M80" s="205">
        <v>0</v>
      </c>
      <c r="N80" s="205">
        <v>0</v>
      </c>
      <c r="O80" s="205">
        <v>0</v>
      </c>
      <c r="P80" s="205">
        <v>0</v>
      </c>
    </row>
    <row r="81" spans="1:16">
      <c r="A81" t="s">
        <v>123</v>
      </c>
      <c r="C81" s="26">
        <v>36</v>
      </c>
      <c r="D81" s="26">
        <v>0</v>
      </c>
      <c r="E81" s="26">
        <v>0</v>
      </c>
      <c r="F81" s="26">
        <v>0</v>
      </c>
      <c r="G81" s="205">
        <v>-0.5</v>
      </c>
      <c r="H81" s="205">
        <v>0</v>
      </c>
      <c r="I81" s="205">
        <v>0</v>
      </c>
      <c r="J81" s="205">
        <v>0</v>
      </c>
      <c r="K81" s="205">
        <v>270</v>
      </c>
      <c r="L81" s="205">
        <v>0</v>
      </c>
      <c r="M81" s="205">
        <v>0</v>
      </c>
      <c r="N81" s="205">
        <v>0</v>
      </c>
      <c r="O81" s="205">
        <v>0</v>
      </c>
      <c r="P81" s="205">
        <v>0</v>
      </c>
    </row>
    <row r="82" spans="1:16">
      <c r="A82" t="s">
        <v>124</v>
      </c>
      <c r="C82" s="26">
        <v>36</v>
      </c>
      <c r="D82" s="26">
        <v>0</v>
      </c>
      <c r="E82" s="26">
        <v>0</v>
      </c>
      <c r="F82" s="26">
        <v>0</v>
      </c>
      <c r="G82" s="205">
        <v>-0.5</v>
      </c>
      <c r="H82" s="205">
        <v>0</v>
      </c>
      <c r="I82" s="205">
        <v>0</v>
      </c>
      <c r="J82" s="205">
        <v>0</v>
      </c>
      <c r="K82" s="205">
        <v>270</v>
      </c>
      <c r="L82" s="205">
        <v>0</v>
      </c>
      <c r="M82" s="205">
        <v>0</v>
      </c>
      <c r="N82" s="205">
        <v>0</v>
      </c>
      <c r="O82" s="205">
        <v>0</v>
      </c>
      <c r="P82" s="205">
        <v>0</v>
      </c>
    </row>
    <row r="83" spans="1:16">
      <c r="A83" t="s">
        <v>125</v>
      </c>
      <c r="C83" s="26">
        <v>36</v>
      </c>
      <c r="D83" s="26">
        <v>0</v>
      </c>
      <c r="E83" s="26">
        <v>0</v>
      </c>
      <c r="F83" s="26">
        <v>0</v>
      </c>
      <c r="G83" s="205">
        <v>-0.5</v>
      </c>
      <c r="H83" s="205">
        <v>0</v>
      </c>
      <c r="I83" s="205">
        <v>0</v>
      </c>
      <c r="J83" s="205">
        <v>0</v>
      </c>
      <c r="K83" s="205">
        <v>270</v>
      </c>
      <c r="L83" s="205">
        <v>0</v>
      </c>
      <c r="M83" s="205">
        <v>0</v>
      </c>
      <c r="N83" s="205">
        <v>0</v>
      </c>
      <c r="O83" s="205">
        <v>0</v>
      </c>
      <c r="P83" s="205">
        <v>0</v>
      </c>
    </row>
    <row r="84" spans="1:16">
      <c r="A84" t="s">
        <v>126</v>
      </c>
      <c r="C84" s="26">
        <v>36</v>
      </c>
      <c r="D84" s="26">
        <v>0</v>
      </c>
      <c r="E84" s="26">
        <v>0</v>
      </c>
      <c r="F84" s="26">
        <v>0</v>
      </c>
      <c r="G84" s="205">
        <v>-0.5</v>
      </c>
      <c r="H84" s="205">
        <v>0</v>
      </c>
      <c r="I84" s="205">
        <v>0</v>
      </c>
      <c r="J84" s="205">
        <v>0</v>
      </c>
      <c r="K84" s="205">
        <v>270</v>
      </c>
      <c r="L84" s="205">
        <v>0</v>
      </c>
      <c r="M84" s="205">
        <v>0</v>
      </c>
      <c r="N84" s="205">
        <v>0</v>
      </c>
      <c r="O84" s="205">
        <v>0</v>
      </c>
      <c r="P84" s="205">
        <v>0</v>
      </c>
    </row>
    <row r="85" spans="1:16">
      <c r="A85" t="s">
        <v>127</v>
      </c>
      <c r="C85" s="26">
        <v>36</v>
      </c>
      <c r="D85" s="26">
        <v>0</v>
      </c>
      <c r="E85" s="26">
        <v>0</v>
      </c>
      <c r="F85" s="26">
        <v>0</v>
      </c>
      <c r="G85" s="205">
        <v>-0.5</v>
      </c>
      <c r="H85" s="205">
        <v>0</v>
      </c>
      <c r="I85" s="205">
        <v>0</v>
      </c>
      <c r="J85" s="205">
        <v>0</v>
      </c>
      <c r="K85" s="205">
        <v>270</v>
      </c>
      <c r="L85" s="205">
        <v>0</v>
      </c>
      <c r="M85" s="205">
        <v>0</v>
      </c>
      <c r="N85" s="205">
        <v>0</v>
      </c>
      <c r="O85" s="205">
        <v>0</v>
      </c>
      <c r="P85" s="205">
        <v>0</v>
      </c>
    </row>
    <row r="86" spans="1:16">
      <c r="A86" t="s">
        <v>128</v>
      </c>
      <c r="C86" s="26">
        <v>36</v>
      </c>
      <c r="D86" s="26">
        <v>0</v>
      </c>
      <c r="E86" s="26">
        <v>0</v>
      </c>
      <c r="F86" s="26">
        <v>0</v>
      </c>
      <c r="G86" s="205">
        <v>-0.5</v>
      </c>
      <c r="H86" s="205">
        <v>0</v>
      </c>
      <c r="I86" s="205">
        <v>0</v>
      </c>
      <c r="J86" s="205">
        <v>0</v>
      </c>
      <c r="K86" s="205">
        <v>270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</row>
    <row r="87" spans="1:16">
      <c r="A87" t="s">
        <v>129</v>
      </c>
      <c r="C87" s="26">
        <v>36</v>
      </c>
      <c r="D87" s="26">
        <v>0</v>
      </c>
      <c r="E87" s="26">
        <v>0</v>
      </c>
      <c r="F87" s="26">
        <v>0</v>
      </c>
      <c r="G87" s="205">
        <v>-0.5</v>
      </c>
      <c r="H87" s="205">
        <v>0</v>
      </c>
      <c r="I87" s="205">
        <v>0</v>
      </c>
      <c r="J87" s="205">
        <v>0</v>
      </c>
      <c r="K87" s="205">
        <v>270</v>
      </c>
      <c r="L87" s="205">
        <v>0</v>
      </c>
      <c r="M87" s="205">
        <v>0</v>
      </c>
      <c r="N87" s="205">
        <v>0</v>
      </c>
      <c r="O87" s="205">
        <v>0</v>
      </c>
      <c r="P87" s="205">
        <v>0</v>
      </c>
    </row>
    <row r="88" spans="1:16">
      <c r="A88" t="s">
        <v>130</v>
      </c>
      <c r="C88" s="26">
        <v>36</v>
      </c>
      <c r="D88" s="26">
        <v>0</v>
      </c>
      <c r="E88" s="26">
        <v>0</v>
      </c>
      <c r="F88" s="26">
        <v>0</v>
      </c>
      <c r="G88" s="205">
        <v>-0.5</v>
      </c>
      <c r="H88" s="205">
        <v>0</v>
      </c>
      <c r="I88" s="205">
        <v>0</v>
      </c>
      <c r="J88" s="205">
        <v>0</v>
      </c>
      <c r="K88" s="205">
        <v>270</v>
      </c>
      <c r="L88" s="205">
        <v>0</v>
      </c>
      <c r="M88" s="205">
        <v>0</v>
      </c>
      <c r="N88" s="205">
        <v>0</v>
      </c>
      <c r="O88" s="205">
        <v>0</v>
      </c>
      <c r="P88" s="205">
        <v>0</v>
      </c>
    </row>
    <row r="89" spans="1:16">
      <c r="A89" t="s">
        <v>131</v>
      </c>
      <c r="C89" s="26">
        <v>37</v>
      </c>
      <c r="D89" s="26">
        <v>0</v>
      </c>
      <c r="E89" s="26">
        <v>0</v>
      </c>
      <c r="F89" s="26">
        <v>0</v>
      </c>
      <c r="G89" s="205">
        <v>-0.5</v>
      </c>
      <c r="H89" s="205">
        <v>0</v>
      </c>
      <c r="I89" s="205">
        <v>0</v>
      </c>
      <c r="J89" s="205">
        <v>0</v>
      </c>
      <c r="K89" s="205">
        <v>270</v>
      </c>
      <c r="L89" s="205">
        <v>0</v>
      </c>
      <c r="M89" s="205">
        <v>0</v>
      </c>
      <c r="N89" s="205">
        <v>0</v>
      </c>
      <c r="O89" s="205">
        <v>0</v>
      </c>
      <c r="P89" s="205">
        <v>0</v>
      </c>
    </row>
    <row r="90" spans="1:16">
      <c r="A90" t="s">
        <v>132</v>
      </c>
      <c r="C90" s="26">
        <v>37</v>
      </c>
      <c r="D90" s="26">
        <v>0</v>
      </c>
      <c r="E90" s="26">
        <v>0</v>
      </c>
      <c r="F90" s="26">
        <v>0</v>
      </c>
      <c r="G90" s="205">
        <v>-0.5</v>
      </c>
      <c r="H90" s="205">
        <v>0</v>
      </c>
      <c r="I90" s="205">
        <v>0</v>
      </c>
      <c r="J90" s="205">
        <v>0</v>
      </c>
      <c r="K90" s="205">
        <v>270</v>
      </c>
      <c r="L90" s="205">
        <v>0</v>
      </c>
      <c r="M90" s="205">
        <v>0</v>
      </c>
      <c r="N90" s="205">
        <v>0</v>
      </c>
      <c r="O90" s="205">
        <v>0</v>
      </c>
      <c r="P90" s="205">
        <v>0</v>
      </c>
    </row>
    <row r="91" spans="1:16">
      <c r="A91" t="s">
        <v>133</v>
      </c>
      <c r="C91" s="26">
        <v>37</v>
      </c>
      <c r="D91" s="26">
        <v>0</v>
      </c>
      <c r="E91" s="26">
        <v>0</v>
      </c>
      <c r="F91" s="26">
        <v>0</v>
      </c>
      <c r="G91" s="205">
        <v>-0.5</v>
      </c>
      <c r="H91" s="205">
        <v>0</v>
      </c>
      <c r="I91" s="205">
        <v>0</v>
      </c>
      <c r="J91" s="205">
        <v>0</v>
      </c>
      <c r="K91" s="205">
        <v>270</v>
      </c>
      <c r="L91" s="205">
        <v>0</v>
      </c>
      <c r="M91" s="205">
        <v>0</v>
      </c>
      <c r="N91" s="205">
        <v>0</v>
      </c>
      <c r="O91" s="205">
        <v>0</v>
      </c>
      <c r="P91" s="205">
        <v>0</v>
      </c>
    </row>
    <row r="92" spans="1:16">
      <c r="A92" t="s">
        <v>134</v>
      </c>
      <c r="C92" s="26">
        <v>37</v>
      </c>
      <c r="D92" s="26">
        <v>0</v>
      </c>
      <c r="E92" s="26">
        <v>0</v>
      </c>
      <c r="F92" s="26">
        <v>0</v>
      </c>
      <c r="G92" s="205">
        <v>-0.5</v>
      </c>
      <c r="H92" s="205">
        <v>0</v>
      </c>
      <c r="I92" s="205">
        <v>0</v>
      </c>
      <c r="J92" s="205">
        <v>0</v>
      </c>
      <c r="K92" s="205">
        <v>270</v>
      </c>
      <c r="L92" s="205">
        <v>0</v>
      </c>
      <c r="M92" s="205">
        <v>0</v>
      </c>
      <c r="N92" s="205">
        <v>0</v>
      </c>
      <c r="O92" s="205">
        <v>0</v>
      </c>
      <c r="P92" s="205">
        <v>0</v>
      </c>
    </row>
    <row r="93" spans="1:16">
      <c r="A93" t="s">
        <v>135</v>
      </c>
      <c r="C93" s="26">
        <v>36</v>
      </c>
      <c r="D93" s="26">
        <v>0</v>
      </c>
      <c r="E93" s="26">
        <v>0</v>
      </c>
      <c r="F93" s="26">
        <v>0</v>
      </c>
      <c r="G93" s="205">
        <v>-0.5</v>
      </c>
      <c r="H93" s="205">
        <v>0</v>
      </c>
      <c r="I93" s="205">
        <v>0</v>
      </c>
      <c r="J93" s="205">
        <v>0</v>
      </c>
      <c r="K93" s="205">
        <v>270</v>
      </c>
      <c r="L93" s="205">
        <v>0</v>
      </c>
      <c r="M93" s="205">
        <v>0</v>
      </c>
      <c r="N93" s="205">
        <v>0</v>
      </c>
      <c r="O93" s="205">
        <v>0</v>
      </c>
      <c r="P93" s="205">
        <v>0</v>
      </c>
    </row>
    <row r="94" spans="1:16">
      <c r="A94" t="s">
        <v>136</v>
      </c>
      <c r="C94" s="26">
        <v>36</v>
      </c>
      <c r="D94" s="26">
        <v>0</v>
      </c>
      <c r="E94" s="26">
        <v>0</v>
      </c>
      <c r="F94" s="26">
        <v>0</v>
      </c>
      <c r="G94" s="205">
        <v>-0.5</v>
      </c>
      <c r="H94" s="205">
        <v>0</v>
      </c>
      <c r="I94" s="205">
        <v>0</v>
      </c>
      <c r="J94" s="205">
        <v>0</v>
      </c>
      <c r="K94" s="205">
        <v>270</v>
      </c>
      <c r="L94" s="205">
        <v>0</v>
      </c>
      <c r="M94" s="205">
        <v>0</v>
      </c>
      <c r="N94" s="205">
        <v>0</v>
      </c>
      <c r="O94" s="205">
        <v>0</v>
      </c>
      <c r="P94" s="205">
        <v>0</v>
      </c>
    </row>
    <row r="95" spans="1:16">
      <c r="A95" t="s">
        <v>137</v>
      </c>
      <c r="C95" s="26">
        <v>36</v>
      </c>
      <c r="D95" s="26">
        <v>0</v>
      </c>
      <c r="E95" s="26">
        <v>0</v>
      </c>
      <c r="F95" s="26">
        <v>0</v>
      </c>
      <c r="G95" s="205">
        <v>-0.5</v>
      </c>
      <c r="H95" s="205">
        <v>0</v>
      </c>
      <c r="I95" s="205">
        <v>0</v>
      </c>
      <c r="J95" s="205">
        <v>0</v>
      </c>
      <c r="K95" s="205">
        <v>270</v>
      </c>
      <c r="L95" s="205">
        <v>0</v>
      </c>
      <c r="M95" s="205">
        <v>0</v>
      </c>
      <c r="N95" s="205">
        <v>0</v>
      </c>
      <c r="O95" s="205">
        <v>0</v>
      </c>
      <c r="P95" s="205">
        <v>0</v>
      </c>
    </row>
    <row r="96" spans="1:16">
      <c r="A96" t="s">
        <v>138</v>
      </c>
      <c r="C96" s="26">
        <v>36</v>
      </c>
      <c r="D96" s="26">
        <v>0</v>
      </c>
      <c r="E96" s="26">
        <v>0</v>
      </c>
      <c r="F96" s="26">
        <v>0</v>
      </c>
      <c r="G96" s="205">
        <v>-0.5</v>
      </c>
      <c r="H96" s="205">
        <v>0</v>
      </c>
      <c r="I96" s="205">
        <v>0</v>
      </c>
      <c r="J96" s="205">
        <v>0</v>
      </c>
      <c r="K96" s="205">
        <v>270</v>
      </c>
      <c r="L96" s="205">
        <v>0</v>
      </c>
      <c r="M96" s="205">
        <v>0</v>
      </c>
      <c r="N96" s="205">
        <v>0</v>
      </c>
      <c r="O96" s="205">
        <v>0</v>
      </c>
      <c r="P96" s="205">
        <v>0</v>
      </c>
    </row>
    <row r="97" spans="1:17">
      <c r="A97" t="s">
        <v>139</v>
      </c>
      <c r="C97" s="26">
        <v>36</v>
      </c>
      <c r="D97" s="26">
        <v>0</v>
      </c>
      <c r="E97" s="26">
        <v>0</v>
      </c>
      <c r="F97" s="26">
        <v>0</v>
      </c>
      <c r="G97" s="205">
        <v>-0.5</v>
      </c>
      <c r="H97" s="205">
        <v>0</v>
      </c>
      <c r="I97" s="205">
        <v>0</v>
      </c>
      <c r="J97" s="205">
        <v>0</v>
      </c>
      <c r="K97" s="205">
        <v>270</v>
      </c>
      <c r="L97" s="205">
        <v>0</v>
      </c>
      <c r="M97" s="205">
        <v>0</v>
      </c>
      <c r="N97" s="205">
        <v>0</v>
      </c>
      <c r="O97" s="205">
        <v>0</v>
      </c>
      <c r="P97" s="205">
        <v>0</v>
      </c>
    </row>
    <row r="98" spans="1:17">
      <c r="A98" t="s">
        <v>140</v>
      </c>
      <c r="C98" s="26">
        <v>36</v>
      </c>
      <c r="D98" s="26">
        <v>0</v>
      </c>
      <c r="E98" s="26">
        <v>0</v>
      </c>
      <c r="F98" s="26">
        <v>0</v>
      </c>
      <c r="G98" s="205">
        <v>-0.5</v>
      </c>
      <c r="H98" s="205">
        <v>0</v>
      </c>
      <c r="I98" s="205">
        <v>0</v>
      </c>
      <c r="J98" s="205">
        <v>0</v>
      </c>
      <c r="K98" s="205">
        <v>270</v>
      </c>
      <c r="L98" s="205">
        <v>0</v>
      </c>
      <c r="M98" s="205">
        <v>0</v>
      </c>
      <c r="N98" s="205">
        <v>0</v>
      </c>
      <c r="O98" s="205">
        <v>0</v>
      </c>
      <c r="P98" s="205">
        <v>0</v>
      </c>
    </row>
    <row r="99" spans="1:17">
      <c r="A99" s="156" t="s">
        <v>349</v>
      </c>
      <c r="B99" s="156">
        <f t="shared" ref="B99:Q99" si="0">SUM(B3:B98)/4000</f>
        <v>0</v>
      </c>
      <c r="C99" s="156">
        <f t="shared" si="0"/>
        <v>0.87086749999999991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-1.2E-2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6.4790675000000002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15.26</v>
      </c>
      <c r="H3" s="205">
        <v>0</v>
      </c>
      <c r="I3" s="205">
        <v>34.99</v>
      </c>
      <c r="J3" s="205">
        <v>2.41</v>
      </c>
      <c r="K3" s="205">
        <v>-55.74</v>
      </c>
      <c r="L3" s="205">
        <v>126.99</v>
      </c>
      <c r="M3" s="205">
        <v>2.2200000000000002</v>
      </c>
      <c r="N3" s="205">
        <v>1.81</v>
      </c>
      <c r="O3" s="205">
        <v>2.56</v>
      </c>
      <c r="P3" s="205">
        <v>1.36</v>
      </c>
      <c r="Q3" s="205">
        <v>9.59</v>
      </c>
      <c r="R3" s="205">
        <v>0.24</v>
      </c>
      <c r="S3" s="205">
        <v>0.4</v>
      </c>
      <c r="T3" s="205">
        <v>1.41</v>
      </c>
      <c r="U3" s="205">
        <v>1.8</v>
      </c>
      <c r="V3" s="205">
        <v>0.11</v>
      </c>
      <c r="W3" s="205">
        <v>8.8000000000000007</v>
      </c>
      <c r="X3" s="205">
        <v>43.55</v>
      </c>
      <c r="Y3" s="205">
        <v>0</v>
      </c>
      <c r="Z3" s="205">
        <v>4.25</v>
      </c>
      <c r="AA3" s="205">
        <v>1.38</v>
      </c>
      <c r="AB3" s="205">
        <v>0</v>
      </c>
      <c r="AC3" s="205">
        <v>20.67</v>
      </c>
      <c r="AD3" s="205">
        <v>0</v>
      </c>
      <c r="AE3" s="205">
        <v>0</v>
      </c>
      <c r="AF3" s="205">
        <v>0</v>
      </c>
      <c r="AG3" s="205">
        <v>34.090000000000003</v>
      </c>
      <c r="AH3" s="205">
        <v>0</v>
      </c>
      <c r="AI3" s="205">
        <v>57.43</v>
      </c>
      <c r="AJ3" s="205">
        <v>0</v>
      </c>
      <c r="AK3" s="205">
        <v>15.59</v>
      </c>
      <c r="AL3" s="205">
        <v>0</v>
      </c>
      <c r="AM3" s="205">
        <v>0</v>
      </c>
      <c r="AN3" s="205">
        <v>0</v>
      </c>
      <c r="AO3" s="205">
        <v>295.74</v>
      </c>
      <c r="AP3" s="205">
        <v>0</v>
      </c>
    </row>
    <row r="4" spans="1:42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15.26</v>
      </c>
      <c r="H4" s="205">
        <v>0</v>
      </c>
      <c r="I4" s="205">
        <v>34.99</v>
      </c>
      <c r="J4" s="205">
        <v>2.41</v>
      </c>
      <c r="K4" s="205">
        <v>-55.74</v>
      </c>
      <c r="L4" s="205">
        <v>126.99</v>
      </c>
      <c r="M4" s="205">
        <v>2.2200000000000002</v>
      </c>
      <c r="N4" s="205">
        <v>1.81</v>
      </c>
      <c r="O4" s="205">
        <v>2.56</v>
      </c>
      <c r="P4" s="205">
        <v>1.81</v>
      </c>
      <c r="Q4" s="205">
        <v>9.59</v>
      </c>
      <c r="R4" s="205">
        <v>0.65</v>
      </c>
      <c r="S4" s="205">
        <v>0.4</v>
      </c>
      <c r="T4" s="205">
        <v>1.41</v>
      </c>
      <c r="U4" s="205">
        <v>1.8</v>
      </c>
      <c r="V4" s="205">
        <v>0.11</v>
      </c>
      <c r="W4" s="205">
        <v>8.8000000000000007</v>
      </c>
      <c r="X4" s="205">
        <v>43.55</v>
      </c>
      <c r="Y4" s="205">
        <v>0</v>
      </c>
      <c r="Z4" s="205">
        <v>4.25</v>
      </c>
      <c r="AA4" s="205">
        <v>1.38</v>
      </c>
      <c r="AB4" s="205">
        <v>0</v>
      </c>
      <c r="AC4" s="205">
        <v>20.67</v>
      </c>
      <c r="AD4" s="205">
        <v>0</v>
      </c>
      <c r="AE4" s="205">
        <v>0</v>
      </c>
      <c r="AF4" s="205">
        <v>0</v>
      </c>
      <c r="AG4" s="205">
        <v>34.090000000000003</v>
      </c>
      <c r="AH4" s="205">
        <v>0</v>
      </c>
      <c r="AI4" s="205">
        <v>57.43</v>
      </c>
      <c r="AJ4" s="205">
        <v>0</v>
      </c>
      <c r="AK4" s="205">
        <v>15.59</v>
      </c>
      <c r="AL4" s="205">
        <v>0</v>
      </c>
      <c r="AM4" s="205">
        <v>0</v>
      </c>
      <c r="AN4" s="205">
        <v>0</v>
      </c>
      <c r="AO4" s="205">
        <v>295.74</v>
      </c>
      <c r="AP4" s="205">
        <v>0</v>
      </c>
    </row>
    <row r="5" spans="1:42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15.26</v>
      </c>
      <c r="H5" s="205">
        <v>0</v>
      </c>
      <c r="I5" s="205">
        <v>34.99</v>
      </c>
      <c r="J5" s="205">
        <v>2.41</v>
      </c>
      <c r="K5" s="205">
        <v>-55.74</v>
      </c>
      <c r="L5" s="205">
        <v>126.99</v>
      </c>
      <c r="M5" s="205">
        <v>2.2200000000000002</v>
      </c>
      <c r="N5" s="205">
        <v>1.81</v>
      </c>
      <c r="O5" s="205">
        <v>2.56</v>
      </c>
      <c r="P5" s="205">
        <v>2.1</v>
      </c>
      <c r="Q5" s="205">
        <v>9.59</v>
      </c>
      <c r="R5" s="205">
        <v>0.65</v>
      </c>
      <c r="S5" s="205">
        <v>0.4</v>
      </c>
      <c r="T5" s="205">
        <v>1.41</v>
      </c>
      <c r="U5" s="205">
        <v>1.8</v>
      </c>
      <c r="V5" s="205">
        <v>0.11</v>
      </c>
      <c r="W5" s="205">
        <v>8.8000000000000007</v>
      </c>
      <c r="X5" s="205">
        <v>43.55</v>
      </c>
      <c r="Y5" s="205">
        <v>0</v>
      </c>
      <c r="Z5" s="205">
        <v>4.25</v>
      </c>
      <c r="AA5" s="205">
        <v>1.38</v>
      </c>
      <c r="AB5" s="205">
        <v>0</v>
      </c>
      <c r="AC5" s="205">
        <v>20.67</v>
      </c>
      <c r="AD5" s="205">
        <v>0</v>
      </c>
      <c r="AE5" s="205">
        <v>0</v>
      </c>
      <c r="AF5" s="205">
        <v>0</v>
      </c>
      <c r="AG5" s="205">
        <v>34.090000000000003</v>
      </c>
      <c r="AH5" s="205">
        <v>0</v>
      </c>
      <c r="AI5" s="205">
        <v>57.43</v>
      </c>
      <c r="AJ5" s="205">
        <v>0</v>
      </c>
      <c r="AK5" s="205">
        <v>15.59</v>
      </c>
      <c r="AL5" s="205">
        <v>0</v>
      </c>
      <c r="AM5" s="205">
        <v>0</v>
      </c>
      <c r="AN5" s="205">
        <v>0</v>
      </c>
      <c r="AO5" s="205">
        <v>295.74</v>
      </c>
      <c r="AP5" s="205">
        <v>0</v>
      </c>
    </row>
    <row r="6" spans="1:42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15.26</v>
      </c>
      <c r="H6" s="205">
        <v>0</v>
      </c>
      <c r="I6" s="205">
        <v>34.99</v>
      </c>
      <c r="J6" s="205">
        <v>2.41</v>
      </c>
      <c r="K6" s="205">
        <v>-55.74</v>
      </c>
      <c r="L6" s="205">
        <v>126.99</v>
      </c>
      <c r="M6" s="205">
        <v>2.2200000000000002</v>
      </c>
      <c r="N6" s="205">
        <v>1.81</v>
      </c>
      <c r="O6" s="205">
        <v>2.56</v>
      </c>
      <c r="P6" s="205">
        <v>2.1</v>
      </c>
      <c r="Q6" s="205">
        <v>9.59</v>
      </c>
      <c r="R6" s="205">
        <v>0.65</v>
      </c>
      <c r="S6" s="205">
        <v>0.4</v>
      </c>
      <c r="T6" s="205">
        <v>1.41</v>
      </c>
      <c r="U6" s="205">
        <v>1.8</v>
      </c>
      <c r="V6" s="205">
        <v>0.11</v>
      </c>
      <c r="W6" s="205">
        <v>8.8000000000000007</v>
      </c>
      <c r="X6" s="205">
        <v>43.55</v>
      </c>
      <c r="Y6" s="205">
        <v>0</v>
      </c>
      <c r="Z6" s="205">
        <v>4.25</v>
      </c>
      <c r="AA6" s="205">
        <v>1.38</v>
      </c>
      <c r="AB6" s="205">
        <v>0</v>
      </c>
      <c r="AC6" s="205">
        <v>20.67</v>
      </c>
      <c r="AD6" s="205">
        <v>0</v>
      </c>
      <c r="AE6" s="205">
        <v>0</v>
      </c>
      <c r="AF6" s="205">
        <v>0</v>
      </c>
      <c r="AG6" s="205">
        <v>34.090000000000003</v>
      </c>
      <c r="AH6" s="205">
        <v>0</v>
      </c>
      <c r="AI6" s="205">
        <v>57.43</v>
      </c>
      <c r="AJ6" s="205">
        <v>0</v>
      </c>
      <c r="AK6" s="205">
        <v>15.59</v>
      </c>
      <c r="AL6" s="205">
        <v>0</v>
      </c>
      <c r="AM6" s="205">
        <v>0</v>
      </c>
      <c r="AN6" s="205">
        <v>0</v>
      </c>
      <c r="AO6" s="205">
        <v>295.74</v>
      </c>
      <c r="AP6" s="205">
        <v>0</v>
      </c>
    </row>
    <row r="7" spans="1:42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15.26</v>
      </c>
      <c r="H7" s="205">
        <v>0</v>
      </c>
      <c r="I7" s="205">
        <v>34.99</v>
      </c>
      <c r="J7" s="205">
        <v>2.41</v>
      </c>
      <c r="K7" s="205">
        <v>-55.74</v>
      </c>
      <c r="L7" s="205">
        <v>126.99</v>
      </c>
      <c r="M7" s="205">
        <v>2.2200000000000002</v>
      </c>
      <c r="N7" s="205">
        <v>1.81</v>
      </c>
      <c r="O7" s="205">
        <v>2.56</v>
      </c>
      <c r="P7" s="205">
        <v>0.03</v>
      </c>
      <c r="Q7" s="205">
        <v>9.59</v>
      </c>
      <c r="R7" s="205">
        <v>0.65</v>
      </c>
      <c r="S7" s="205">
        <v>0.4</v>
      </c>
      <c r="T7" s="205">
        <v>1.41</v>
      </c>
      <c r="U7" s="205">
        <v>1.8</v>
      </c>
      <c r="V7" s="205">
        <v>0.11</v>
      </c>
      <c r="W7" s="205">
        <v>8.8000000000000007</v>
      </c>
      <c r="X7" s="205">
        <v>43.55</v>
      </c>
      <c r="Y7" s="205">
        <v>0</v>
      </c>
      <c r="Z7" s="205">
        <v>4.26</v>
      </c>
      <c r="AA7" s="205">
        <v>1.38</v>
      </c>
      <c r="AB7" s="205">
        <v>0</v>
      </c>
      <c r="AC7" s="205">
        <v>20.67</v>
      </c>
      <c r="AD7" s="205">
        <v>0</v>
      </c>
      <c r="AE7" s="205">
        <v>0</v>
      </c>
      <c r="AF7" s="205">
        <v>0</v>
      </c>
      <c r="AG7" s="205">
        <v>34.090000000000003</v>
      </c>
      <c r="AH7" s="205">
        <v>0</v>
      </c>
      <c r="AI7" s="205">
        <v>57.43</v>
      </c>
      <c r="AJ7" s="205">
        <v>0</v>
      </c>
      <c r="AK7" s="205">
        <v>15.59</v>
      </c>
      <c r="AL7" s="205">
        <v>0</v>
      </c>
      <c r="AM7" s="205">
        <v>0</v>
      </c>
      <c r="AN7" s="205">
        <v>0</v>
      </c>
      <c r="AO7" s="205">
        <v>295.74</v>
      </c>
      <c r="AP7" s="205">
        <v>0</v>
      </c>
    </row>
    <row r="8" spans="1:42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15.26</v>
      </c>
      <c r="H8" s="205">
        <v>0</v>
      </c>
      <c r="I8" s="205">
        <v>34.99</v>
      </c>
      <c r="J8" s="205">
        <v>2.41</v>
      </c>
      <c r="K8" s="205">
        <v>-55.74</v>
      </c>
      <c r="L8" s="205">
        <v>126.99</v>
      </c>
      <c r="M8" s="205">
        <v>2.2200000000000002</v>
      </c>
      <c r="N8" s="205">
        <v>1.81</v>
      </c>
      <c r="O8" s="205">
        <v>2.56</v>
      </c>
      <c r="P8" s="205">
        <v>0.03</v>
      </c>
      <c r="Q8" s="205">
        <v>9.59</v>
      </c>
      <c r="R8" s="205">
        <v>0.65</v>
      </c>
      <c r="S8" s="205">
        <v>0.4</v>
      </c>
      <c r="T8" s="205">
        <v>1.41</v>
      </c>
      <c r="U8" s="205">
        <v>1.8</v>
      </c>
      <c r="V8" s="205">
        <v>0.11</v>
      </c>
      <c r="W8" s="205">
        <v>8.8000000000000007</v>
      </c>
      <c r="X8" s="205">
        <v>43.55</v>
      </c>
      <c r="Y8" s="205">
        <v>0</v>
      </c>
      <c r="Z8" s="205">
        <v>4.26</v>
      </c>
      <c r="AA8" s="205">
        <v>1.38</v>
      </c>
      <c r="AB8" s="205">
        <v>0</v>
      </c>
      <c r="AC8" s="205">
        <v>20.67</v>
      </c>
      <c r="AD8" s="205">
        <v>0</v>
      </c>
      <c r="AE8" s="205">
        <v>0</v>
      </c>
      <c r="AF8" s="205">
        <v>0</v>
      </c>
      <c r="AG8" s="205">
        <v>34.090000000000003</v>
      </c>
      <c r="AH8" s="205">
        <v>0</v>
      </c>
      <c r="AI8" s="205">
        <v>57.43</v>
      </c>
      <c r="AJ8" s="205">
        <v>0</v>
      </c>
      <c r="AK8" s="205">
        <v>15.59</v>
      </c>
      <c r="AL8" s="205">
        <v>0</v>
      </c>
      <c r="AM8" s="205">
        <v>0</v>
      </c>
      <c r="AN8" s="205">
        <v>0</v>
      </c>
      <c r="AO8" s="205">
        <v>295.74</v>
      </c>
      <c r="AP8" s="205">
        <v>0</v>
      </c>
    </row>
    <row r="9" spans="1:42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15.26</v>
      </c>
      <c r="H9" s="205">
        <v>0</v>
      </c>
      <c r="I9" s="205">
        <v>34.99</v>
      </c>
      <c r="J9" s="205">
        <v>2.41</v>
      </c>
      <c r="K9" s="205">
        <v>-55.74</v>
      </c>
      <c r="L9" s="205">
        <v>126.99</v>
      </c>
      <c r="M9" s="205">
        <v>2.2200000000000002</v>
      </c>
      <c r="N9" s="205">
        <v>1.81</v>
      </c>
      <c r="O9" s="205">
        <v>2.56</v>
      </c>
      <c r="P9" s="205">
        <v>0.03</v>
      </c>
      <c r="Q9" s="205">
        <v>9.59</v>
      </c>
      <c r="R9" s="205">
        <v>0.65</v>
      </c>
      <c r="S9" s="205">
        <v>0.4</v>
      </c>
      <c r="T9" s="205">
        <v>1.41</v>
      </c>
      <c r="U9" s="205">
        <v>1.8</v>
      </c>
      <c r="V9" s="205">
        <v>0</v>
      </c>
      <c r="W9" s="205">
        <v>8.8000000000000007</v>
      </c>
      <c r="X9" s="205">
        <v>43.55</v>
      </c>
      <c r="Y9" s="205">
        <v>0</v>
      </c>
      <c r="Z9" s="205">
        <v>4.26</v>
      </c>
      <c r="AA9" s="205">
        <v>1.38</v>
      </c>
      <c r="AB9" s="205">
        <v>0</v>
      </c>
      <c r="AC9" s="205">
        <v>20.67</v>
      </c>
      <c r="AD9" s="205">
        <v>0</v>
      </c>
      <c r="AE9" s="205">
        <v>0</v>
      </c>
      <c r="AF9" s="205">
        <v>0</v>
      </c>
      <c r="AG9" s="205">
        <v>34.090000000000003</v>
      </c>
      <c r="AH9" s="205">
        <v>0</v>
      </c>
      <c r="AI9" s="205">
        <v>57.43</v>
      </c>
      <c r="AJ9" s="205">
        <v>0</v>
      </c>
      <c r="AK9" s="205">
        <v>15.59</v>
      </c>
      <c r="AL9" s="205">
        <v>0</v>
      </c>
      <c r="AM9" s="205">
        <v>0</v>
      </c>
      <c r="AN9" s="205">
        <v>0</v>
      </c>
      <c r="AO9" s="205">
        <v>295.74</v>
      </c>
      <c r="AP9" s="205">
        <v>0</v>
      </c>
    </row>
    <row r="10" spans="1:42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15.26</v>
      </c>
      <c r="H10" s="205">
        <v>0</v>
      </c>
      <c r="I10" s="205">
        <v>34.99</v>
      </c>
      <c r="J10" s="205">
        <v>2.41</v>
      </c>
      <c r="K10" s="205">
        <v>-55.74</v>
      </c>
      <c r="L10" s="205">
        <v>126.99</v>
      </c>
      <c r="M10" s="205">
        <v>2.2200000000000002</v>
      </c>
      <c r="N10" s="205">
        <v>1.81</v>
      </c>
      <c r="O10" s="205">
        <v>2.56</v>
      </c>
      <c r="P10" s="205">
        <v>0.03</v>
      </c>
      <c r="Q10" s="205">
        <v>9.59</v>
      </c>
      <c r="R10" s="205">
        <v>0.65</v>
      </c>
      <c r="S10" s="205">
        <v>0.4</v>
      </c>
      <c r="T10" s="205">
        <v>1.41</v>
      </c>
      <c r="U10" s="205">
        <v>1.8</v>
      </c>
      <c r="V10" s="205">
        <v>0</v>
      </c>
      <c r="W10" s="205">
        <v>8.8000000000000007</v>
      </c>
      <c r="X10" s="205">
        <v>43.55</v>
      </c>
      <c r="Y10" s="205">
        <v>0</v>
      </c>
      <c r="Z10" s="205">
        <v>4.26</v>
      </c>
      <c r="AA10" s="205">
        <v>1.38</v>
      </c>
      <c r="AB10" s="205">
        <v>0</v>
      </c>
      <c r="AC10" s="205">
        <v>20.67</v>
      </c>
      <c r="AD10" s="205">
        <v>0</v>
      </c>
      <c r="AE10" s="205">
        <v>0</v>
      </c>
      <c r="AF10" s="205">
        <v>0</v>
      </c>
      <c r="AG10" s="205">
        <v>34.090000000000003</v>
      </c>
      <c r="AH10" s="205">
        <v>0</v>
      </c>
      <c r="AI10" s="205">
        <v>57.43</v>
      </c>
      <c r="AJ10" s="205">
        <v>0</v>
      </c>
      <c r="AK10" s="205">
        <v>15.59</v>
      </c>
      <c r="AL10" s="205">
        <v>0</v>
      </c>
      <c r="AM10" s="205">
        <v>0</v>
      </c>
      <c r="AN10" s="205">
        <v>0</v>
      </c>
      <c r="AO10" s="205">
        <v>295.74</v>
      </c>
      <c r="AP10" s="205">
        <v>0</v>
      </c>
    </row>
    <row r="11" spans="1:42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15.26</v>
      </c>
      <c r="H11" s="205">
        <v>0</v>
      </c>
      <c r="I11" s="205">
        <v>34.99</v>
      </c>
      <c r="J11" s="205">
        <v>2.41</v>
      </c>
      <c r="K11" s="205">
        <v>-55.74</v>
      </c>
      <c r="L11" s="205">
        <v>126.99</v>
      </c>
      <c r="M11" s="205">
        <v>2.2200000000000002</v>
      </c>
      <c r="N11" s="205">
        <v>1.81</v>
      </c>
      <c r="O11" s="205">
        <v>2.56</v>
      </c>
      <c r="P11" s="205">
        <v>2.84</v>
      </c>
      <c r="Q11" s="205">
        <v>9.59</v>
      </c>
      <c r="R11" s="205">
        <v>0.65</v>
      </c>
      <c r="S11" s="205">
        <v>0.4</v>
      </c>
      <c r="T11" s="205">
        <v>1.41</v>
      </c>
      <c r="U11" s="205">
        <v>1.8</v>
      </c>
      <c r="V11" s="205">
        <v>0</v>
      </c>
      <c r="W11" s="205">
        <v>8.8000000000000007</v>
      </c>
      <c r="X11" s="205">
        <v>43.55</v>
      </c>
      <c r="Y11" s="205">
        <v>0</v>
      </c>
      <c r="Z11" s="205">
        <v>4.25</v>
      </c>
      <c r="AA11" s="205">
        <v>1.38</v>
      </c>
      <c r="AB11" s="205">
        <v>0</v>
      </c>
      <c r="AC11" s="205">
        <v>20.67</v>
      </c>
      <c r="AD11" s="205">
        <v>0</v>
      </c>
      <c r="AE11" s="205">
        <v>0</v>
      </c>
      <c r="AF11" s="205">
        <v>0</v>
      </c>
      <c r="AG11" s="205">
        <v>34.090000000000003</v>
      </c>
      <c r="AH11" s="205">
        <v>0</v>
      </c>
      <c r="AI11" s="205">
        <v>57.43</v>
      </c>
      <c r="AJ11" s="205">
        <v>0</v>
      </c>
      <c r="AK11" s="205">
        <v>15.59</v>
      </c>
      <c r="AL11" s="205">
        <v>0</v>
      </c>
      <c r="AM11" s="205">
        <v>0</v>
      </c>
      <c r="AN11" s="205">
        <v>0</v>
      </c>
      <c r="AO11" s="205">
        <v>295.74</v>
      </c>
      <c r="AP11" s="205">
        <v>0</v>
      </c>
    </row>
    <row r="12" spans="1:42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15.26</v>
      </c>
      <c r="H12" s="205">
        <v>0</v>
      </c>
      <c r="I12" s="205">
        <v>34.99</v>
      </c>
      <c r="J12" s="205">
        <v>2.41</v>
      </c>
      <c r="K12" s="205">
        <v>-55.74</v>
      </c>
      <c r="L12" s="205">
        <v>126.99</v>
      </c>
      <c r="M12" s="205">
        <v>2.2200000000000002</v>
      </c>
      <c r="N12" s="205">
        <v>1.81</v>
      </c>
      <c r="O12" s="205">
        <v>2.56</v>
      </c>
      <c r="P12" s="205">
        <v>3.58</v>
      </c>
      <c r="Q12" s="205">
        <v>9.59</v>
      </c>
      <c r="R12" s="205">
        <v>0.65</v>
      </c>
      <c r="S12" s="205">
        <v>0.4</v>
      </c>
      <c r="T12" s="205">
        <v>1.41</v>
      </c>
      <c r="U12" s="205">
        <v>1.8</v>
      </c>
      <c r="V12" s="205">
        <v>0</v>
      </c>
      <c r="W12" s="205">
        <v>8.8000000000000007</v>
      </c>
      <c r="X12" s="205">
        <v>43.55</v>
      </c>
      <c r="Y12" s="205">
        <v>0</v>
      </c>
      <c r="Z12" s="205">
        <v>4.25</v>
      </c>
      <c r="AA12" s="205">
        <v>1.38</v>
      </c>
      <c r="AB12" s="205">
        <v>0</v>
      </c>
      <c r="AC12" s="205">
        <v>20.67</v>
      </c>
      <c r="AD12" s="205">
        <v>0</v>
      </c>
      <c r="AE12" s="205">
        <v>0</v>
      </c>
      <c r="AF12" s="205">
        <v>0</v>
      </c>
      <c r="AG12" s="205">
        <v>34.090000000000003</v>
      </c>
      <c r="AH12" s="205">
        <v>0</v>
      </c>
      <c r="AI12" s="205">
        <v>57.43</v>
      </c>
      <c r="AJ12" s="205">
        <v>0</v>
      </c>
      <c r="AK12" s="205">
        <v>15.59</v>
      </c>
      <c r="AL12" s="205">
        <v>0</v>
      </c>
      <c r="AM12" s="205">
        <v>0</v>
      </c>
      <c r="AN12" s="205">
        <v>0</v>
      </c>
      <c r="AO12" s="205">
        <v>295.74</v>
      </c>
      <c r="AP12" s="205">
        <v>0</v>
      </c>
    </row>
    <row r="13" spans="1:42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15.26</v>
      </c>
      <c r="H13" s="205">
        <v>0</v>
      </c>
      <c r="I13" s="205">
        <v>34.99</v>
      </c>
      <c r="J13" s="205">
        <v>2.41</v>
      </c>
      <c r="K13" s="205">
        <v>-55.74</v>
      </c>
      <c r="L13" s="205">
        <v>126.99</v>
      </c>
      <c r="M13" s="205">
        <v>2.2200000000000002</v>
      </c>
      <c r="N13" s="205">
        <v>1.81</v>
      </c>
      <c r="O13" s="205">
        <v>2.56</v>
      </c>
      <c r="P13" s="205">
        <v>2.02</v>
      </c>
      <c r="Q13" s="205">
        <v>9.59</v>
      </c>
      <c r="R13" s="205">
        <v>9.52</v>
      </c>
      <c r="S13" s="205">
        <v>6.03</v>
      </c>
      <c r="T13" s="205">
        <v>1.41</v>
      </c>
      <c r="U13" s="205">
        <v>1.8</v>
      </c>
      <c r="V13" s="205">
        <v>9.1</v>
      </c>
      <c r="W13" s="205">
        <v>8.8000000000000007</v>
      </c>
      <c r="X13" s="205">
        <v>43.15</v>
      </c>
      <c r="Y13" s="205">
        <v>0</v>
      </c>
      <c r="Z13" s="205">
        <v>4.25</v>
      </c>
      <c r="AA13" s="205">
        <v>1.38</v>
      </c>
      <c r="AB13" s="205">
        <v>0</v>
      </c>
      <c r="AC13" s="205">
        <v>20.67</v>
      </c>
      <c r="AD13" s="205">
        <v>0</v>
      </c>
      <c r="AE13" s="205">
        <v>0</v>
      </c>
      <c r="AF13" s="205">
        <v>0</v>
      </c>
      <c r="AG13" s="205">
        <v>34.090000000000003</v>
      </c>
      <c r="AH13" s="205">
        <v>0</v>
      </c>
      <c r="AI13" s="205">
        <v>57.43</v>
      </c>
      <c r="AJ13" s="205">
        <v>0</v>
      </c>
      <c r="AK13" s="205">
        <v>15.59</v>
      </c>
      <c r="AL13" s="205">
        <v>0</v>
      </c>
      <c r="AM13" s="205">
        <v>0</v>
      </c>
      <c r="AN13" s="205">
        <v>0</v>
      </c>
      <c r="AO13" s="205">
        <v>295.74</v>
      </c>
      <c r="AP13" s="205">
        <v>0</v>
      </c>
    </row>
    <row r="14" spans="1:42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15.26</v>
      </c>
      <c r="H14" s="205">
        <v>0</v>
      </c>
      <c r="I14" s="205">
        <v>34.99</v>
      </c>
      <c r="J14" s="205">
        <v>2.41</v>
      </c>
      <c r="K14" s="205">
        <v>-55.74</v>
      </c>
      <c r="L14" s="205">
        <v>126.99</v>
      </c>
      <c r="M14" s="205">
        <v>2.2200000000000002</v>
      </c>
      <c r="N14" s="205">
        <v>1.81</v>
      </c>
      <c r="O14" s="205">
        <v>2.56</v>
      </c>
      <c r="P14" s="205">
        <v>0.85</v>
      </c>
      <c r="Q14" s="205">
        <v>9.59</v>
      </c>
      <c r="R14" s="205">
        <v>9.52</v>
      </c>
      <c r="S14" s="205">
        <v>6.03</v>
      </c>
      <c r="T14" s="205">
        <v>1.41</v>
      </c>
      <c r="U14" s="205">
        <v>1.8</v>
      </c>
      <c r="V14" s="205">
        <v>9.1</v>
      </c>
      <c r="W14" s="205">
        <v>8.8000000000000007</v>
      </c>
      <c r="X14" s="205">
        <v>43.56</v>
      </c>
      <c r="Y14" s="205">
        <v>0</v>
      </c>
      <c r="Z14" s="205">
        <v>4.25</v>
      </c>
      <c r="AA14" s="205">
        <v>1.38</v>
      </c>
      <c r="AB14" s="205">
        <v>0</v>
      </c>
      <c r="AC14" s="205">
        <v>20.03</v>
      </c>
      <c r="AD14" s="205">
        <v>0</v>
      </c>
      <c r="AE14" s="205">
        <v>0</v>
      </c>
      <c r="AF14" s="205">
        <v>0</v>
      </c>
      <c r="AG14" s="205">
        <v>34.090000000000003</v>
      </c>
      <c r="AH14" s="205">
        <v>0</v>
      </c>
      <c r="AI14" s="205">
        <v>57.43</v>
      </c>
      <c r="AJ14" s="205">
        <v>0</v>
      </c>
      <c r="AK14" s="205">
        <v>15.59</v>
      </c>
      <c r="AL14" s="205">
        <v>0</v>
      </c>
      <c r="AM14" s="205">
        <v>0</v>
      </c>
      <c r="AN14" s="205">
        <v>0</v>
      </c>
      <c r="AO14" s="205">
        <v>295.74</v>
      </c>
      <c r="AP14" s="205">
        <v>0</v>
      </c>
    </row>
    <row r="15" spans="1:42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15.26</v>
      </c>
      <c r="H15" s="205">
        <v>0</v>
      </c>
      <c r="I15" s="205">
        <v>34.99</v>
      </c>
      <c r="J15" s="205">
        <v>2.41</v>
      </c>
      <c r="K15" s="205">
        <v>-55.74</v>
      </c>
      <c r="L15" s="205">
        <v>126.99</v>
      </c>
      <c r="M15" s="205">
        <v>2.2200000000000002</v>
      </c>
      <c r="N15" s="205">
        <v>1.81</v>
      </c>
      <c r="O15" s="205">
        <v>2.56</v>
      </c>
      <c r="P15" s="205">
        <v>1.1599999999999999</v>
      </c>
      <c r="Q15" s="205">
        <v>9.59</v>
      </c>
      <c r="R15" s="205">
        <v>9.58</v>
      </c>
      <c r="S15" s="205">
        <v>6.03</v>
      </c>
      <c r="T15" s="205">
        <v>1.41</v>
      </c>
      <c r="U15" s="205">
        <v>1.8</v>
      </c>
      <c r="V15" s="205">
        <v>9.1</v>
      </c>
      <c r="W15" s="205">
        <v>8.8000000000000007</v>
      </c>
      <c r="X15" s="205">
        <v>43.56</v>
      </c>
      <c r="Y15" s="205">
        <v>0</v>
      </c>
      <c r="Z15" s="205">
        <v>4.25</v>
      </c>
      <c r="AA15" s="205">
        <v>1.38</v>
      </c>
      <c r="AB15" s="205">
        <v>0</v>
      </c>
      <c r="AC15" s="205">
        <v>30.47</v>
      </c>
      <c r="AD15" s="205">
        <v>0</v>
      </c>
      <c r="AE15" s="205">
        <v>0</v>
      </c>
      <c r="AF15" s="205">
        <v>0</v>
      </c>
      <c r="AG15" s="205">
        <v>34.090000000000003</v>
      </c>
      <c r="AH15" s="205">
        <v>0</v>
      </c>
      <c r="AI15" s="205">
        <v>57.43</v>
      </c>
      <c r="AJ15" s="205">
        <v>0</v>
      </c>
      <c r="AK15" s="205">
        <v>15.59</v>
      </c>
      <c r="AL15" s="205">
        <v>0</v>
      </c>
      <c r="AM15" s="205">
        <v>0</v>
      </c>
      <c r="AN15" s="205">
        <v>0</v>
      </c>
      <c r="AO15" s="205">
        <v>295.74</v>
      </c>
      <c r="AP15" s="205">
        <v>0</v>
      </c>
    </row>
    <row r="16" spans="1:42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15.26</v>
      </c>
      <c r="H16" s="205">
        <v>0</v>
      </c>
      <c r="I16" s="205">
        <v>34.99</v>
      </c>
      <c r="J16" s="205">
        <v>2.41</v>
      </c>
      <c r="K16" s="205">
        <v>-55.74</v>
      </c>
      <c r="L16" s="205">
        <v>126.99</v>
      </c>
      <c r="M16" s="205">
        <v>2.2200000000000002</v>
      </c>
      <c r="N16" s="205">
        <v>1.81</v>
      </c>
      <c r="O16" s="205">
        <v>2.56</v>
      </c>
      <c r="P16" s="205">
        <v>0.88</v>
      </c>
      <c r="Q16" s="205">
        <v>9.59</v>
      </c>
      <c r="R16" s="205">
        <v>9.58</v>
      </c>
      <c r="S16" s="205">
        <v>6.03</v>
      </c>
      <c r="T16" s="205">
        <v>1.41</v>
      </c>
      <c r="U16" s="205">
        <v>1.8</v>
      </c>
      <c r="V16" s="205">
        <v>9.1</v>
      </c>
      <c r="W16" s="205">
        <v>8.8000000000000007</v>
      </c>
      <c r="X16" s="205">
        <v>43.56</v>
      </c>
      <c r="Y16" s="205">
        <v>0</v>
      </c>
      <c r="Z16" s="205">
        <v>4.25</v>
      </c>
      <c r="AA16" s="205">
        <v>1.38</v>
      </c>
      <c r="AB16" s="205">
        <v>0</v>
      </c>
      <c r="AC16" s="205">
        <v>20.03</v>
      </c>
      <c r="AD16" s="205">
        <v>0</v>
      </c>
      <c r="AE16" s="205">
        <v>0</v>
      </c>
      <c r="AF16" s="205">
        <v>0</v>
      </c>
      <c r="AG16" s="205">
        <v>34.090000000000003</v>
      </c>
      <c r="AH16" s="205">
        <v>0</v>
      </c>
      <c r="AI16" s="205">
        <v>57.43</v>
      </c>
      <c r="AJ16" s="205">
        <v>0</v>
      </c>
      <c r="AK16" s="205">
        <v>15.59</v>
      </c>
      <c r="AL16" s="205">
        <v>0</v>
      </c>
      <c r="AM16" s="205">
        <v>0</v>
      </c>
      <c r="AN16" s="205">
        <v>0</v>
      </c>
      <c r="AO16" s="205">
        <v>295.74</v>
      </c>
      <c r="AP16" s="205">
        <v>0</v>
      </c>
    </row>
    <row r="17" spans="1:42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15.26</v>
      </c>
      <c r="H17" s="205">
        <v>0</v>
      </c>
      <c r="I17" s="205">
        <v>34.99</v>
      </c>
      <c r="J17" s="205">
        <v>2.41</v>
      </c>
      <c r="K17" s="205">
        <v>-55.74</v>
      </c>
      <c r="L17" s="205">
        <v>126.99</v>
      </c>
      <c r="M17" s="205">
        <v>2.2200000000000002</v>
      </c>
      <c r="N17" s="205">
        <v>1.81</v>
      </c>
      <c r="O17" s="205">
        <v>2.56</v>
      </c>
      <c r="P17" s="205">
        <v>1.48</v>
      </c>
      <c r="Q17" s="205">
        <v>9.59</v>
      </c>
      <c r="R17" s="205">
        <v>9.58</v>
      </c>
      <c r="S17" s="205">
        <v>6.03</v>
      </c>
      <c r="T17" s="205">
        <v>1.41</v>
      </c>
      <c r="U17" s="205">
        <v>1.8</v>
      </c>
      <c r="V17" s="205">
        <v>9.1</v>
      </c>
      <c r="W17" s="205">
        <v>8.8000000000000007</v>
      </c>
      <c r="X17" s="205">
        <v>43.56</v>
      </c>
      <c r="Y17" s="205">
        <v>0</v>
      </c>
      <c r="Z17" s="205">
        <v>4.25</v>
      </c>
      <c r="AA17" s="205">
        <v>1.38</v>
      </c>
      <c r="AB17" s="205">
        <v>0</v>
      </c>
      <c r="AC17" s="205">
        <v>20.03</v>
      </c>
      <c r="AD17" s="205">
        <v>0</v>
      </c>
      <c r="AE17" s="205">
        <v>0</v>
      </c>
      <c r="AF17" s="205">
        <v>0</v>
      </c>
      <c r="AG17" s="205">
        <v>34.090000000000003</v>
      </c>
      <c r="AH17" s="205">
        <v>0</v>
      </c>
      <c r="AI17" s="205">
        <v>57.43</v>
      </c>
      <c r="AJ17" s="205">
        <v>0</v>
      </c>
      <c r="AK17" s="205">
        <v>15.59</v>
      </c>
      <c r="AL17" s="205">
        <v>0</v>
      </c>
      <c r="AM17" s="205">
        <v>0</v>
      </c>
      <c r="AN17" s="205">
        <v>0</v>
      </c>
      <c r="AO17" s="205">
        <v>295.74</v>
      </c>
      <c r="AP17" s="205">
        <v>0</v>
      </c>
    </row>
    <row r="18" spans="1:42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15.26</v>
      </c>
      <c r="H18" s="205">
        <v>0</v>
      </c>
      <c r="I18" s="205">
        <v>34.99</v>
      </c>
      <c r="J18" s="205">
        <v>2.41</v>
      </c>
      <c r="K18" s="205">
        <v>-55.74</v>
      </c>
      <c r="L18" s="205">
        <v>126.99</v>
      </c>
      <c r="M18" s="205">
        <v>2.2200000000000002</v>
      </c>
      <c r="N18" s="205">
        <v>1.81</v>
      </c>
      <c r="O18" s="205">
        <v>2.56</v>
      </c>
      <c r="P18" s="205">
        <v>1.64</v>
      </c>
      <c r="Q18" s="205">
        <v>9.59</v>
      </c>
      <c r="R18" s="205">
        <v>9.58</v>
      </c>
      <c r="S18" s="205">
        <v>6.03</v>
      </c>
      <c r="T18" s="205">
        <v>1.41</v>
      </c>
      <c r="U18" s="205">
        <v>1.8</v>
      </c>
      <c r="V18" s="205">
        <v>9.1</v>
      </c>
      <c r="W18" s="205">
        <v>8.8000000000000007</v>
      </c>
      <c r="X18" s="205">
        <v>43.55</v>
      </c>
      <c r="Y18" s="205">
        <v>0</v>
      </c>
      <c r="Z18" s="205">
        <v>4.25</v>
      </c>
      <c r="AA18" s="205">
        <v>1.38</v>
      </c>
      <c r="AB18" s="205">
        <v>0</v>
      </c>
      <c r="AC18" s="205">
        <v>20.03</v>
      </c>
      <c r="AD18" s="205">
        <v>0</v>
      </c>
      <c r="AE18" s="205">
        <v>0</v>
      </c>
      <c r="AF18" s="205">
        <v>0</v>
      </c>
      <c r="AG18" s="205">
        <v>34.090000000000003</v>
      </c>
      <c r="AH18" s="205">
        <v>0</v>
      </c>
      <c r="AI18" s="205">
        <v>57.43</v>
      </c>
      <c r="AJ18" s="205">
        <v>0</v>
      </c>
      <c r="AK18" s="205">
        <v>15.59</v>
      </c>
      <c r="AL18" s="205">
        <v>0</v>
      </c>
      <c r="AM18" s="205">
        <v>0</v>
      </c>
      <c r="AN18" s="205">
        <v>0</v>
      </c>
      <c r="AO18" s="205">
        <v>295.74</v>
      </c>
      <c r="AP18" s="205">
        <v>0</v>
      </c>
    </row>
    <row r="19" spans="1:42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15.26</v>
      </c>
      <c r="H19" s="205">
        <v>0</v>
      </c>
      <c r="I19" s="205">
        <v>34.99</v>
      </c>
      <c r="J19" s="205">
        <v>2.41</v>
      </c>
      <c r="K19" s="205">
        <v>-55.74</v>
      </c>
      <c r="L19" s="205">
        <v>126.99</v>
      </c>
      <c r="M19" s="205">
        <v>2.2200000000000002</v>
      </c>
      <c r="N19" s="205">
        <v>1.81</v>
      </c>
      <c r="O19" s="205">
        <v>2.56</v>
      </c>
      <c r="P19" s="205">
        <v>1.94</v>
      </c>
      <c r="Q19" s="205">
        <v>9.59</v>
      </c>
      <c r="R19" s="205">
        <v>9.58</v>
      </c>
      <c r="S19" s="205">
        <v>6.03</v>
      </c>
      <c r="T19" s="205">
        <v>1.41</v>
      </c>
      <c r="U19" s="205">
        <v>1.8</v>
      </c>
      <c r="V19" s="205">
        <v>9.1</v>
      </c>
      <c r="W19" s="205">
        <v>8.8000000000000007</v>
      </c>
      <c r="X19" s="205">
        <v>43.97</v>
      </c>
      <c r="Y19" s="205">
        <v>0</v>
      </c>
      <c r="Z19" s="205">
        <v>4.25</v>
      </c>
      <c r="AA19" s="205">
        <v>1.38</v>
      </c>
      <c r="AB19" s="205">
        <v>0</v>
      </c>
      <c r="AC19" s="205">
        <v>20.67</v>
      </c>
      <c r="AD19" s="205">
        <v>0</v>
      </c>
      <c r="AE19" s="205">
        <v>0</v>
      </c>
      <c r="AF19" s="205">
        <v>0</v>
      </c>
      <c r="AG19" s="205">
        <v>34.090000000000003</v>
      </c>
      <c r="AH19" s="205">
        <v>0</v>
      </c>
      <c r="AI19" s="205">
        <v>57.43</v>
      </c>
      <c r="AJ19" s="205">
        <v>0</v>
      </c>
      <c r="AK19" s="205">
        <v>15.59</v>
      </c>
      <c r="AL19" s="205">
        <v>0</v>
      </c>
      <c r="AM19" s="205">
        <v>0</v>
      </c>
      <c r="AN19" s="205">
        <v>0</v>
      </c>
      <c r="AO19" s="205">
        <v>295.74</v>
      </c>
      <c r="AP19" s="205">
        <v>0</v>
      </c>
    </row>
    <row r="20" spans="1:42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15.26</v>
      </c>
      <c r="H20" s="205">
        <v>0</v>
      </c>
      <c r="I20" s="205">
        <v>34.99</v>
      </c>
      <c r="J20" s="205">
        <v>2.41</v>
      </c>
      <c r="K20" s="205">
        <v>-55.74</v>
      </c>
      <c r="L20" s="205">
        <v>126.99</v>
      </c>
      <c r="M20" s="205">
        <v>2.2200000000000002</v>
      </c>
      <c r="N20" s="205">
        <v>1.81</v>
      </c>
      <c r="O20" s="205">
        <v>2.56</v>
      </c>
      <c r="P20" s="205">
        <v>1.94</v>
      </c>
      <c r="Q20" s="205">
        <v>9.59</v>
      </c>
      <c r="R20" s="205">
        <v>9.58</v>
      </c>
      <c r="S20" s="205">
        <v>6.03</v>
      </c>
      <c r="T20" s="205">
        <v>1.41</v>
      </c>
      <c r="U20" s="205">
        <v>1.8</v>
      </c>
      <c r="V20" s="205">
        <v>9.1</v>
      </c>
      <c r="W20" s="205">
        <v>8.8000000000000007</v>
      </c>
      <c r="X20" s="205">
        <v>43.56</v>
      </c>
      <c r="Y20" s="205">
        <v>0</v>
      </c>
      <c r="Z20" s="205">
        <v>4.25</v>
      </c>
      <c r="AA20" s="205">
        <v>1.38</v>
      </c>
      <c r="AB20" s="205">
        <v>0</v>
      </c>
      <c r="AC20" s="205">
        <v>20.67</v>
      </c>
      <c r="AD20" s="205">
        <v>0</v>
      </c>
      <c r="AE20" s="205">
        <v>0</v>
      </c>
      <c r="AF20" s="205">
        <v>0</v>
      </c>
      <c r="AG20" s="205">
        <v>34.090000000000003</v>
      </c>
      <c r="AH20" s="205">
        <v>0</v>
      </c>
      <c r="AI20" s="205">
        <v>57.43</v>
      </c>
      <c r="AJ20" s="205">
        <v>0</v>
      </c>
      <c r="AK20" s="205">
        <v>15.59</v>
      </c>
      <c r="AL20" s="205">
        <v>0</v>
      </c>
      <c r="AM20" s="205">
        <v>0</v>
      </c>
      <c r="AN20" s="205">
        <v>0</v>
      </c>
      <c r="AO20" s="205">
        <v>295.74</v>
      </c>
      <c r="AP20" s="205">
        <v>0</v>
      </c>
    </row>
    <row r="21" spans="1:42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15.26</v>
      </c>
      <c r="H21" s="205">
        <v>0</v>
      </c>
      <c r="I21" s="205">
        <v>34.99</v>
      </c>
      <c r="J21" s="205">
        <v>2.41</v>
      </c>
      <c r="K21" s="205">
        <v>-55.74</v>
      </c>
      <c r="L21" s="205">
        <v>126.99</v>
      </c>
      <c r="M21" s="205">
        <v>2.2200000000000002</v>
      </c>
      <c r="N21" s="205">
        <v>1.81</v>
      </c>
      <c r="O21" s="205">
        <v>2.56</v>
      </c>
      <c r="P21" s="205">
        <v>2.2400000000000002</v>
      </c>
      <c r="Q21" s="205">
        <v>9.59</v>
      </c>
      <c r="R21" s="205">
        <v>9.58</v>
      </c>
      <c r="S21" s="205">
        <v>6.03</v>
      </c>
      <c r="T21" s="205">
        <v>1.41</v>
      </c>
      <c r="U21" s="205">
        <v>1.8</v>
      </c>
      <c r="V21" s="205">
        <v>9.1</v>
      </c>
      <c r="W21" s="205">
        <v>8.8000000000000007</v>
      </c>
      <c r="X21" s="205">
        <v>43.56</v>
      </c>
      <c r="Y21" s="205">
        <v>0</v>
      </c>
      <c r="Z21" s="205">
        <v>4.25</v>
      </c>
      <c r="AA21" s="205">
        <v>1.38</v>
      </c>
      <c r="AB21" s="205">
        <v>0</v>
      </c>
      <c r="AC21" s="205">
        <v>20.67</v>
      </c>
      <c r="AD21" s="205">
        <v>0</v>
      </c>
      <c r="AE21" s="205">
        <v>0</v>
      </c>
      <c r="AF21" s="205">
        <v>0</v>
      </c>
      <c r="AG21" s="205">
        <v>34.090000000000003</v>
      </c>
      <c r="AH21" s="205">
        <v>0</v>
      </c>
      <c r="AI21" s="205">
        <v>57.43</v>
      </c>
      <c r="AJ21" s="205">
        <v>0</v>
      </c>
      <c r="AK21" s="205">
        <v>15.59</v>
      </c>
      <c r="AL21" s="205">
        <v>0</v>
      </c>
      <c r="AM21" s="205">
        <v>0</v>
      </c>
      <c r="AN21" s="205">
        <v>0</v>
      </c>
      <c r="AO21" s="205">
        <v>295.74</v>
      </c>
      <c r="AP21" s="205">
        <v>0</v>
      </c>
    </row>
    <row r="22" spans="1:42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15.26</v>
      </c>
      <c r="H22" s="205">
        <v>0</v>
      </c>
      <c r="I22" s="205">
        <v>34.99</v>
      </c>
      <c r="J22" s="205">
        <v>2.41</v>
      </c>
      <c r="K22" s="205">
        <v>-55.74</v>
      </c>
      <c r="L22" s="205">
        <v>126.99</v>
      </c>
      <c r="M22" s="205">
        <v>2.2200000000000002</v>
      </c>
      <c r="N22" s="205">
        <v>1.81</v>
      </c>
      <c r="O22" s="205">
        <v>2.56</v>
      </c>
      <c r="P22" s="205">
        <v>2.2400000000000002</v>
      </c>
      <c r="Q22" s="205">
        <v>9.59</v>
      </c>
      <c r="R22" s="205">
        <v>9.58</v>
      </c>
      <c r="S22" s="205">
        <v>6.03</v>
      </c>
      <c r="T22" s="205">
        <v>1.41</v>
      </c>
      <c r="U22" s="205">
        <v>1.8</v>
      </c>
      <c r="V22" s="205">
        <v>9.1</v>
      </c>
      <c r="W22" s="205">
        <v>8.8000000000000007</v>
      </c>
      <c r="X22" s="205">
        <v>43.55</v>
      </c>
      <c r="Y22" s="205">
        <v>0</v>
      </c>
      <c r="Z22" s="205">
        <v>4.26</v>
      </c>
      <c r="AA22" s="205">
        <v>1.38</v>
      </c>
      <c r="AB22" s="205">
        <v>0</v>
      </c>
      <c r="AC22" s="205">
        <v>20.67</v>
      </c>
      <c r="AD22" s="205">
        <v>0</v>
      </c>
      <c r="AE22" s="205">
        <v>0</v>
      </c>
      <c r="AF22" s="205">
        <v>0</v>
      </c>
      <c r="AG22" s="205">
        <v>34.090000000000003</v>
      </c>
      <c r="AH22" s="205">
        <v>0</v>
      </c>
      <c r="AI22" s="205">
        <v>57.43</v>
      </c>
      <c r="AJ22" s="205">
        <v>0</v>
      </c>
      <c r="AK22" s="205">
        <v>15.59</v>
      </c>
      <c r="AL22" s="205">
        <v>0</v>
      </c>
      <c r="AM22" s="205">
        <v>0</v>
      </c>
      <c r="AN22" s="205">
        <v>0</v>
      </c>
      <c r="AO22" s="205">
        <v>295.74</v>
      </c>
      <c r="AP22" s="205">
        <v>0</v>
      </c>
    </row>
    <row r="23" spans="1:42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15.26</v>
      </c>
      <c r="H23" s="205">
        <v>0</v>
      </c>
      <c r="I23" s="205">
        <v>34.99</v>
      </c>
      <c r="J23" s="205">
        <v>2.41</v>
      </c>
      <c r="K23" s="205">
        <v>-55.74</v>
      </c>
      <c r="L23" s="205">
        <v>126.99</v>
      </c>
      <c r="M23" s="205">
        <v>2.2200000000000002</v>
      </c>
      <c r="N23" s="205">
        <v>1.81</v>
      </c>
      <c r="O23" s="205">
        <v>2.56</v>
      </c>
      <c r="P23" s="205">
        <v>2.2400000000000002</v>
      </c>
      <c r="Q23" s="205">
        <v>9.59</v>
      </c>
      <c r="R23" s="205">
        <v>14.95</v>
      </c>
      <c r="S23" s="205">
        <v>8.44</v>
      </c>
      <c r="T23" s="205">
        <v>1.41</v>
      </c>
      <c r="U23" s="205">
        <v>1.8</v>
      </c>
      <c r="V23" s="205">
        <v>9.1</v>
      </c>
      <c r="W23" s="205">
        <v>8.8000000000000007</v>
      </c>
      <c r="X23" s="205">
        <v>43.55</v>
      </c>
      <c r="Y23" s="205">
        <v>0</v>
      </c>
      <c r="Z23" s="205">
        <v>4.26</v>
      </c>
      <c r="AA23" s="205">
        <v>1.38</v>
      </c>
      <c r="AB23" s="205">
        <v>0</v>
      </c>
      <c r="AC23" s="205">
        <v>20.67</v>
      </c>
      <c r="AD23" s="205">
        <v>0</v>
      </c>
      <c r="AE23" s="205">
        <v>0</v>
      </c>
      <c r="AF23" s="205">
        <v>0</v>
      </c>
      <c r="AG23" s="205">
        <v>34.090000000000003</v>
      </c>
      <c r="AH23" s="205">
        <v>0</v>
      </c>
      <c r="AI23" s="205">
        <v>57.43</v>
      </c>
      <c r="AJ23" s="205">
        <v>0</v>
      </c>
      <c r="AK23" s="205">
        <v>17.36</v>
      </c>
      <c r="AL23" s="205">
        <v>0</v>
      </c>
      <c r="AM23" s="205">
        <v>0</v>
      </c>
      <c r="AN23" s="205">
        <v>0</v>
      </c>
      <c r="AO23" s="205">
        <v>295.74</v>
      </c>
      <c r="AP23" s="205">
        <v>0</v>
      </c>
    </row>
    <row r="24" spans="1:42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15.26</v>
      </c>
      <c r="H24" s="205">
        <v>0</v>
      </c>
      <c r="I24" s="205">
        <v>34.99</v>
      </c>
      <c r="J24" s="205">
        <v>2.41</v>
      </c>
      <c r="K24" s="205">
        <v>-55.74</v>
      </c>
      <c r="L24" s="205">
        <v>126.99</v>
      </c>
      <c r="M24" s="205">
        <v>2.2200000000000002</v>
      </c>
      <c r="N24" s="205">
        <v>1.81</v>
      </c>
      <c r="O24" s="205">
        <v>2.56</v>
      </c>
      <c r="P24" s="205">
        <v>2.2400000000000002</v>
      </c>
      <c r="Q24" s="205">
        <v>9.59</v>
      </c>
      <c r="R24" s="205">
        <v>0.65</v>
      </c>
      <c r="S24" s="205">
        <v>0.4</v>
      </c>
      <c r="T24" s="205">
        <v>1.41</v>
      </c>
      <c r="U24" s="205">
        <v>1.8</v>
      </c>
      <c r="V24" s="205">
        <v>1.1599999999999999</v>
      </c>
      <c r="W24" s="205">
        <v>8.8000000000000007</v>
      </c>
      <c r="X24" s="205">
        <v>43.55</v>
      </c>
      <c r="Y24" s="205">
        <v>0</v>
      </c>
      <c r="Z24" s="205">
        <v>4.26</v>
      </c>
      <c r="AA24" s="205">
        <v>1.38</v>
      </c>
      <c r="AB24" s="205">
        <v>0</v>
      </c>
      <c r="AC24" s="205">
        <v>20.67</v>
      </c>
      <c r="AD24" s="205">
        <v>0</v>
      </c>
      <c r="AE24" s="205">
        <v>0</v>
      </c>
      <c r="AF24" s="205">
        <v>0</v>
      </c>
      <c r="AG24" s="205">
        <v>34.090000000000003</v>
      </c>
      <c r="AH24" s="205">
        <v>0</v>
      </c>
      <c r="AI24" s="205">
        <v>57.43</v>
      </c>
      <c r="AJ24" s="205">
        <v>0</v>
      </c>
      <c r="AK24" s="205">
        <v>17.36</v>
      </c>
      <c r="AL24" s="205">
        <v>0</v>
      </c>
      <c r="AM24" s="205">
        <v>0</v>
      </c>
      <c r="AN24" s="205">
        <v>0</v>
      </c>
      <c r="AO24" s="205">
        <v>295.74</v>
      </c>
      <c r="AP24" s="205">
        <v>0</v>
      </c>
    </row>
    <row r="25" spans="1:42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15.26</v>
      </c>
      <c r="H25" s="205">
        <v>0</v>
      </c>
      <c r="I25" s="205">
        <v>34.99</v>
      </c>
      <c r="J25" s="205">
        <v>2.41</v>
      </c>
      <c r="K25" s="205">
        <v>-55.74</v>
      </c>
      <c r="L25" s="205">
        <v>126.99</v>
      </c>
      <c r="M25" s="205">
        <v>2.2200000000000002</v>
      </c>
      <c r="N25" s="205">
        <v>1.81</v>
      </c>
      <c r="O25" s="205">
        <v>2.56</v>
      </c>
      <c r="P25" s="205">
        <v>2.5</v>
      </c>
      <c r="Q25" s="205">
        <v>9.59</v>
      </c>
      <c r="R25" s="205">
        <v>0.65</v>
      </c>
      <c r="S25" s="205">
        <v>0.4</v>
      </c>
      <c r="T25" s="205">
        <v>1.41</v>
      </c>
      <c r="U25" s="205">
        <v>1.8</v>
      </c>
      <c r="V25" s="205">
        <v>1.17</v>
      </c>
      <c r="W25" s="205">
        <v>8.8000000000000007</v>
      </c>
      <c r="X25" s="205">
        <v>43.55</v>
      </c>
      <c r="Y25" s="205">
        <v>0</v>
      </c>
      <c r="Z25" s="205">
        <v>4.26</v>
      </c>
      <c r="AA25" s="205">
        <v>1.38</v>
      </c>
      <c r="AB25" s="205">
        <v>0</v>
      </c>
      <c r="AC25" s="205">
        <v>20.67</v>
      </c>
      <c r="AD25" s="205">
        <v>0</v>
      </c>
      <c r="AE25" s="205">
        <v>0</v>
      </c>
      <c r="AF25" s="205">
        <v>0</v>
      </c>
      <c r="AG25" s="205">
        <v>34.090000000000003</v>
      </c>
      <c r="AH25" s="205">
        <v>0</v>
      </c>
      <c r="AI25" s="205">
        <v>57.43</v>
      </c>
      <c r="AJ25" s="205">
        <v>0</v>
      </c>
      <c r="AK25" s="205">
        <v>19.579999999999998</v>
      </c>
      <c r="AL25" s="205">
        <v>0</v>
      </c>
      <c r="AM25" s="205">
        <v>0</v>
      </c>
      <c r="AN25" s="205">
        <v>0</v>
      </c>
      <c r="AO25" s="205">
        <v>295.74</v>
      </c>
      <c r="AP25" s="205">
        <v>0</v>
      </c>
    </row>
    <row r="26" spans="1:42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15.26</v>
      </c>
      <c r="H26" s="205">
        <v>0</v>
      </c>
      <c r="I26" s="205">
        <v>34.99</v>
      </c>
      <c r="J26" s="205">
        <v>2.41</v>
      </c>
      <c r="K26" s="205">
        <v>-55.74</v>
      </c>
      <c r="L26" s="205">
        <v>126.99</v>
      </c>
      <c r="M26" s="205">
        <v>2.2200000000000002</v>
      </c>
      <c r="N26" s="205">
        <v>1.81</v>
      </c>
      <c r="O26" s="205">
        <v>2.56</v>
      </c>
      <c r="P26" s="205">
        <v>2.5</v>
      </c>
      <c r="Q26" s="205">
        <v>9.59</v>
      </c>
      <c r="R26" s="205">
        <v>0.65</v>
      </c>
      <c r="S26" s="205">
        <v>0.4</v>
      </c>
      <c r="T26" s="205">
        <v>1.41</v>
      </c>
      <c r="U26" s="205">
        <v>1.8</v>
      </c>
      <c r="V26" s="205">
        <v>1.17</v>
      </c>
      <c r="W26" s="205">
        <v>8.8000000000000007</v>
      </c>
      <c r="X26" s="205">
        <v>43.55</v>
      </c>
      <c r="Y26" s="205">
        <v>0</v>
      </c>
      <c r="Z26" s="205">
        <v>4.26</v>
      </c>
      <c r="AA26" s="205">
        <v>1.38</v>
      </c>
      <c r="AB26" s="205">
        <v>0</v>
      </c>
      <c r="AC26" s="205">
        <v>20.67</v>
      </c>
      <c r="AD26" s="205">
        <v>0</v>
      </c>
      <c r="AE26" s="205">
        <v>0</v>
      </c>
      <c r="AF26" s="205">
        <v>0</v>
      </c>
      <c r="AG26" s="205">
        <v>34.090000000000003</v>
      </c>
      <c r="AH26" s="205">
        <v>0</v>
      </c>
      <c r="AI26" s="205">
        <v>57.43</v>
      </c>
      <c r="AJ26" s="205">
        <v>0</v>
      </c>
      <c r="AK26" s="205">
        <v>19.579999999999998</v>
      </c>
      <c r="AL26" s="205">
        <v>0</v>
      </c>
      <c r="AM26" s="205">
        <v>0</v>
      </c>
      <c r="AN26" s="205">
        <v>0</v>
      </c>
      <c r="AO26" s="205">
        <v>295.74</v>
      </c>
      <c r="AP26" s="205">
        <v>0</v>
      </c>
    </row>
    <row r="27" spans="1:42">
      <c r="A27" t="s">
        <v>69</v>
      </c>
      <c r="B27" s="205">
        <v>0</v>
      </c>
      <c r="C27" s="205">
        <v>0</v>
      </c>
      <c r="D27" s="205">
        <v>3.23</v>
      </c>
      <c r="E27" s="205">
        <v>0</v>
      </c>
      <c r="F27" s="205">
        <v>0</v>
      </c>
      <c r="G27" s="205">
        <v>15.26</v>
      </c>
      <c r="H27" s="205">
        <v>0</v>
      </c>
      <c r="I27" s="205">
        <v>34.99</v>
      </c>
      <c r="J27" s="205">
        <v>2.41</v>
      </c>
      <c r="K27" s="205">
        <v>-55.74</v>
      </c>
      <c r="L27" s="205">
        <v>126.99</v>
      </c>
      <c r="M27" s="205">
        <v>2.2200000000000002</v>
      </c>
      <c r="N27" s="205">
        <v>1.81</v>
      </c>
      <c r="O27" s="205">
        <v>2.56</v>
      </c>
      <c r="P27" s="205">
        <v>2.5</v>
      </c>
      <c r="Q27" s="205">
        <v>9.59</v>
      </c>
      <c r="R27" s="205">
        <v>0.65</v>
      </c>
      <c r="S27" s="205">
        <v>0.4</v>
      </c>
      <c r="T27" s="205">
        <v>1.41</v>
      </c>
      <c r="U27" s="205">
        <v>1.8</v>
      </c>
      <c r="V27" s="205">
        <v>1.17</v>
      </c>
      <c r="W27" s="205">
        <v>8.8000000000000007</v>
      </c>
      <c r="X27" s="205">
        <v>43.55</v>
      </c>
      <c r="Y27" s="205">
        <v>0</v>
      </c>
      <c r="Z27" s="205">
        <v>4.26</v>
      </c>
      <c r="AA27" s="205">
        <v>1.38</v>
      </c>
      <c r="AB27" s="205">
        <v>0</v>
      </c>
      <c r="AC27" s="205">
        <v>20.67</v>
      </c>
      <c r="AD27" s="205">
        <v>0</v>
      </c>
      <c r="AE27" s="205">
        <v>0</v>
      </c>
      <c r="AF27" s="205">
        <v>0</v>
      </c>
      <c r="AG27" s="205">
        <v>34.090000000000003</v>
      </c>
      <c r="AH27" s="205">
        <v>0</v>
      </c>
      <c r="AI27" s="205">
        <v>57.43</v>
      </c>
      <c r="AJ27" s="205">
        <v>0</v>
      </c>
      <c r="AK27" s="205">
        <v>19.579999999999998</v>
      </c>
      <c r="AL27" s="205">
        <v>0</v>
      </c>
      <c r="AM27" s="205">
        <v>0</v>
      </c>
      <c r="AN27" s="205">
        <v>0</v>
      </c>
      <c r="AO27" s="205">
        <v>295.74</v>
      </c>
      <c r="AP27" s="205">
        <v>0</v>
      </c>
    </row>
    <row r="28" spans="1:42">
      <c r="A28" t="s">
        <v>70</v>
      </c>
      <c r="B28" s="205">
        <v>0</v>
      </c>
      <c r="C28" s="205">
        <v>0</v>
      </c>
      <c r="D28" s="205">
        <v>3.23</v>
      </c>
      <c r="E28" s="205">
        <v>0</v>
      </c>
      <c r="F28" s="205">
        <v>0</v>
      </c>
      <c r="G28" s="205">
        <v>15.26</v>
      </c>
      <c r="H28" s="205">
        <v>0</v>
      </c>
      <c r="I28" s="205">
        <v>34.99</v>
      </c>
      <c r="J28" s="205">
        <v>2.41</v>
      </c>
      <c r="K28" s="205">
        <v>-55.74</v>
      </c>
      <c r="L28" s="205">
        <v>126.99</v>
      </c>
      <c r="M28" s="205">
        <v>2.2200000000000002</v>
      </c>
      <c r="N28" s="205">
        <v>1.81</v>
      </c>
      <c r="O28" s="205">
        <v>2.56</v>
      </c>
      <c r="P28" s="205">
        <v>2.5</v>
      </c>
      <c r="Q28" s="205">
        <v>9.59</v>
      </c>
      <c r="R28" s="205">
        <v>0.65</v>
      </c>
      <c r="S28" s="205">
        <v>0.4</v>
      </c>
      <c r="T28" s="205">
        <v>1.41</v>
      </c>
      <c r="U28" s="205">
        <v>1.8</v>
      </c>
      <c r="V28" s="205">
        <v>1.17</v>
      </c>
      <c r="W28" s="205">
        <v>8.8000000000000007</v>
      </c>
      <c r="X28" s="205">
        <v>43.55</v>
      </c>
      <c r="Y28" s="205">
        <v>0</v>
      </c>
      <c r="Z28" s="205">
        <v>4.26</v>
      </c>
      <c r="AA28" s="205">
        <v>1.38</v>
      </c>
      <c r="AB28" s="205">
        <v>0</v>
      </c>
      <c r="AC28" s="205">
        <v>20.67</v>
      </c>
      <c r="AD28" s="205">
        <v>0</v>
      </c>
      <c r="AE28" s="205">
        <v>0</v>
      </c>
      <c r="AF28" s="205">
        <v>0</v>
      </c>
      <c r="AG28" s="205">
        <v>34.090000000000003</v>
      </c>
      <c r="AH28" s="205">
        <v>0</v>
      </c>
      <c r="AI28" s="205">
        <v>57.43</v>
      </c>
      <c r="AJ28" s="205">
        <v>0</v>
      </c>
      <c r="AK28" s="205">
        <v>19.579999999999998</v>
      </c>
      <c r="AL28" s="205">
        <v>0</v>
      </c>
      <c r="AM28" s="205">
        <v>0</v>
      </c>
      <c r="AN28" s="205">
        <v>0</v>
      </c>
      <c r="AO28" s="205">
        <v>295.74</v>
      </c>
      <c r="AP28" s="205">
        <v>0</v>
      </c>
    </row>
    <row r="29" spans="1:42">
      <c r="A29" t="s">
        <v>71</v>
      </c>
      <c r="B29" s="205">
        <v>0</v>
      </c>
      <c r="C29" s="205">
        <v>0</v>
      </c>
      <c r="D29" s="205">
        <v>3.23</v>
      </c>
      <c r="E29" s="205">
        <v>0</v>
      </c>
      <c r="F29" s="205">
        <v>0</v>
      </c>
      <c r="G29" s="205">
        <v>15.26</v>
      </c>
      <c r="H29" s="205">
        <v>0</v>
      </c>
      <c r="I29" s="205">
        <v>34.99</v>
      </c>
      <c r="J29" s="205">
        <v>2.41</v>
      </c>
      <c r="K29" s="205">
        <v>-55.74</v>
      </c>
      <c r="L29" s="205">
        <v>126.99</v>
      </c>
      <c r="M29" s="205">
        <v>2.2200000000000002</v>
      </c>
      <c r="N29" s="205">
        <v>1.81</v>
      </c>
      <c r="O29" s="205">
        <v>2.56</v>
      </c>
      <c r="P29" s="205">
        <v>2.5</v>
      </c>
      <c r="Q29" s="205">
        <v>9.59</v>
      </c>
      <c r="R29" s="205">
        <v>0.65</v>
      </c>
      <c r="S29" s="205">
        <v>0.4</v>
      </c>
      <c r="T29" s="205">
        <v>1.41</v>
      </c>
      <c r="U29" s="205">
        <v>1.8</v>
      </c>
      <c r="V29" s="205">
        <v>1.2</v>
      </c>
      <c r="W29" s="205">
        <v>8.8000000000000007</v>
      </c>
      <c r="X29" s="205">
        <v>43.55</v>
      </c>
      <c r="Y29" s="205">
        <v>0</v>
      </c>
      <c r="Z29" s="205">
        <v>4.26</v>
      </c>
      <c r="AA29" s="205">
        <v>1.38</v>
      </c>
      <c r="AB29" s="205">
        <v>0</v>
      </c>
      <c r="AC29" s="205">
        <v>20.67</v>
      </c>
      <c r="AD29" s="205">
        <v>0</v>
      </c>
      <c r="AE29" s="205">
        <v>0</v>
      </c>
      <c r="AF29" s="205">
        <v>0</v>
      </c>
      <c r="AG29" s="205">
        <v>34.090000000000003</v>
      </c>
      <c r="AH29" s="205">
        <v>0</v>
      </c>
      <c r="AI29" s="205">
        <v>57.43</v>
      </c>
      <c r="AJ29" s="205">
        <v>0</v>
      </c>
      <c r="AK29" s="205">
        <v>19.579999999999998</v>
      </c>
      <c r="AL29" s="205">
        <v>0</v>
      </c>
      <c r="AM29" s="205">
        <v>0</v>
      </c>
      <c r="AN29" s="205">
        <v>0</v>
      </c>
      <c r="AO29" s="205">
        <v>295.74</v>
      </c>
      <c r="AP29" s="205">
        <v>0</v>
      </c>
    </row>
    <row r="30" spans="1:42">
      <c r="A30" t="s">
        <v>72</v>
      </c>
      <c r="B30" s="205">
        <v>0</v>
      </c>
      <c r="C30" s="205">
        <v>0</v>
      </c>
      <c r="D30" s="205">
        <v>3.23</v>
      </c>
      <c r="E30" s="205">
        <v>0</v>
      </c>
      <c r="F30" s="205">
        <v>0</v>
      </c>
      <c r="G30" s="205">
        <v>15.26</v>
      </c>
      <c r="H30" s="205">
        <v>0</v>
      </c>
      <c r="I30" s="205">
        <v>34.99</v>
      </c>
      <c r="J30" s="205">
        <v>2.41</v>
      </c>
      <c r="K30" s="205">
        <v>-36.79</v>
      </c>
      <c r="L30" s="205">
        <v>126.99</v>
      </c>
      <c r="M30" s="205">
        <v>2.2200000000000002</v>
      </c>
      <c r="N30" s="205">
        <v>1.81</v>
      </c>
      <c r="O30" s="205">
        <v>2.56</v>
      </c>
      <c r="P30" s="205">
        <v>2.5</v>
      </c>
      <c r="Q30" s="205">
        <v>9.59</v>
      </c>
      <c r="R30" s="205">
        <v>0.65</v>
      </c>
      <c r="S30" s="205">
        <v>0.4</v>
      </c>
      <c r="T30" s="205">
        <v>1.41</v>
      </c>
      <c r="U30" s="205">
        <v>1.8</v>
      </c>
      <c r="V30" s="205">
        <v>3.07</v>
      </c>
      <c r="W30" s="205">
        <v>8.8000000000000007</v>
      </c>
      <c r="X30" s="205">
        <v>43.55</v>
      </c>
      <c r="Y30" s="205">
        <v>0</v>
      </c>
      <c r="Z30" s="205">
        <v>4.26</v>
      </c>
      <c r="AA30" s="205">
        <v>1.38</v>
      </c>
      <c r="AB30" s="205">
        <v>0</v>
      </c>
      <c r="AC30" s="205">
        <v>20.67</v>
      </c>
      <c r="AD30" s="205">
        <v>0</v>
      </c>
      <c r="AE30" s="205">
        <v>0</v>
      </c>
      <c r="AF30" s="205">
        <v>0</v>
      </c>
      <c r="AG30" s="205">
        <v>34.090000000000003</v>
      </c>
      <c r="AH30" s="205">
        <v>0</v>
      </c>
      <c r="AI30" s="205">
        <v>57.43</v>
      </c>
      <c r="AJ30" s="205">
        <v>0</v>
      </c>
      <c r="AK30" s="205">
        <v>24.26</v>
      </c>
      <c r="AL30" s="205">
        <v>0</v>
      </c>
      <c r="AM30" s="205">
        <v>0</v>
      </c>
      <c r="AN30" s="205">
        <v>0</v>
      </c>
      <c r="AO30" s="205">
        <v>295.74</v>
      </c>
      <c r="AP30" s="205">
        <v>0</v>
      </c>
    </row>
    <row r="31" spans="1:42">
      <c r="A31" t="s">
        <v>73</v>
      </c>
      <c r="B31" s="205">
        <v>0</v>
      </c>
      <c r="C31" s="205">
        <v>0</v>
      </c>
      <c r="D31" s="205">
        <v>3.23</v>
      </c>
      <c r="E31" s="205">
        <v>0</v>
      </c>
      <c r="F31" s="205">
        <v>0</v>
      </c>
      <c r="G31" s="205">
        <v>15.26</v>
      </c>
      <c r="H31" s="205">
        <v>0</v>
      </c>
      <c r="I31" s="205">
        <v>34.99</v>
      </c>
      <c r="J31" s="205">
        <v>2.41</v>
      </c>
      <c r="K31" s="205">
        <v>-52.79</v>
      </c>
      <c r="L31" s="205">
        <v>126.99</v>
      </c>
      <c r="M31" s="205">
        <v>2.2200000000000002</v>
      </c>
      <c r="N31" s="205">
        <v>1.81</v>
      </c>
      <c r="O31" s="205">
        <v>2.56</v>
      </c>
      <c r="P31" s="205">
        <v>0.96</v>
      </c>
      <c r="Q31" s="205">
        <v>9.59</v>
      </c>
      <c r="R31" s="205">
        <v>0.65</v>
      </c>
      <c r="S31" s="205">
        <v>0.41</v>
      </c>
      <c r="T31" s="205">
        <v>1.41</v>
      </c>
      <c r="U31" s="205">
        <v>1.8</v>
      </c>
      <c r="V31" s="205">
        <v>3.02</v>
      </c>
      <c r="W31" s="205">
        <v>8.8000000000000007</v>
      </c>
      <c r="X31" s="205">
        <v>43.55</v>
      </c>
      <c r="Y31" s="205">
        <v>0</v>
      </c>
      <c r="Z31" s="205">
        <v>4.26</v>
      </c>
      <c r="AA31" s="205">
        <v>1.38</v>
      </c>
      <c r="AB31" s="205">
        <v>0</v>
      </c>
      <c r="AC31" s="205">
        <v>20.67</v>
      </c>
      <c r="AD31" s="205">
        <v>0</v>
      </c>
      <c r="AE31" s="205">
        <v>0</v>
      </c>
      <c r="AF31" s="205">
        <v>0</v>
      </c>
      <c r="AG31" s="205">
        <v>34.090000000000003</v>
      </c>
      <c r="AH31" s="205">
        <v>0</v>
      </c>
      <c r="AI31" s="205">
        <v>57.43</v>
      </c>
      <c r="AJ31" s="205">
        <v>0</v>
      </c>
      <c r="AK31" s="205">
        <v>18.079999999999998</v>
      </c>
      <c r="AL31" s="205">
        <v>0</v>
      </c>
      <c r="AM31" s="205">
        <v>0</v>
      </c>
      <c r="AN31" s="205">
        <v>0</v>
      </c>
      <c r="AO31" s="205">
        <v>295.74</v>
      </c>
      <c r="AP31" s="205">
        <v>0</v>
      </c>
    </row>
    <row r="32" spans="1:42">
      <c r="A32" t="s">
        <v>74</v>
      </c>
      <c r="B32" s="205">
        <v>0</v>
      </c>
      <c r="C32" s="205">
        <v>0</v>
      </c>
      <c r="D32" s="205">
        <v>3.23</v>
      </c>
      <c r="E32" s="205">
        <v>0</v>
      </c>
      <c r="F32" s="205">
        <v>0</v>
      </c>
      <c r="G32" s="205">
        <v>15.26</v>
      </c>
      <c r="H32" s="205">
        <v>0</v>
      </c>
      <c r="I32" s="205">
        <v>34.99</v>
      </c>
      <c r="J32" s="205">
        <v>2.41</v>
      </c>
      <c r="K32" s="205">
        <v>-52.79</v>
      </c>
      <c r="L32" s="205">
        <v>126.99</v>
      </c>
      <c r="M32" s="205">
        <v>2.2200000000000002</v>
      </c>
      <c r="N32" s="205">
        <v>1.81</v>
      </c>
      <c r="O32" s="205">
        <v>2.56</v>
      </c>
      <c r="P32" s="205">
        <v>0.96</v>
      </c>
      <c r="Q32" s="205">
        <v>9.59</v>
      </c>
      <c r="R32" s="205">
        <v>0.65</v>
      </c>
      <c r="S32" s="205">
        <v>0.41</v>
      </c>
      <c r="T32" s="205">
        <v>1.41</v>
      </c>
      <c r="U32" s="205">
        <v>1.8</v>
      </c>
      <c r="V32" s="205">
        <v>3.02</v>
      </c>
      <c r="W32" s="205">
        <v>8.8000000000000007</v>
      </c>
      <c r="X32" s="205">
        <v>43.55</v>
      </c>
      <c r="Y32" s="205">
        <v>0</v>
      </c>
      <c r="Z32" s="205">
        <v>4.26</v>
      </c>
      <c r="AA32" s="205">
        <v>1.38</v>
      </c>
      <c r="AB32" s="205">
        <v>0</v>
      </c>
      <c r="AC32" s="205">
        <v>20.67</v>
      </c>
      <c r="AD32" s="205">
        <v>0</v>
      </c>
      <c r="AE32" s="205">
        <v>0</v>
      </c>
      <c r="AF32" s="205">
        <v>0</v>
      </c>
      <c r="AG32" s="205">
        <v>34.090000000000003</v>
      </c>
      <c r="AH32" s="205">
        <v>0</v>
      </c>
      <c r="AI32" s="205">
        <v>57.43</v>
      </c>
      <c r="AJ32" s="205">
        <v>0</v>
      </c>
      <c r="AK32" s="205">
        <v>18.079999999999998</v>
      </c>
      <c r="AL32" s="205">
        <v>0</v>
      </c>
      <c r="AM32" s="205">
        <v>0</v>
      </c>
      <c r="AN32" s="205">
        <v>0</v>
      </c>
      <c r="AO32" s="205">
        <v>295.74</v>
      </c>
      <c r="AP32" s="205">
        <v>0</v>
      </c>
    </row>
    <row r="33" spans="1:42">
      <c r="A33" t="s">
        <v>75</v>
      </c>
      <c r="B33" s="205">
        <v>0</v>
      </c>
      <c r="C33" s="205">
        <v>0</v>
      </c>
      <c r="D33" s="205">
        <v>3.23</v>
      </c>
      <c r="E33" s="205">
        <v>0</v>
      </c>
      <c r="F33" s="205">
        <v>0</v>
      </c>
      <c r="G33" s="205">
        <v>15.26</v>
      </c>
      <c r="H33" s="205">
        <v>0</v>
      </c>
      <c r="I33" s="205">
        <v>34.99</v>
      </c>
      <c r="J33" s="205">
        <v>2.41</v>
      </c>
      <c r="K33" s="205">
        <v>-52.79</v>
      </c>
      <c r="L33" s="205">
        <v>126.99</v>
      </c>
      <c r="M33" s="205">
        <v>2.2200000000000002</v>
      </c>
      <c r="N33" s="205">
        <v>1.81</v>
      </c>
      <c r="O33" s="205">
        <v>2.56</v>
      </c>
      <c r="P33" s="205">
        <v>0.96</v>
      </c>
      <c r="Q33" s="205">
        <v>9.59</v>
      </c>
      <c r="R33" s="205">
        <v>0.65</v>
      </c>
      <c r="S33" s="205">
        <v>0.41</v>
      </c>
      <c r="T33" s="205">
        <v>1.41</v>
      </c>
      <c r="U33" s="205">
        <v>1.8</v>
      </c>
      <c r="V33" s="205">
        <v>0.32</v>
      </c>
      <c r="W33" s="205">
        <v>8.8000000000000007</v>
      </c>
      <c r="X33" s="205">
        <v>43.55</v>
      </c>
      <c r="Y33" s="205">
        <v>0</v>
      </c>
      <c r="Z33" s="205">
        <v>4.26</v>
      </c>
      <c r="AA33" s="205">
        <v>1.38</v>
      </c>
      <c r="AB33" s="205">
        <v>0</v>
      </c>
      <c r="AC33" s="205">
        <v>20.67</v>
      </c>
      <c r="AD33" s="205">
        <v>0</v>
      </c>
      <c r="AE33" s="205">
        <v>0</v>
      </c>
      <c r="AF33" s="205">
        <v>0</v>
      </c>
      <c r="AG33" s="205">
        <v>34.090000000000003</v>
      </c>
      <c r="AH33" s="205">
        <v>0</v>
      </c>
      <c r="AI33" s="205">
        <v>57.43</v>
      </c>
      <c r="AJ33" s="205">
        <v>0</v>
      </c>
      <c r="AK33" s="205">
        <v>18.079999999999998</v>
      </c>
      <c r="AL33" s="205">
        <v>0</v>
      </c>
      <c r="AM33" s="205">
        <v>0</v>
      </c>
      <c r="AN33" s="205">
        <v>0</v>
      </c>
      <c r="AO33" s="205">
        <v>295.74</v>
      </c>
      <c r="AP33" s="205">
        <v>0</v>
      </c>
    </row>
    <row r="34" spans="1:42">
      <c r="A34" t="s">
        <v>76</v>
      </c>
      <c r="B34" s="205">
        <v>0</v>
      </c>
      <c r="C34" s="205">
        <v>0</v>
      </c>
      <c r="D34" s="205">
        <v>3.23</v>
      </c>
      <c r="E34" s="205">
        <v>0</v>
      </c>
      <c r="F34" s="205">
        <v>0</v>
      </c>
      <c r="G34" s="205">
        <v>15.26</v>
      </c>
      <c r="H34" s="205">
        <v>0</v>
      </c>
      <c r="I34" s="205">
        <v>34.99</v>
      </c>
      <c r="J34" s="205">
        <v>2.41</v>
      </c>
      <c r="K34" s="205">
        <v>-52.79</v>
      </c>
      <c r="L34" s="205">
        <v>126.99</v>
      </c>
      <c r="M34" s="205">
        <v>2.2200000000000002</v>
      </c>
      <c r="N34" s="205">
        <v>1.81</v>
      </c>
      <c r="O34" s="205">
        <v>2.56</v>
      </c>
      <c r="P34" s="205">
        <v>0.96</v>
      </c>
      <c r="Q34" s="205">
        <v>9.59</v>
      </c>
      <c r="R34" s="205">
        <v>0.65</v>
      </c>
      <c r="S34" s="205">
        <v>0.41</v>
      </c>
      <c r="T34" s="205">
        <v>1.41</v>
      </c>
      <c r="U34" s="205">
        <v>1.8</v>
      </c>
      <c r="V34" s="205">
        <v>0.32</v>
      </c>
      <c r="W34" s="205">
        <v>8.8000000000000007</v>
      </c>
      <c r="X34" s="205">
        <v>43.55</v>
      </c>
      <c r="Y34" s="205">
        <v>0</v>
      </c>
      <c r="Z34" s="205">
        <v>4.26</v>
      </c>
      <c r="AA34" s="205">
        <v>1.38</v>
      </c>
      <c r="AB34" s="205">
        <v>0</v>
      </c>
      <c r="AC34" s="205">
        <v>20.67</v>
      </c>
      <c r="AD34" s="205">
        <v>0</v>
      </c>
      <c r="AE34" s="205">
        <v>0</v>
      </c>
      <c r="AF34" s="205">
        <v>0</v>
      </c>
      <c r="AG34" s="205">
        <v>34.090000000000003</v>
      </c>
      <c r="AH34" s="205">
        <v>0</v>
      </c>
      <c r="AI34" s="205">
        <v>57.43</v>
      </c>
      <c r="AJ34" s="205">
        <v>0</v>
      </c>
      <c r="AK34" s="205">
        <v>18.079999999999998</v>
      </c>
      <c r="AL34" s="205">
        <v>0</v>
      </c>
      <c r="AM34" s="205">
        <v>0</v>
      </c>
      <c r="AN34" s="205">
        <v>0</v>
      </c>
      <c r="AO34" s="205">
        <v>295.74</v>
      </c>
      <c r="AP34" s="205">
        <v>0</v>
      </c>
    </row>
    <row r="35" spans="1:42">
      <c r="A35" t="s">
        <v>77</v>
      </c>
      <c r="B35" s="205">
        <v>0</v>
      </c>
      <c r="C35" s="205">
        <v>0</v>
      </c>
      <c r="D35" s="205">
        <v>3.23</v>
      </c>
      <c r="E35" s="205">
        <v>0</v>
      </c>
      <c r="F35" s="205">
        <v>0</v>
      </c>
      <c r="G35" s="205">
        <v>15.26</v>
      </c>
      <c r="H35" s="205">
        <v>0</v>
      </c>
      <c r="I35" s="205">
        <v>34.99</v>
      </c>
      <c r="J35" s="205">
        <v>2.41</v>
      </c>
      <c r="K35" s="205">
        <v>-52.79</v>
      </c>
      <c r="L35" s="205">
        <v>126.99</v>
      </c>
      <c r="M35" s="205">
        <v>2.2200000000000002</v>
      </c>
      <c r="N35" s="205">
        <v>1.81</v>
      </c>
      <c r="O35" s="205">
        <v>2.56</v>
      </c>
      <c r="P35" s="205">
        <v>0.96</v>
      </c>
      <c r="Q35" s="205">
        <v>9.59</v>
      </c>
      <c r="R35" s="205">
        <v>0.65</v>
      </c>
      <c r="S35" s="205">
        <v>0.41</v>
      </c>
      <c r="T35" s="205">
        <v>1.41</v>
      </c>
      <c r="U35" s="205">
        <v>1.8</v>
      </c>
      <c r="V35" s="205">
        <v>0.32</v>
      </c>
      <c r="W35" s="205">
        <v>8.8000000000000007</v>
      </c>
      <c r="X35" s="205">
        <v>43.55</v>
      </c>
      <c r="Y35" s="205">
        <v>0</v>
      </c>
      <c r="Z35" s="205">
        <v>4.26</v>
      </c>
      <c r="AA35" s="205">
        <v>1.38</v>
      </c>
      <c r="AB35" s="205">
        <v>0</v>
      </c>
      <c r="AC35" s="205">
        <v>20.67</v>
      </c>
      <c r="AD35" s="205">
        <v>0</v>
      </c>
      <c r="AE35" s="205">
        <v>0</v>
      </c>
      <c r="AF35" s="205">
        <v>0</v>
      </c>
      <c r="AG35" s="205">
        <v>34.090000000000003</v>
      </c>
      <c r="AH35" s="205">
        <v>0</v>
      </c>
      <c r="AI35" s="205">
        <v>57.43</v>
      </c>
      <c r="AJ35" s="205">
        <v>0</v>
      </c>
      <c r="AK35" s="205">
        <v>18.079999999999998</v>
      </c>
      <c r="AL35" s="205">
        <v>0</v>
      </c>
      <c r="AM35" s="205">
        <v>0</v>
      </c>
      <c r="AN35" s="205">
        <v>0</v>
      </c>
      <c r="AO35" s="205">
        <v>295.74</v>
      </c>
      <c r="AP35" s="205">
        <v>0</v>
      </c>
    </row>
    <row r="36" spans="1:42">
      <c r="A36" t="s">
        <v>78</v>
      </c>
      <c r="B36" s="205">
        <v>0</v>
      </c>
      <c r="C36" s="205">
        <v>0</v>
      </c>
      <c r="D36" s="205">
        <v>3.23</v>
      </c>
      <c r="E36" s="205">
        <v>0</v>
      </c>
      <c r="F36" s="205">
        <v>0</v>
      </c>
      <c r="G36" s="205">
        <v>15.26</v>
      </c>
      <c r="H36" s="205">
        <v>0</v>
      </c>
      <c r="I36" s="205">
        <v>34.99</v>
      </c>
      <c r="J36" s="205">
        <v>2.41</v>
      </c>
      <c r="K36" s="205">
        <v>-52.79</v>
      </c>
      <c r="L36" s="205">
        <v>126.99</v>
      </c>
      <c r="M36" s="205">
        <v>2.2200000000000002</v>
      </c>
      <c r="N36" s="205">
        <v>1.81</v>
      </c>
      <c r="O36" s="205">
        <v>2.56</v>
      </c>
      <c r="P36" s="205">
        <v>0.96</v>
      </c>
      <c r="Q36" s="205">
        <v>9.59</v>
      </c>
      <c r="R36" s="205">
        <v>0.65</v>
      </c>
      <c r="S36" s="205">
        <v>0.41</v>
      </c>
      <c r="T36" s="205">
        <v>1.41</v>
      </c>
      <c r="U36" s="205">
        <v>1.8</v>
      </c>
      <c r="V36" s="205">
        <v>0.32</v>
      </c>
      <c r="W36" s="205">
        <v>8.8000000000000007</v>
      </c>
      <c r="X36" s="205">
        <v>43.55</v>
      </c>
      <c r="Y36" s="205">
        <v>0</v>
      </c>
      <c r="Z36" s="205">
        <v>4.26</v>
      </c>
      <c r="AA36" s="205">
        <v>1.38</v>
      </c>
      <c r="AB36" s="205">
        <v>0</v>
      </c>
      <c r="AC36" s="205">
        <v>20.67</v>
      </c>
      <c r="AD36" s="205">
        <v>0</v>
      </c>
      <c r="AE36" s="205">
        <v>0</v>
      </c>
      <c r="AF36" s="205">
        <v>0</v>
      </c>
      <c r="AG36" s="205">
        <v>34.090000000000003</v>
      </c>
      <c r="AH36" s="205">
        <v>0</v>
      </c>
      <c r="AI36" s="205">
        <v>57.43</v>
      </c>
      <c r="AJ36" s="205">
        <v>0</v>
      </c>
      <c r="AK36" s="205">
        <v>18.079999999999998</v>
      </c>
      <c r="AL36" s="205">
        <v>0</v>
      </c>
      <c r="AM36" s="205">
        <v>0</v>
      </c>
      <c r="AN36" s="205">
        <v>0</v>
      </c>
      <c r="AO36" s="205">
        <v>295.74</v>
      </c>
      <c r="AP36" s="205">
        <v>0</v>
      </c>
    </row>
    <row r="37" spans="1:42">
      <c r="A37" t="s">
        <v>79</v>
      </c>
      <c r="B37" s="205">
        <v>0</v>
      </c>
      <c r="C37" s="205">
        <v>0</v>
      </c>
      <c r="D37" s="205">
        <v>3.23</v>
      </c>
      <c r="E37" s="205">
        <v>0</v>
      </c>
      <c r="F37" s="205">
        <v>0</v>
      </c>
      <c r="G37" s="205">
        <v>15.26</v>
      </c>
      <c r="H37" s="205">
        <v>0</v>
      </c>
      <c r="I37" s="205">
        <v>34.99</v>
      </c>
      <c r="J37" s="205">
        <v>2.41</v>
      </c>
      <c r="K37" s="205">
        <v>-52.79</v>
      </c>
      <c r="L37" s="205">
        <v>126.99</v>
      </c>
      <c r="M37" s="205">
        <v>2.2200000000000002</v>
      </c>
      <c r="N37" s="205">
        <v>1.81</v>
      </c>
      <c r="O37" s="205">
        <v>2.56</v>
      </c>
      <c r="P37" s="205">
        <v>0.96</v>
      </c>
      <c r="Q37" s="205">
        <v>9.59</v>
      </c>
      <c r="R37" s="205">
        <v>0.65</v>
      </c>
      <c r="S37" s="205">
        <v>0.4</v>
      </c>
      <c r="T37" s="205">
        <v>1.41</v>
      </c>
      <c r="U37" s="205">
        <v>1.8</v>
      </c>
      <c r="V37" s="205">
        <v>0.32</v>
      </c>
      <c r="W37" s="205">
        <v>8.8000000000000007</v>
      </c>
      <c r="X37" s="205">
        <v>43.55</v>
      </c>
      <c r="Y37" s="205">
        <v>0</v>
      </c>
      <c r="Z37" s="205">
        <v>4.26</v>
      </c>
      <c r="AA37" s="205">
        <v>1.38</v>
      </c>
      <c r="AB37" s="205">
        <v>0</v>
      </c>
      <c r="AC37" s="205">
        <v>20.67</v>
      </c>
      <c r="AD37" s="205">
        <v>0</v>
      </c>
      <c r="AE37" s="205">
        <v>0</v>
      </c>
      <c r="AF37" s="205">
        <v>0</v>
      </c>
      <c r="AG37" s="205">
        <v>34.090000000000003</v>
      </c>
      <c r="AH37" s="205">
        <v>0</v>
      </c>
      <c r="AI37" s="205">
        <v>57.43</v>
      </c>
      <c r="AJ37" s="205">
        <v>0</v>
      </c>
      <c r="AK37" s="205">
        <v>15.59</v>
      </c>
      <c r="AL37" s="205">
        <v>0</v>
      </c>
      <c r="AM37" s="205">
        <v>0</v>
      </c>
      <c r="AN37" s="205">
        <v>0</v>
      </c>
      <c r="AO37" s="205">
        <v>295.74</v>
      </c>
      <c r="AP37" s="205">
        <v>0</v>
      </c>
    </row>
    <row r="38" spans="1:42">
      <c r="A38" t="s">
        <v>80</v>
      </c>
      <c r="B38" s="205">
        <v>0</v>
      </c>
      <c r="C38" s="205">
        <v>0</v>
      </c>
      <c r="D38" s="205">
        <v>3.23</v>
      </c>
      <c r="E38" s="205">
        <v>0</v>
      </c>
      <c r="F38" s="205">
        <v>0</v>
      </c>
      <c r="G38" s="205">
        <v>15.26</v>
      </c>
      <c r="H38" s="205">
        <v>0</v>
      </c>
      <c r="I38" s="205">
        <v>34.99</v>
      </c>
      <c r="J38" s="205">
        <v>2.41</v>
      </c>
      <c r="K38" s="205">
        <v>-52.79</v>
      </c>
      <c r="L38" s="205">
        <v>126.99</v>
      </c>
      <c r="M38" s="205">
        <v>2.2200000000000002</v>
      </c>
      <c r="N38" s="205">
        <v>1.81</v>
      </c>
      <c r="O38" s="205">
        <v>2.56</v>
      </c>
      <c r="P38" s="205">
        <v>0.96</v>
      </c>
      <c r="Q38" s="205">
        <v>9.59</v>
      </c>
      <c r="R38" s="205">
        <v>0.65</v>
      </c>
      <c r="S38" s="205">
        <v>0.41</v>
      </c>
      <c r="T38" s="205">
        <v>1.41</v>
      </c>
      <c r="U38" s="205">
        <v>1.8</v>
      </c>
      <c r="V38" s="205">
        <v>0.32</v>
      </c>
      <c r="W38" s="205">
        <v>8.8000000000000007</v>
      </c>
      <c r="X38" s="205">
        <v>43.55</v>
      </c>
      <c r="Y38" s="205">
        <v>0</v>
      </c>
      <c r="Z38" s="205">
        <v>4.26</v>
      </c>
      <c r="AA38" s="205">
        <v>1.38</v>
      </c>
      <c r="AB38" s="205">
        <v>0</v>
      </c>
      <c r="AC38" s="205">
        <v>20.67</v>
      </c>
      <c r="AD38" s="205">
        <v>0</v>
      </c>
      <c r="AE38" s="205">
        <v>0</v>
      </c>
      <c r="AF38" s="205">
        <v>0</v>
      </c>
      <c r="AG38" s="205">
        <v>34.090000000000003</v>
      </c>
      <c r="AH38" s="205">
        <v>0</v>
      </c>
      <c r="AI38" s="205">
        <v>57.43</v>
      </c>
      <c r="AJ38" s="205">
        <v>0</v>
      </c>
      <c r="AK38" s="205">
        <v>15.59</v>
      </c>
      <c r="AL38" s="205">
        <v>0</v>
      </c>
      <c r="AM38" s="205">
        <v>0</v>
      </c>
      <c r="AN38" s="205">
        <v>0</v>
      </c>
      <c r="AO38" s="205">
        <v>295.74</v>
      </c>
      <c r="AP38" s="205">
        <v>0</v>
      </c>
    </row>
    <row r="39" spans="1:42">
      <c r="A39" t="s">
        <v>81</v>
      </c>
      <c r="B39" s="205">
        <v>0</v>
      </c>
      <c r="C39" s="205">
        <v>0</v>
      </c>
      <c r="D39" s="205">
        <v>3.23</v>
      </c>
      <c r="E39" s="205">
        <v>0</v>
      </c>
      <c r="F39" s="205">
        <v>0</v>
      </c>
      <c r="G39" s="205">
        <v>15.26</v>
      </c>
      <c r="H39" s="205">
        <v>0</v>
      </c>
      <c r="I39" s="205">
        <v>34.99</v>
      </c>
      <c r="J39" s="205">
        <v>2.41</v>
      </c>
      <c r="K39" s="205">
        <v>-52.79</v>
      </c>
      <c r="L39" s="205">
        <v>126.99</v>
      </c>
      <c r="M39" s="205">
        <v>2.2200000000000002</v>
      </c>
      <c r="N39" s="205">
        <v>1.81</v>
      </c>
      <c r="O39" s="205">
        <v>2.56</v>
      </c>
      <c r="P39" s="205">
        <v>0.96</v>
      </c>
      <c r="Q39" s="205">
        <v>9.59</v>
      </c>
      <c r="R39" s="205">
        <v>0.64</v>
      </c>
      <c r="S39" s="205">
        <v>0.4</v>
      </c>
      <c r="T39" s="205">
        <v>1.41</v>
      </c>
      <c r="U39" s="205">
        <v>1.8</v>
      </c>
      <c r="V39" s="205">
        <v>0.32</v>
      </c>
      <c r="W39" s="205">
        <v>8.8000000000000007</v>
      </c>
      <c r="X39" s="205">
        <v>43.55</v>
      </c>
      <c r="Y39" s="205">
        <v>0</v>
      </c>
      <c r="Z39" s="205">
        <v>4.26</v>
      </c>
      <c r="AA39" s="205">
        <v>1.04</v>
      </c>
      <c r="AB39" s="205">
        <v>0</v>
      </c>
      <c r="AC39" s="205">
        <v>20.67</v>
      </c>
      <c r="AD39" s="205">
        <v>0</v>
      </c>
      <c r="AE39" s="205">
        <v>0</v>
      </c>
      <c r="AF39" s="205">
        <v>0</v>
      </c>
      <c r="AG39" s="205">
        <v>34.090000000000003</v>
      </c>
      <c r="AH39" s="205">
        <v>0</v>
      </c>
      <c r="AI39" s="205">
        <v>57.43</v>
      </c>
      <c r="AJ39" s="205">
        <v>0</v>
      </c>
      <c r="AK39" s="205">
        <v>15.59</v>
      </c>
      <c r="AL39" s="205">
        <v>0</v>
      </c>
      <c r="AM39" s="205">
        <v>0</v>
      </c>
      <c r="AN39" s="205">
        <v>0</v>
      </c>
      <c r="AO39" s="205">
        <v>295.74</v>
      </c>
      <c r="AP39" s="205">
        <v>0</v>
      </c>
    </row>
    <row r="40" spans="1:42">
      <c r="A40" t="s">
        <v>82</v>
      </c>
      <c r="B40" s="205">
        <v>0</v>
      </c>
      <c r="C40" s="205">
        <v>0</v>
      </c>
      <c r="D40" s="205">
        <v>3.23</v>
      </c>
      <c r="E40" s="205">
        <v>0</v>
      </c>
      <c r="F40" s="205">
        <v>0</v>
      </c>
      <c r="G40" s="205">
        <v>15.26</v>
      </c>
      <c r="H40" s="205">
        <v>0</v>
      </c>
      <c r="I40" s="205">
        <v>34.99</v>
      </c>
      <c r="J40" s="205">
        <v>2.41</v>
      </c>
      <c r="K40" s="205">
        <v>-52.79</v>
      </c>
      <c r="L40" s="205">
        <v>126.99</v>
      </c>
      <c r="M40" s="205">
        <v>2.2200000000000002</v>
      </c>
      <c r="N40" s="205">
        <v>1.81</v>
      </c>
      <c r="O40" s="205">
        <v>2.56</v>
      </c>
      <c r="P40" s="205">
        <v>0.96</v>
      </c>
      <c r="Q40" s="205">
        <v>9.59</v>
      </c>
      <c r="R40" s="205">
        <v>0.64</v>
      </c>
      <c r="S40" s="205">
        <v>0.4</v>
      </c>
      <c r="T40" s="205">
        <v>1.41</v>
      </c>
      <c r="U40" s="205">
        <v>1.8</v>
      </c>
      <c r="V40" s="205">
        <v>0.32</v>
      </c>
      <c r="W40" s="205">
        <v>8.8000000000000007</v>
      </c>
      <c r="X40" s="205">
        <v>43.55</v>
      </c>
      <c r="Y40" s="205">
        <v>0</v>
      </c>
      <c r="Z40" s="205">
        <v>4.26</v>
      </c>
      <c r="AA40" s="205">
        <v>1.04</v>
      </c>
      <c r="AB40" s="205">
        <v>0</v>
      </c>
      <c r="AC40" s="205">
        <v>20.67</v>
      </c>
      <c r="AD40" s="205">
        <v>0</v>
      </c>
      <c r="AE40" s="205">
        <v>0</v>
      </c>
      <c r="AF40" s="205">
        <v>0</v>
      </c>
      <c r="AG40" s="205">
        <v>34.090000000000003</v>
      </c>
      <c r="AH40" s="205">
        <v>0</v>
      </c>
      <c r="AI40" s="205">
        <v>57.43</v>
      </c>
      <c r="AJ40" s="205">
        <v>0</v>
      </c>
      <c r="AK40" s="205">
        <v>15.59</v>
      </c>
      <c r="AL40" s="205">
        <v>0</v>
      </c>
      <c r="AM40" s="205">
        <v>0</v>
      </c>
      <c r="AN40" s="205">
        <v>0</v>
      </c>
      <c r="AO40" s="205">
        <v>295.74</v>
      </c>
      <c r="AP40" s="205">
        <v>0</v>
      </c>
    </row>
    <row r="41" spans="1:42">
      <c r="A41" t="s">
        <v>83</v>
      </c>
      <c r="B41" s="205">
        <v>0</v>
      </c>
      <c r="C41" s="205">
        <v>0</v>
      </c>
      <c r="D41" s="205">
        <v>3.23</v>
      </c>
      <c r="E41" s="205">
        <v>0</v>
      </c>
      <c r="F41" s="205">
        <v>0</v>
      </c>
      <c r="G41" s="205">
        <v>15.26</v>
      </c>
      <c r="H41" s="205">
        <v>0</v>
      </c>
      <c r="I41" s="205">
        <v>34.99</v>
      </c>
      <c r="J41" s="205">
        <v>2.41</v>
      </c>
      <c r="K41" s="205">
        <v>-52.79</v>
      </c>
      <c r="L41" s="205">
        <v>126.99</v>
      </c>
      <c r="M41" s="205">
        <v>2.2200000000000002</v>
      </c>
      <c r="N41" s="205">
        <v>1.81</v>
      </c>
      <c r="O41" s="205">
        <v>2.56</v>
      </c>
      <c r="P41" s="205">
        <v>0.96</v>
      </c>
      <c r="Q41" s="205">
        <v>9.59</v>
      </c>
      <c r="R41" s="205">
        <v>0.64</v>
      </c>
      <c r="S41" s="205">
        <v>0.4</v>
      </c>
      <c r="T41" s="205">
        <v>1.41</v>
      </c>
      <c r="U41" s="205">
        <v>1.8</v>
      </c>
      <c r="V41" s="205">
        <v>0.32</v>
      </c>
      <c r="W41" s="205">
        <v>8.8000000000000007</v>
      </c>
      <c r="X41" s="205">
        <v>43.55</v>
      </c>
      <c r="Y41" s="205">
        <v>0</v>
      </c>
      <c r="Z41" s="205">
        <v>4.26</v>
      </c>
      <c r="AA41" s="205">
        <v>1.04</v>
      </c>
      <c r="AB41" s="205">
        <v>0</v>
      </c>
      <c r="AC41" s="205">
        <v>20.67</v>
      </c>
      <c r="AD41" s="205">
        <v>0</v>
      </c>
      <c r="AE41" s="205">
        <v>0</v>
      </c>
      <c r="AF41" s="205">
        <v>0</v>
      </c>
      <c r="AG41" s="205">
        <v>34.090000000000003</v>
      </c>
      <c r="AH41" s="205">
        <v>0</v>
      </c>
      <c r="AI41" s="205">
        <v>57.43</v>
      </c>
      <c r="AJ41" s="205">
        <v>0</v>
      </c>
      <c r="AK41" s="205">
        <v>20.03</v>
      </c>
      <c r="AL41" s="205">
        <v>0</v>
      </c>
      <c r="AM41" s="205">
        <v>0</v>
      </c>
      <c r="AN41" s="205">
        <v>0</v>
      </c>
      <c r="AO41" s="205">
        <v>295.74</v>
      </c>
      <c r="AP41" s="205">
        <v>0</v>
      </c>
    </row>
    <row r="42" spans="1:42">
      <c r="A42" t="s">
        <v>84</v>
      </c>
      <c r="B42" s="205">
        <v>0</v>
      </c>
      <c r="C42" s="205">
        <v>0</v>
      </c>
      <c r="D42" s="205">
        <v>3.23</v>
      </c>
      <c r="E42" s="205">
        <v>0</v>
      </c>
      <c r="F42" s="205">
        <v>0</v>
      </c>
      <c r="G42" s="205">
        <v>15.26</v>
      </c>
      <c r="H42" s="205">
        <v>0</v>
      </c>
      <c r="I42" s="205">
        <v>34.99</v>
      </c>
      <c r="J42" s="205">
        <v>2.41</v>
      </c>
      <c r="K42" s="205">
        <v>-52.79</v>
      </c>
      <c r="L42" s="205">
        <v>126.99</v>
      </c>
      <c r="M42" s="205">
        <v>2.2200000000000002</v>
      </c>
      <c r="N42" s="205">
        <v>1.81</v>
      </c>
      <c r="O42" s="205">
        <v>2.56</v>
      </c>
      <c r="P42" s="205">
        <v>0.96</v>
      </c>
      <c r="Q42" s="205">
        <v>9.59</v>
      </c>
      <c r="R42" s="205">
        <v>0.64</v>
      </c>
      <c r="S42" s="205">
        <v>0.4</v>
      </c>
      <c r="T42" s="205">
        <v>1.41</v>
      </c>
      <c r="U42" s="205">
        <v>1.8</v>
      </c>
      <c r="V42" s="205">
        <v>0.32</v>
      </c>
      <c r="W42" s="205">
        <v>8.8000000000000007</v>
      </c>
      <c r="X42" s="205">
        <v>43.55</v>
      </c>
      <c r="Y42" s="205">
        <v>0</v>
      </c>
      <c r="Z42" s="205">
        <v>4.26</v>
      </c>
      <c r="AA42" s="205">
        <v>1.04</v>
      </c>
      <c r="AB42" s="205">
        <v>0</v>
      </c>
      <c r="AC42" s="205">
        <v>20.67</v>
      </c>
      <c r="AD42" s="205">
        <v>0</v>
      </c>
      <c r="AE42" s="205">
        <v>0</v>
      </c>
      <c r="AF42" s="205">
        <v>0</v>
      </c>
      <c r="AG42" s="205">
        <v>34.090000000000003</v>
      </c>
      <c r="AH42" s="205">
        <v>0</v>
      </c>
      <c r="AI42" s="205">
        <v>57.43</v>
      </c>
      <c r="AJ42" s="205">
        <v>0</v>
      </c>
      <c r="AK42" s="205">
        <v>20.03</v>
      </c>
      <c r="AL42" s="205">
        <v>0</v>
      </c>
      <c r="AM42" s="205">
        <v>0</v>
      </c>
      <c r="AN42" s="205">
        <v>0</v>
      </c>
      <c r="AO42" s="205">
        <v>295.74</v>
      </c>
      <c r="AP42" s="205">
        <v>0</v>
      </c>
    </row>
    <row r="43" spans="1:42">
      <c r="A43" t="s">
        <v>85</v>
      </c>
      <c r="B43" s="205">
        <v>0</v>
      </c>
      <c r="C43" s="205">
        <v>0</v>
      </c>
      <c r="D43" s="205">
        <v>3.23</v>
      </c>
      <c r="E43" s="205">
        <v>0</v>
      </c>
      <c r="F43" s="205">
        <v>0</v>
      </c>
      <c r="G43" s="205">
        <v>15.26</v>
      </c>
      <c r="H43" s="205">
        <v>0</v>
      </c>
      <c r="I43" s="205">
        <v>34.99</v>
      </c>
      <c r="J43" s="205">
        <v>2.41</v>
      </c>
      <c r="K43" s="205">
        <v>-52.79</v>
      </c>
      <c r="L43" s="205">
        <v>126.99</v>
      </c>
      <c r="M43" s="205">
        <v>2.2200000000000002</v>
      </c>
      <c r="N43" s="205">
        <v>1.81</v>
      </c>
      <c r="O43" s="205">
        <v>2.56</v>
      </c>
      <c r="P43" s="205">
        <v>0.96</v>
      </c>
      <c r="Q43" s="205">
        <v>9.59</v>
      </c>
      <c r="R43" s="205">
        <v>0.64</v>
      </c>
      <c r="S43" s="205">
        <v>0.4</v>
      </c>
      <c r="T43" s="205">
        <v>1.41</v>
      </c>
      <c r="U43" s="205">
        <v>1.8</v>
      </c>
      <c r="V43" s="205">
        <v>0.32</v>
      </c>
      <c r="W43" s="205">
        <v>8.8000000000000007</v>
      </c>
      <c r="X43" s="205">
        <v>43.6</v>
      </c>
      <c r="Y43" s="205">
        <v>0</v>
      </c>
      <c r="Z43" s="205">
        <v>4.26</v>
      </c>
      <c r="AA43" s="205">
        <v>1.38</v>
      </c>
      <c r="AB43" s="205">
        <v>0</v>
      </c>
      <c r="AC43" s="205">
        <v>20.37</v>
      </c>
      <c r="AD43" s="205">
        <v>0</v>
      </c>
      <c r="AE43" s="205">
        <v>0</v>
      </c>
      <c r="AF43" s="205">
        <v>0</v>
      </c>
      <c r="AG43" s="205">
        <v>34.090000000000003</v>
      </c>
      <c r="AH43" s="205">
        <v>0</v>
      </c>
      <c r="AI43" s="205">
        <v>57.43</v>
      </c>
      <c r="AJ43" s="205">
        <v>0</v>
      </c>
      <c r="AK43" s="205">
        <v>20.03</v>
      </c>
      <c r="AL43" s="205">
        <v>0</v>
      </c>
      <c r="AM43" s="205">
        <v>0</v>
      </c>
      <c r="AN43" s="205">
        <v>0</v>
      </c>
      <c r="AO43" s="205">
        <v>295.74</v>
      </c>
      <c r="AP43" s="205">
        <v>0</v>
      </c>
    </row>
    <row r="44" spans="1:42">
      <c r="A44" t="s">
        <v>86</v>
      </c>
      <c r="B44" s="205">
        <v>0</v>
      </c>
      <c r="C44" s="205">
        <v>0</v>
      </c>
      <c r="D44" s="205">
        <v>3.23</v>
      </c>
      <c r="E44" s="205">
        <v>0</v>
      </c>
      <c r="F44" s="205">
        <v>0</v>
      </c>
      <c r="G44" s="205">
        <v>15.26</v>
      </c>
      <c r="H44" s="205">
        <v>0</v>
      </c>
      <c r="I44" s="205">
        <v>34.99</v>
      </c>
      <c r="J44" s="205">
        <v>2.41</v>
      </c>
      <c r="K44" s="205">
        <v>-52.79</v>
      </c>
      <c r="L44" s="205">
        <v>126.99</v>
      </c>
      <c r="M44" s="205">
        <v>2.2200000000000002</v>
      </c>
      <c r="N44" s="205">
        <v>1.81</v>
      </c>
      <c r="O44" s="205">
        <v>2.56</v>
      </c>
      <c r="P44" s="205">
        <v>0.96</v>
      </c>
      <c r="Q44" s="205">
        <v>9.59</v>
      </c>
      <c r="R44" s="205">
        <v>0.64</v>
      </c>
      <c r="S44" s="205">
        <v>0.4</v>
      </c>
      <c r="T44" s="205">
        <v>1.41</v>
      </c>
      <c r="U44" s="205">
        <v>1.8</v>
      </c>
      <c r="V44" s="205">
        <v>0.32</v>
      </c>
      <c r="W44" s="205">
        <v>8.8000000000000007</v>
      </c>
      <c r="X44" s="205">
        <v>43.55</v>
      </c>
      <c r="Y44" s="205">
        <v>0</v>
      </c>
      <c r="Z44" s="205">
        <v>4.26</v>
      </c>
      <c r="AA44" s="205">
        <v>1.38</v>
      </c>
      <c r="AB44" s="205">
        <v>0</v>
      </c>
      <c r="AC44" s="205">
        <v>20.37</v>
      </c>
      <c r="AD44" s="205">
        <v>0</v>
      </c>
      <c r="AE44" s="205">
        <v>0</v>
      </c>
      <c r="AF44" s="205">
        <v>0</v>
      </c>
      <c r="AG44" s="205">
        <v>34.090000000000003</v>
      </c>
      <c r="AH44" s="205">
        <v>0</v>
      </c>
      <c r="AI44" s="205">
        <v>57.43</v>
      </c>
      <c r="AJ44" s="205">
        <v>0</v>
      </c>
      <c r="AK44" s="205">
        <v>20.03</v>
      </c>
      <c r="AL44" s="205">
        <v>0</v>
      </c>
      <c r="AM44" s="205">
        <v>0</v>
      </c>
      <c r="AN44" s="205">
        <v>0</v>
      </c>
      <c r="AO44" s="205">
        <v>295.74</v>
      </c>
      <c r="AP44" s="205">
        <v>0</v>
      </c>
    </row>
    <row r="45" spans="1:42">
      <c r="A45" t="s">
        <v>87</v>
      </c>
      <c r="B45" s="205">
        <v>0</v>
      </c>
      <c r="C45" s="205">
        <v>0</v>
      </c>
      <c r="D45" s="205">
        <v>3.23</v>
      </c>
      <c r="E45" s="205">
        <v>0</v>
      </c>
      <c r="F45" s="205">
        <v>0</v>
      </c>
      <c r="G45" s="205">
        <v>15.26</v>
      </c>
      <c r="H45" s="205">
        <v>0</v>
      </c>
      <c r="I45" s="205">
        <v>34.99</v>
      </c>
      <c r="J45" s="205">
        <v>2.41</v>
      </c>
      <c r="K45" s="205">
        <v>-52.79</v>
      </c>
      <c r="L45" s="205">
        <v>126.99</v>
      </c>
      <c r="M45" s="205">
        <v>2.2200000000000002</v>
      </c>
      <c r="N45" s="205">
        <v>1.81</v>
      </c>
      <c r="O45" s="205">
        <v>2.56</v>
      </c>
      <c r="P45" s="205">
        <v>0.96</v>
      </c>
      <c r="Q45" s="205">
        <v>9.59</v>
      </c>
      <c r="R45" s="205">
        <v>0.64</v>
      </c>
      <c r="S45" s="205">
        <v>0.4</v>
      </c>
      <c r="T45" s="205">
        <v>1.41</v>
      </c>
      <c r="U45" s="205">
        <v>1.8</v>
      </c>
      <c r="V45" s="205">
        <v>0.32</v>
      </c>
      <c r="W45" s="205">
        <v>8.8000000000000007</v>
      </c>
      <c r="X45" s="205">
        <v>43.55</v>
      </c>
      <c r="Y45" s="205">
        <v>0</v>
      </c>
      <c r="Z45" s="205">
        <v>4.26</v>
      </c>
      <c r="AA45" s="205">
        <v>1.38</v>
      </c>
      <c r="AB45" s="205">
        <v>0</v>
      </c>
      <c r="AC45" s="205">
        <v>20.37</v>
      </c>
      <c r="AD45" s="205">
        <v>0</v>
      </c>
      <c r="AE45" s="205">
        <v>0</v>
      </c>
      <c r="AF45" s="205">
        <v>0</v>
      </c>
      <c r="AG45" s="205">
        <v>34.090000000000003</v>
      </c>
      <c r="AH45" s="205">
        <v>0</v>
      </c>
      <c r="AI45" s="205">
        <v>57.43</v>
      </c>
      <c r="AJ45" s="205">
        <v>0</v>
      </c>
      <c r="AK45" s="205">
        <v>20.03</v>
      </c>
      <c r="AL45" s="205">
        <v>0</v>
      </c>
      <c r="AM45" s="205">
        <v>0</v>
      </c>
      <c r="AN45" s="205">
        <v>0</v>
      </c>
      <c r="AO45" s="205">
        <v>295.74</v>
      </c>
      <c r="AP45" s="205">
        <v>0</v>
      </c>
    </row>
    <row r="46" spans="1:42">
      <c r="A46" t="s">
        <v>88</v>
      </c>
      <c r="B46" s="205">
        <v>0</v>
      </c>
      <c r="C46" s="205">
        <v>0</v>
      </c>
      <c r="D46" s="205">
        <v>3.23</v>
      </c>
      <c r="E46" s="205">
        <v>0</v>
      </c>
      <c r="F46" s="205">
        <v>0</v>
      </c>
      <c r="G46" s="205">
        <v>15.26</v>
      </c>
      <c r="H46" s="205">
        <v>0</v>
      </c>
      <c r="I46" s="205">
        <v>34.99</v>
      </c>
      <c r="J46" s="205">
        <v>2.41</v>
      </c>
      <c r="K46" s="205">
        <v>-52.79</v>
      </c>
      <c r="L46" s="205">
        <v>126.99</v>
      </c>
      <c r="M46" s="205">
        <v>2.2200000000000002</v>
      </c>
      <c r="N46" s="205">
        <v>1.81</v>
      </c>
      <c r="O46" s="205">
        <v>2.56</v>
      </c>
      <c r="P46" s="205">
        <v>0.96</v>
      </c>
      <c r="Q46" s="205">
        <v>9.59</v>
      </c>
      <c r="R46" s="205">
        <v>0.64</v>
      </c>
      <c r="S46" s="205">
        <v>0.4</v>
      </c>
      <c r="T46" s="205">
        <v>1.41</v>
      </c>
      <c r="U46" s="205">
        <v>1.8</v>
      </c>
      <c r="V46" s="205">
        <v>0.32</v>
      </c>
      <c r="W46" s="205">
        <v>8.8000000000000007</v>
      </c>
      <c r="X46" s="205">
        <v>43.55</v>
      </c>
      <c r="Y46" s="205">
        <v>0</v>
      </c>
      <c r="Z46" s="205">
        <v>4.26</v>
      </c>
      <c r="AA46" s="205">
        <v>1.38</v>
      </c>
      <c r="AB46" s="205">
        <v>0</v>
      </c>
      <c r="AC46" s="205">
        <v>20.37</v>
      </c>
      <c r="AD46" s="205">
        <v>0</v>
      </c>
      <c r="AE46" s="205">
        <v>0</v>
      </c>
      <c r="AF46" s="205">
        <v>0</v>
      </c>
      <c r="AG46" s="205">
        <v>34.090000000000003</v>
      </c>
      <c r="AH46" s="205">
        <v>0</v>
      </c>
      <c r="AI46" s="205">
        <v>57.43</v>
      </c>
      <c r="AJ46" s="205">
        <v>0</v>
      </c>
      <c r="AK46" s="205">
        <v>20.03</v>
      </c>
      <c r="AL46" s="205">
        <v>0</v>
      </c>
      <c r="AM46" s="205">
        <v>0</v>
      </c>
      <c r="AN46" s="205">
        <v>0</v>
      </c>
      <c r="AO46" s="205">
        <v>295.74</v>
      </c>
      <c r="AP46" s="205">
        <v>0</v>
      </c>
    </row>
    <row r="47" spans="1:42">
      <c r="A47" t="s">
        <v>89</v>
      </c>
      <c r="B47" s="205">
        <v>0</v>
      </c>
      <c r="C47" s="205">
        <v>0</v>
      </c>
      <c r="D47" s="205">
        <v>3.23</v>
      </c>
      <c r="E47" s="205">
        <v>0</v>
      </c>
      <c r="F47" s="205">
        <v>0</v>
      </c>
      <c r="G47" s="205">
        <v>15.26</v>
      </c>
      <c r="H47" s="205">
        <v>0</v>
      </c>
      <c r="I47" s="205">
        <v>34.99</v>
      </c>
      <c r="J47" s="205">
        <v>2.41</v>
      </c>
      <c r="K47" s="205">
        <v>-52.23</v>
      </c>
      <c r="L47" s="205">
        <v>126.99</v>
      </c>
      <c r="M47" s="205">
        <v>2.2200000000000002</v>
      </c>
      <c r="N47" s="205">
        <v>1.81</v>
      </c>
      <c r="O47" s="205">
        <v>2.56</v>
      </c>
      <c r="P47" s="205">
        <v>0.96</v>
      </c>
      <c r="Q47" s="205">
        <v>9.59</v>
      </c>
      <c r="R47" s="205">
        <v>0.64</v>
      </c>
      <c r="S47" s="205">
        <v>0.4</v>
      </c>
      <c r="T47" s="205">
        <v>1.41</v>
      </c>
      <c r="U47" s="205">
        <v>1.8</v>
      </c>
      <c r="V47" s="205">
        <v>0.32</v>
      </c>
      <c r="W47" s="205">
        <v>8.8000000000000007</v>
      </c>
      <c r="X47" s="205">
        <v>43.55</v>
      </c>
      <c r="Y47" s="205">
        <v>0</v>
      </c>
      <c r="Z47" s="205">
        <v>4.26</v>
      </c>
      <c r="AA47" s="205">
        <v>1.38</v>
      </c>
      <c r="AB47" s="205">
        <v>0</v>
      </c>
      <c r="AC47" s="205">
        <v>20.37</v>
      </c>
      <c r="AD47" s="205">
        <v>0</v>
      </c>
      <c r="AE47" s="205">
        <v>0</v>
      </c>
      <c r="AF47" s="205">
        <v>0</v>
      </c>
      <c r="AG47" s="205">
        <v>34.090000000000003</v>
      </c>
      <c r="AH47" s="205">
        <v>0</v>
      </c>
      <c r="AI47" s="205">
        <v>57.43</v>
      </c>
      <c r="AJ47" s="205">
        <v>0</v>
      </c>
      <c r="AK47" s="205">
        <v>20.03</v>
      </c>
      <c r="AL47" s="205">
        <v>0</v>
      </c>
      <c r="AM47" s="205">
        <v>0</v>
      </c>
      <c r="AN47" s="205">
        <v>0</v>
      </c>
      <c r="AO47" s="205">
        <v>295.74</v>
      </c>
      <c r="AP47" s="205">
        <v>0</v>
      </c>
    </row>
    <row r="48" spans="1:42">
      <c r="A48" t="s">
        <v>90</v>
      </c>
      <c r="B48" s="205">
        <v>0</v>
      </c>
      <c r="C48" s="205">
        <v>0</v>
      </c>
      <c r="D48" s="205">
        <v>3.23</v>
      </c>
      <c r="E48" s="205">
        <v>0</v>
      </c>
      <c r="F48" s="205">
        <v>0</v>
      </c>
      <c r="G48" s="205">
        <v>15.26</v>
      </c>
      <c r="H48" s="205">
        <v>0</v>
      </c>
      <c r="I48" s="205">
        <v>34.99</v>
      </c>
      <c r="J48" s="205">
        <v>2.41</v>
      </c>
      <c r="K48" s="205">
        <v>-52.23</v>
      </c>
      <c r="L48" s="205">
        <v>126.99</v>
      </c>
      <c r="M48" s="205">
        <v>2.2200000000000002</v>
      </c>
      <c r="N48" s="205">
        <v>1.81</v>
      </c>
      <c r="O48" s="205">
        <v>2.56</v>
      </c>
      <c r="P48" s="205">
        <v>0.96</v>
      </c>
      <c r="Q48" s="205">
        <v>9.59</v>
      </c>
      <c r="R48" s="205">
        <v>0.64</v>
      </c>
      <c r="S48" s="205">
        <v>0.4</v>
      </c>
      <c r="T48" s="205">
        <v>1.41</v>
      </c>
      <c r="U48" s="205">
        <v>1.8</v>
      </c>
      <c r="V48" s="205">
        <v>0.32</v>
      </c>
      <c r="W48" s="205">
        <v>8.8000000000000007</v>
      </c>
      <c r="X48" s="205">
        <v>43.55</v>
      </c>
      <c r="Y48" s="205">
        <v>0</v>
      </c>
      <c r="Z48" s="205">
        <v>4.26</v>
      </c>
      <c r="AA48" s="205">
        <v>1.38</v>
      </c>
      <c r="AB48" s="205">
        <v>0</v>
      </c>
      <c r="AC48" s="205">
        <v>20.37</v>
      </c>
      <c r="AD48" s="205">
        <v>0</v>
      </c>
      <c r="AE48" s="205">
        <v>0</v>
      </c>
      <c r="AF48" s="205">
        <v>0</v>
      </c>
      <c r="AG48" s="205">
        <v>34.090000000000003</v>
      </c>
      <c r="AH48" s="205">
        <v>0</v>
      </c>
      <c r="AI48" s="205">
        <v>57.43</v>
      </c>
      <c r="AJ48" s="205">
        <v>0</v>
      </c>
      <c r="AK48" s="205">
        <v>20.03</v>
      </c>
      <c r="AL48" s="205">
        <v>0</v>
      </c>
      <c r="AM48" s="205">
        <v>0</v>
      </c>
      <c r="AN48" s="205">
        <v>0</v>
      </c>
      <c r="AO48" s="205">
        <v>295.74</v>
      </c>
      <c r="AP48" s="205">
        <v>0</v>
      </c>
    </row>
    <row r="49" spans="1:42">
      <c r="A49" t="s">
        <v>91</v>
      </c>
      <c r="B49" s="205">
        <v>0</v>
      </c>
      <c r="C49" s="205">
        <v>0</v>
      </c>
      <c r="D49" s="205">
        <v>3.23</v>
      </c>
      <c r="E49" s="205">
        <v>0</v>
      </c>
      <c r="F49" s="205">
        <v>0</v>
      </c>
      <c r="G49" s="205">
        <v>15.26</v>
      </c>
      <c r="H49" s="205">
        <v>0</v>
      </c>
      <c r="I49" s="205">
        <v>34.99</v>
      </c>
      <c r="J49" s="205">
        <v>2.41</v>
      </c>
      <c r="K49" s="205">
        <v>-52.23</v>
      </c>
      <c r="L49" s="205">
        <v>126.99</v>
      </c>
      <c r="M49" s="205">
        <v>2.2200000000000002</v>
      </c>
      <c r="N49" s="205">
        <v>1.81</v>
      </c>
      <c r="O49" s="205">
        <v>2.56</v>
      </c>
      <c r="P49" s="205">
        <v>0.96</v>
      </c>
      <c r="Q49" s="205">
        <v>9.59</v>
      </c>
      <c r="R49" s="205">
        <v>0.64</v>
      </c>
      <c r="S49" s="205">
        <v>0.4</v>
      </c>
      <c r="T49" s="205">
        <v>1.41</v>
      </c>
      <c r="U49" s="205">
        <v>1.8</v>
      </c>
      <c r="V49" s="205">
        <v>0.32</v>
      </c>
      <c r="W49" s="205">
        <v>8.8000000000000007</v>
      </c>
      <c r="X49" s="205">
        <v>43.55</v>
      </c>
      <c r="Y49" s="205">
        <v>0</v>
      </c>
      <c r="Z49" s="205">
        <v>4.26</v>
      </c>
      <c r="AA49" s="205">
        <v>1.38</v>
      </c>
      <c r="AB49" s="205">
        <v>0</v>
      </c>
      <c r="AC49" s="205">
        <v>20.37</v>
      </c>
      <c r="AD49" s="205">
        <v>0</v>
      </c>
      <c r="AE49" s="205">
        <v>0</v>
      </c>
      <c r="AF49" s="205">
        <v>0</v>
      </c>
      <c r="AG49" s="205">
        <v>34.090000000000003</v>
      </c>
      <c r="AH49" s="205">
        <v>0</v>
      </c>
      <c r="AI49" s="205">
        <v>57.43</v>
      </c>
      <c r="AJ49" s="205">
        <v>0</v>
      </c>
      <c r="AK49" s="205">
        <v>20.03</v>
      </c>
      <c r="AL49" s="205">
        <v>0</v>
      </c>
      <c r="AM49" s="205">
        <v>0</v>
      </c>
      <c r="AN49" s="205">
        <v>0</v>
      </c>
      <c r="AO49" s="205">
        <v>295.74</v>
      </c>
      <c r="AP49" s="205">
        <v>0</v>
      </c>
    </row>
    <row r="50" spans="1:42">
      <c r="A50" t="s">
        <v>92</v>
      </c>
      <c r="B50" s="205">
        <v>0</v>
      </c>
      <c r="C50" s="205">
        <v>0</v>
      </c>
      <c r="D50" s="205">
        <v>3.23</v>
      </c>
      <c r="E50" s="205">
        <v>0</v>
      </c>
      <c r="F50" s="205">
        <v>0</v>
      </c>
      <c r="G50" s="205">
        <v>15.26</v>
      </c>
      <c r="H50" s="205">
        <v>0</v>
      </c>
      <c r="I50" s="205">
        <v>34.99</v>
      </c>
      <c r="J50" s="205">
        <v>2.41</v>
      </c>
      <c r="K50" s="205">
        <v>-52.23</v>
      </c>
      <c r="L50" s="205">
        <v>126.99</v>
      </c>
      <c r="M50" s="205">
        <v>2.2200000000000002</v>
      </c>
      <c r="N50" s="205">
        <v>1.81</v>
      </c>
      <c r="O50" s="205">
        <v>2.56</v>
      </c>
      <c r="P50" s="205">
        <v>0.96</v>
      </c>
      <c r="Q50" s="205">
        <v>9.59</v>
      </c>
      <c r="R50" s="205">
        <v>0.64</v>
      </c>
      <c r="S50" s="205">
        <v>0.4</v>
      </c>
      <c r="T50" s="205">
        <v>1.41</v>
      </c>
      <c r="U50" s="205">
        <v>1.8</v>
      </c>
      <c r="V50" s="205">
        <v>0.32</v>
      </c>
      <c r="W50" s="205">
        <v>8.8000000000000007</v>
      </c>
      <c r="X50" s="205">
        <v>43.55</v>
      </c>
      <c r="Y50" s="205">
        <v>0</v>
      </c>
      <c r="Z50" s="205">
        <v>4.26</v>
      </c>
      <c r="AA50" s="205">
        <v>1.38</v>
      </c>
      <c r="AB50" s="205">
        <v>0</v>
      </c>
      <c r="AC50" s="205">
        <v>20.37</v>
      </c>
      <c r="AD50" s="205">
        <v>0</v>
      </c>
      <c r="AE50" s="205">
        <v>0</v>
      </c>
      <c r="AF50" s="205">
        <v>0</v>
      </c>
      <c r="AG50" s="205">
        <v>34.090000000000003</v>
      </c>
      <c r="AH50" s="205">
        <v>0</v>
      </c>
      <c r="AI50" s="205">
        <v>57.43</v>
      </c>
      <c r="AJ50" s="205">
        <v>0</v>
      </c>
      <c r="AK50" s="205">
        <v>20.03</v>
      </c>
      <c r="AL50" s="205">
        <v>0</v>
      </c>
      <c r="AM50" s="205">
        <v>0</v>
      </c>
      <c r="AN50" s="205">
        <v>0</v>
      </c>
      <c r="AO50" s="205">
        <v>295.74</v>
      </c>
      <c r="AP50" s="205">
        <v>0</v>
      </c>
    </row>
    <row r="51" spans="1:42">
      <c r="A51" t="s">
        <v>93</v>
      </c>
      <c r="B51" s="205">
        <v>0</v>
      </c>
      <c r="C51" s="205">
        <v>0</v>
      </c>
      <c r="D51" s="205">
        <v>3.23</v>
      </c>
      <c r="E51" s="205">
        <v>0</v>
      </c>
      <c r="F51" s="205">
        <v>0</v>
      </c>
      <c r="G51" s="205">
        <v>15.26</v>
      </c>
      <c r="H51" s="205">
        <v>0</v>
      </c>
      <c r="I51" s="205">
        <v>34.99</v>
      </c>
      <c r="J51" s="205">
        <v>2.41</v>
      </c>
      <c r="K51" s="205">
        <v>-52.23</v>
      </c>
      <c r="L51" s="205">
        <v>126.99</v>
      </c>
      <c r="M51" s="205">
        <v>2.2200000000000002</v>
      </c>
      <c r="N51" s="205">
        <v>1.81</v>
      </c>
      <c r="O51" s="205">
        <v>2.56</v>
      </c>
      <c r="P51" s="205">
        <v>0.96</v>
      </c>
      <c r="Q51" s="205">
        <v>9.59</v>
      </c>
      <c r="R51" s="205">
        <v>0.64</v>
      </c>
      <c r="S51" s="205">
        <v>0.4</v>
      </c>
      <c r="T51" s="205">
        <v>1.41</v>
      </c>
      <c r="U51" s="205">
        <v>1.8</v>
      </c>
      <c r="V51" s="205">
        <v>2.5099999999999998</v>
      </c>
      <c r="W51" s="205">
        <v>8.8000000000000007</v>
      </c>
      <c r="X51" s="205">
        <v>43.55</v>
      </c>
      <c r="Y51" s="205">
        <v>0</v>
      </c>
      <c r="Z51" s="205">
        <v>4.25</v>
      </c>
      <c r="AA51" s="205">
        <v>1.38</v>
      </c>
      <c r="AB51" s="205">
        <v>0</v>
      </c>
      <c r="AC51" s="205">
        <v>21.32</v>
      </c>
      <c r="AD51" s="205">
        <v>0</v>
      </c>
      <c r="AE51" s="205">
        <v>0</v>
      </c>
      <c r="AF51" s="205">
        <v>0</v>
      </c>
      <c r="AG51" s="205">
        <v>34.090000000000003</v>
      </c>
      <c r="AH51" s="205">
        <v>0</v>
      </c>
      <c r="AI51" s="205">
        <v>57.43</v>
      </c>
      <c r="AJ51" s="205">
        <v>0</v>
      </c>
      <c r="AK51" s="205">
        <v>20.03</v>
      </c>
      <c r="AL51" s="205">
        <v>0</v>
      </c>
      <c r="AM51" s="205">
        <v>0</v>
      </c>
      <c r="AN51" s="205">
        <v>0</v>
      </c>
      <c r="AO51" s="205">
        <v>289.51</v>
      </c>
      <c r="AP51" s="205">
        <v>0</v>
      </c>
    </row>
    <row r="52" spans="1:42">
      <c r="A52" t="s">
        <v>94</v>
      </c>
      <c r="B52" s="205">
        <v>0</v>
      </c>
      <c r="C52" s="205">
        <v>0</v>
      </c>
      <c r="D52" s="205">
        <v>3.23</v>
      </c>
      <c r="E52" s="205">
        <v>0</v>
      </c>
      <c r="F52" s="205">
        <v>0</v>
      </c>
      <c r="G52" s="205">
        <v>15.26</v>
      </c>
      <c r="H52" s="205">
        <v>0</v>
      </c>
      <c r="I52" s="205">
        <v>34.99</v>
      </c>
      <c r="J52" s="205">
        <v>2.41</v>
      </c>
      <c r="K52" s="205">
        <v>-52.23</v>
      </c>
      <c r="L52" s="205">
        <v>126.99</v>
      </c>
      <c r="M52" s="205">
        <v>2.2200000000000002</v>
      </c>
      <c r="N52" s="205">
        <v>1.81</v>
      </c>
      <c r="O52" s="205">
        <v>2.56</v>
      </c>
      <c r="P52" s="205">
        <v>0.96</v>
      </c>
      <c r="Q52" s="205">
        <v>9.59</v>
      </c>
      <c r="R52" s="205">
        <v>0.64</v>
      </c>
      <c r="S52" s="205">
        <v>0.4</v>
      </c>
      <c r="T52" s="205">
        <v>1.41</v>
      </c>
      <c r="U52" s="205">
        <v>1.8</v>
      </c>
      <c r="V52" s="205">
        <v>2.5099999999999998</v>
      </c>
      <c r="W52" s="205">
        <v>8.8000000000000007</v>
      </c>
      <c r="X52" s="205">
        <v>43.55</v>
      </c>
      <c r="Y52" s="205">
        <v>0</v>
      </c>
      <c r="Z52" s="205">
        <v>4.25</v>
      </c>
      <c r="AA52" s="205">
        <v>1.38</v>
      </c>
      <c r="AB52" s="205">
        <v>0</v>
      </c>
      <c r="AC52" s="205">
        <v>21.02</v>
      </c>
      <c r="AD52" s="205">
        <v>0</v>
      </c>
      <c r="AE52" s="205">
        <v>0</v>
      </c>
      <c r="AF52" s="205">
        <v>0</v>
      </c>
      <c r="AG52" s="205">
        <v>34.090000000000003</v>
      </c>
      <c r="AH52" s="205">
        <v>0</v>
      </c>
      <c r="AI52" s="205">
        <v>57.43</v>
      </c>
      <c r="AJ52" s="205">
        <v>0</v>
      </c>
      <c r="AK52" s="205">
        <v>20.03</v>
      </c>
      <c r="AL52" s="205">
        <v>0</v>
      </c>
      <c r="AM52" s="205">
        <v>0</v>
      </c>
      <c r="AN52" s="205">
        <v>0</v>
      </c>
      <c r="AO52" s="205">
        <v>289.51</v>
      </c>
      <c r="AP52" s="205">
        <v>0</v>
      </c>
    </row>
    <row r="53" spans="1:42">
      <c r="A53" t="s">
        <v>95</v>
      </c>
      <c r="B53" s="205">
        <v>0</v>
      </c>
      <c r="C53" s="205">
        <v>0</v>
      </c>
      <c r="D53" s="205">
        <v>3.23</v>
      </c>
      <c r="E53" s="205">
        <v>0</v>
      </c>
      <c r="F53" s="205">
        <v>0</v>
      </c>
      <c r="G53" s="205">
        <v>15.26</v>
      </c>
      <c r="H53" s="205">
        <v>0</v>
      </c>
      <c r="I53" s="205">
        <v>34.99</v>
      </c>
      <c r="J53" s="205">
        <v>2.41</v>
      </c>
      <c r="K53" s="205">
        <v>-52.23</v>
      </c>
      <c r="L53" s="205">
        <v>126.99</v>
      </c>
      <c r="M53" s="205">
        <v>2.2200000000000002</v>
      </c>
      <c r="N53" s="205">
        <v>1.81</v>
      </c>
      <c r="O53" s="205">
        <v>2.56</v>
      </c>
      <c r="P53" s="205">
        <v>0.96</v>
      </c>
      <c r="Q53" s="205">
        <v>9.59</v>
      </c>
      <c r="R53" s="205">
        <v>0.64</v>
      </c>
      <c r="S53" s="205">
        <v>0.4</v>
      </c>
      <c r="T53" s="205">
        <v>1.41</v>
      </c>
      <c r="U53" s="205">
        <v>1.8</v>
      </c>
      <c r="V53" s="205">
        <v>2.4700000000000002</v>
      </c>
      <c r="W53" s="205">
        <v>8.8000000000000007</v>
      </c>
      <c r="X53" s="205">
        <v>43.56</v>
      </c>
      <c r="Y53" s="205">
        <v>0</v>
      </c>
      <c r="Z53" s="205">
        <v>4.25</v>
      </c>
      <c r="AA53" s="205">
        <v>1.38</v>
      </c>
      <c r="AB53" s="205">
        <v>0</v>
      </c>
      <c r="AC53" s="205">
        <v>21.02</v>
      </c>
      <c r="AD53" s="205">
        <v>0</v>
      </c>
      <c r="AE53" s="205">
        <v>0</v>
      </c>
      <c r="AF53" s="205">
        <v>0</v>
      </c>
      <c r="AG53" s="205">
        <v>34.090000000000003</v>
      </c>
      <c r="AH53" s="205">
        <v>0</v>
      </c>
      <c r="AI53" s="205">
        <v>57.43</v>
      </c>
      <c r="AJ53" s="205">
        <v>0</v>
      </c>
      <c r="AK53" s="205">
        <v>20.03</v>
      </c>
      <c r="AL53" s="205">
        <v>0</v>
      </c>
      <c r="AM53" s="205">
        <v>0</v>
      </c>
      <c r="AN53" s="205">
        <v>0</v>
      </c>
      <c r="AO53" s="205">
        <v>289.51</v>
      </c>
      <c r="AP53" s="205">
        <v>0</v>
      </c>
    </row>
    <row r="54" spans="1:42">
      <c r="A54" t="s">
        <v>96</v>
      </c>
      <c r="B54" s="205">
        <v>0</v>
      </c>
      <c r="C54" s="205">
        <v>0</v>
      </c>
      <c r="D54" s="205">
        <v>3.23</v>
      </c>
      <c r="E54" s="205">
        <v>0</v>
      </c>
      <c r="F54" s="205">
        <v>0</v>
      </c>
      <c r="G54" s="205">
        <v>15.26</v>
      </c>
      <c r="H54" s="205">
        <v>0</v>
      </c>
      <c r="I54" s="205">
        <v>34.99</v>
      </c>
      <c r="J54" s="205">
        <v>2.41</v>
      </c>
      <c r="K54" s="205">
        <v>-52.23</v>
      </c>
      <c r="L54" s="205">
        <v>126.99</v>
      </c>
      <c r="M54" s="205">
        <v>2.2200000000000002</v>
      </c>
      <c r="N54" s="205">
        <v>1.81</v>
      </c>
      <c r="O54" s="205">
        <v>2.56</v>
      </c>
      <c r="P54" s="205">
        <v>0.96</v>
      </c>
      <c r="Q54" s="205">
        <v>9.59</v>
      </c>
      <c r="R54" s="205">
        <v>0.64</v>
      </c>
      <c r="S54" s="205">
        <v>0.4</v>
      </c>
      <c r="T54" s="205">
        <v>1.41</v>
      </c>
      <c r="U54" s="205">
        <v>1.8</v>
      </c>
      <c r="V54" s="205">
        <v>2.4700000000000002</v>
      </c>
      <c r="W54" s="205">
        <v>8.8000000000000007</v>
      </c>
      <c r="X54" s="205">
        <v>43.56</v>
      </c>
      <c r="Y54" s="205">
        <v>0</v>
      </c>
      <c r="Z54" s="205">
        <v>4.25</v>
      </c>
      <c r="AA54" s="205">
        <v>1.38</v>
      </c>
      <c r="AB54" s="205">
        <v>0</v>
      </c>
      <c r="AC54" s="205">
        <v>30.94</v>
      </c>
      <c r="AD54" s="205">
        <v>0</v>
      </c>
      <c r="AE54" s="205">
        <v>0</v>
      </c>
      <c r="AF54" s="205">
        <v>0</v>
      </c>
      <c r="AG54" s="205">
        <v>34.090000000000003</v>
      </c>
      <c r="AH54" s="205">
        <v>0</v>
      </c>
      <c r="AI54" s="205">
        <v>57.43</v>
      </c>
      <c r="AJ54" s="205">
        <v>0</v>
      </c>
      <c r="AK54" s="205">
        <v>15.59</v>
      </c>
      <c r="AL54" s="205">
        <v>0</v>
      </c>
      <c r="AM54" s="205">
        <v>0</v>
      </c>
      <c r="AN54" s="205">
        <v>0</v>
      </c>
      <c r="AO54" s="205">
        <v>289.51</v>
      </c>
      <c r="AP54" s="205">
        <v>0</v>
      </c>
    </row>
    <row r="55" spans="1:42">
      <c r="A55" t="s">
        <v>97</v>
      </c>
      <c r="B55" s="205">
        <v>0</v>
      </c>
      <c r="C55" s="205">
        <v>0</v>
      </c>
      <c r="D55" s="205">
        <v>3.23</v>
      </c>
      <c r="E55" s="205">
        <v>0</v>
      </c>
      <c r="F55" s="205">
        <v>0</v>
      </c>
      <c r="G55" s="205">
        <v>15.26</v>
      </c>
      <c r="H55" s="205">
        <v>0</v>
      </c>
      <c r="I55" s="205">
        <v>34.99</v>
      </c>
      <c r="J55" s="205">
        <v>2.41</v>
      </c>
      <c r="K55" s="205">
        <v>-55.18</v>
      </c>
      <c r="L55" s="205">
        <v>126.99</v>
      </c>
      <c r="M55" s="205">
        <v>2.2200000000000002</v>
      </c>
      <c r="N55" s="205">
        <v>1.81</v>
      </c>
      <c r="O55" s="205">
        <v>2.56</v>
      </c>
      <c r="P55" s="205">
        <v>0.96</v>
      </c>
      <c r="Q55" s="205">
        <v>9.59</v>
      </c>
      <c r="R55" s="205">
        <v>0.65</v>
      </c>
      <c r="S55" s="205">
        <v>0.4</v>
      </c>
      <c r="T55" s="205">
        <v>1.41</v>
      </c>
      <c r="U55" s="205">
        <v>1.8</v>
      </c>
      <c r="V55" s="205">
        <v>0</v>
      </c>
      <c r="W55" s="205">
        <v>8.8000000000000007</v>
      </c>
      <c r="X55" s="205">
        <v>43.56</v>
      </c>
      <c r="Y55" s="205">
        <v>0</v>
      </c>
      <c r="Z55" s="205">
        <v>4.25</v>
      </c>
      <c r="AA55" s="205">
        <v>1.38</v>
      </c>
      <c r="AB55" s="205">
        <v>0</v>
      </c>
      <c r="AC55" s="205">
        <v>30.94</v>
      </c>
      <c r="AD55" s="205">
        <v>0</v>
      </c>
      <c r="AE55" s="205">
        <v>0</v>
      </c>
      <c r="AF55" s="205">
        <v>0</v>
      </c>
      <c r="AG55" s="205">
        <v>34.090000000000003</v>
      </c>
      <c r="AH55" s="205">
        <v>0</v>
      </c>
      <c r="AI55" s="205">
        <v>57.43</v>
      </c>
      <c r="AJ55" s="205">
        <v>0</v>
      </c>
      <c r="AK55" s="205">
        <v>15.59</v>
      </c>
      <c r="AL55" s="205">
        <v>0</v>
      </c>
      <c r="AM55" s="205">
        <v>0</v>
      </c>
      <c r="AN55" s="205">
        <v>0</v>
      </c>
      <c r="AO55" s="205">
        <v>289.51</v>
      </c>
      <c r="AP55" s="205">
        <v>0</v>
      </c>
    </row>
    <row r="56" spans="1:42">
      <c r="A56" t="s">
        <v>98</v>
      </c>
      <c r="B56" s="205">
        <v>0</v>
      </c>
      <c r="C56" s="205">
        <v>0</v>
      </c>
      <c r="D56" s="205">
        <v>3.23</v>
      </c>
      <c r="E56" s="205">
        <v>0</v>
      </c>
      <c r="F56" s="205">
        <v>0</v>
      </c>
      <c r="G56" s="205">
        <v>15.26</v>
      </c>
      <c r="H56" s="205">
        <v>0</v>
      </c>
      <c r="I56" s="205">
        <v>34.99</v>
      </c>
      <c r="J56" s="205">
        <v>2.41</v>
      </c>
      <c r="K56" s="205">
        <v>-55.18</v>
      </c>
      <c r="L56" s="205">
        <v>126.99</v>
      </c>
      <c r="M56" s="205">
        <v>2.2200000000000002</v>
      </c>
      <c r="N56" s="205">
        <v>1.81</v>
      </c>
      <c r="O56" s="205">
        <v>2.56</v>
      </c>
      <c r="P56" s="205">
        <v>0.96</v>
      </c>
      <c r="Q56" s="205">
        <v>9.59</v>
      </c>
      <c r="R56" s="205">
        <v>0.65</v>
      </c>
      <c r="S56" s="205">
        <v>0.4</v>
      </c>
      <c r="T56" s="205">
        <v>1.41</v>
      </c>
      <c r="U56" s="205">
        <v>1.8</v>
      </c>
      <c r="V56" s="205">
        <v>0.32</v>
      </c>
      <c r="W56" s="205">
        <v>8.8000000000000007</v>
      </c>
      <c r="X56" s="205">
        <v>43.56</v>
      </c>
      <c r="Y56" s="205">
        <v>0</v>
      </c>
      <c r="Z56" s="205">
        <v>4.25</v>
      </c>
      <c r="AA56" s="205">
        <v>1.38</v>
      </c>
      <c r="AB56" s="205">
        <v>0</v>
      </c>
      <c r="AC56" s="205">
        <v>31.05</v>
      </c>
      <c r="AD56" s="205">
        <v>0</v>
      </c>
      <c r="AE56" s="205">
        <v>0</v>
      </c>
      <c r="AF56" s="205">
        <v>0</v>
      </c>
      <c r="AG56" s="205">
        <v>34.090000000000003</v>
      </c>
      <c r="AH56" s="205">
        <v>0</v>
      </c>
      <c r="AI56" s="205">
        <v>57.43</v>
      </c>
      <c r="AJ56" s="205">
        <v>0</v>
      </c>
      <c r="AK56" s="205">
        <v>15.59</v>
      </c>
      <c r="AL56" s="205">
        <v>0</v>
      </c>
      <c r="AM56" s="205">
        <v>0</v>
      </c>
      <c r="AN56" s="205">
        <v>0</v>
      </c>
      <c r="AO56" s="205">
        <v>289.51</v>
      </c>
      <c r="AP56" s="205">
        <v>0</v>
      </c>
    </row>
    <row r="57" spans="1:42">
      <c r="A57" t="s">
        <v>99</v>
      </c>
      <c r="B57" s="205">
        <v>0</v>
      </c>
      <c r="C57" s="205">
        <v>0</v>
      </c>
      <c r="D57" s="205">
        <v>3.23</v>
      </c>
      <c r="E57" s="205">
        <v>0</v>
      </c>
      <c r="F57" s="205">
        <v>0</v>
      </c>
      <c r="G57" s="205">
        <v>15.26</v>
      </c>
      <c r="H57" s="205">
        <v>0</v>
      </c>
      <c r="I57" s="205">
        <v>34.99</v>
      </c>
      <c r="J57" s="205">
        <v>2.41</v>
      </c>
      <c r="K57" s="205">
        <v>-55.18</v>
      </c>
      <c r="L57" s="205">
        <v>126.99</v>
      </c>
      <c r="M57" s="205">
        <v>2.2200000000000002</v>
      </c>
      <c r="N57" s="205">
        <v>1.81</v>
      </c>
      <c r="O57" s="205">
        <v>2.56</v>
      </c>
      <c r="P57" s="205">
        <v>0.96</v>
      </c>
      <c r="Q57" s="205">
        <v>9.59</v>
      </c>
      <c r="R57" s="205">
        <v>0.65</v>
      </c>
      <c r="S57" s="205">
        <v>0.4</v>
      </c>
      <c r="T57" s="205">
        <v>1.41</v>
      </c>
      <c r="U57" s="205">
        <v>1.8</v>
      </c>
      <c r="V57" s="205">
        <v>0.32</v>
      </c>
      <c r="W57" s="205">
        <v>8.8000000000000007</v>
      </c>
      <c r="X57" s="205">
        <v>43.56</v>
      </c>
      <c r="Y57" s="205">
        <v>0</v>
      </c>
      <c r="Z57" s="205">
        <v>4.25</v>
      </c>
      <c r="AA57" s="205">
        <v>1.38</v>
      </c>
      <c r="AB57" s="205">
        <v>0</v>
      </c>
      <c r="AC57" s="205">
        <v>21.67</v>
      </c>
      <c r="AD57" s="205">
        <v>0</v>
      </c>
      <c r="AE57" s="205">
        <v>0</v>
      </c>
      <c r="AF57" s="205">
        <v>0</v>
      </c>
      <c r="AG57" s="205">
        <v>34.090000000000003</v>
      </c>
      <c r="AH57" s="205">
        <v>0</v>
      </c>
      <c r="AI57" s="205">
        <v>57.43</v>
      </c>
      <c r="AJ57" s="205">
        <v>0</v>
      </c>
      <c r="AK57" s="205">
        <v>15.59</v>
      </c>
      <c r="AL57" s="205">
        <v>0</v>
      </c>
      <c r="AM57" s="205">
        <v>0</v>
      </c>
      <c r="AN57" s="205">
        <v>0</v>
      </c>
      <c r="AO57" s="205">
        <v>289.51</v>
      </c>
      <c r="AP57" s="205">
        <v>0</v>
      </c>
    </row>
    <row r="58" spans="1:42">
      <c r="A58" t="s">
        <v>100</v>
      </c>
      <c r="B58" s="205">
        <v>0</v>
      </c>
      <c r="C58" s="205">
        <v>0</v>
      </c>
      <c r="D58" s="205">
        <v>3.23</v>
      </c>
      <c r="E58" s="205">
        <v>0</v>
      </c>
      <c r="F58" s="205">
        <v>0</v>
      </c>
      <c r="G58" s="205">
        <v>15.26</v>
      </c>
      <c r="H58" s="205">
        <v>0</v>
      </c>
      <c r="I58" s="205">
        <v>34.99</v>
      </c>
      <c r="J58" s="205">
        <v>2.41</v>
      </c>
      <c r="K58" s="205">
        <v>-52.23</v>
      </c>
      <c r="L58" s="205">
        <v>126.99</v>
      </c>
      <c r="M58" s="205">
        <v>2.2200000000000002</v>
      </c>
      <c r="N58" s="205">
        <v>1.81</v>
      </c>
      <c r="O58" s="205">
        <v>2.56</v>
      </c>
      <c r="P58" s="205">
        <v>0.96</v>
      </c>
      <c r="Q58" s="205">
        <v>9.59</v>
      </c>
      <c r="R58" s="205">
        <v>0.65</v>
      </c>
      <c r="S58" s="205">
        <v>0.4</v>
      </c>
      <c r="T58" s="205">
        <v>1.41</v>
      </c>
      <c r="U58" s="205">
        <v>1.8</v>
      </c>
      <c r="V58" s="205">
        <v>0.32</v>
      </c>
      <c r="W58" s="205">
        <v>8.8000000000000007</v>
      </c>
      <c r="X58" s="205">
        <v>43.56</v>
      </c>
      <c r="Y58" s="205">
        <v>0</v>
      </c>
      <c r="Z58" s="205">
        <v>4.25</v>
      </c>
      <c r="AA58" s="205">
        <v>1.38</v>
      </c>
      <c r="AB58" s="205">
        <v>0</v>
      </c>
      <c r="AC58" s="205">
        <v>21.67</v>
      </c>
      <c r="AD58" s="205">
        <v>0</v>
      </c>
      <c r="AE58" s="205">
        <v>0</v>
      </c>
      <c r="AF58" s="205">
        <v>0</v>
      </c>
      <c r="AG58" s="205">
        <v>34.090000000000003</v>
      </c>
      <c r="AH58" s="205">
        <v>0</v>
      </c>
      <c r="AI58" s="205">
        <v>57.43</v>
      </c>
      <c r="AJ58" s="205">
        <v>0</v>
      </c>
      <c r="AK58" s="205">
        <v>15.59</v>
      </c>
      <c r="AL58" s="205">
        <v>0</v>
      </c>
      <c r="AM58" s="205">
        <v>0</v>
      </c>
      <c r="AN58" s="205">
        <v>0</v>
      </c>
      <c r="AO58" s="205">
        <v>289.51</v>
      </c>
      <c r="AP58" s="205">
        <v>0</v>
      </c>
    </row>
    <row r="59" spans="1:42">
      <c r="A59" t="s">
        <v>101</v>
      </c>
      <c r="B59" s="205">
        <v>0</v>
      </c>
      <c r="C59" s="205">
        <v>0</v>
      </c>
      <c r="D59" s="205">
        <v>3.23</v>
      </c>
      <c r="E59" s="205">
        <v>0</v>
      </c>
      <c r="F59" s="205">
        <v>0</v>
      </c>
      <c r="G59" s="205">
        <v>15.26</v>
      </c>
      <c r="H59" s="205">
        <v>0</v>
      </c>
      <c r="I59" s="205">
        <v>34.99</v>
      </c>
      <c r="J59" s="205">
        <v>2.41</v>
      </c>
      <c r="K59" s="205">
        <v>-52.23</v>
      </c>
      <c r="L59" s="205">
        <v>126.99</v>
      </c>
      <c r="M59" s="205">
        <v>2.2200000000000002</v>
      </c>
      <c r="N59" s="205">
        <v>1.81</v>
      </c>
      <c r="O59" s="205">
        <v>2.56</v>
      </c>
      <c r="P59" s="205">
        <v>0.96</v>
      </c>
      <c r="Q59" s="205">
        <v>9.59</v>
      </c>
      <c r="R59" s="205">
        <v>0.64</v>
      </c>
      <c r="S59" s="205">
        <v>0.4</v>
      </c>
      <c r="T59" s="205">
        <v>1.41</v>
      </c>
      <c r="U59" s="205">
        <v>1.8</v>
      </c>
      <c r="V59" s="205">
        <v>0.32</v>
      </c>
      <c r="W59" s="205">
        <v>8.8000000000000007</v>
      </c>
      <c r="X59" s="205">
        <v>43.55</v>
      </c>
      <c r="Y59" s="205">
        <v>0</v>
      </c>
      <c r="Z59" s="205">
        <v>4.25</v>
      </c>
      <c r="AA59" s="205">
        <v>1.38</v>
      </c>
      <c r="AB59" s="205">
        <v>0</v>
      </c>
      <c r="AC59" s="205">
        <v>21.67</v>
      </c>
      <c r="AD59" s="205">
        <v>0</v>
      </c>
      <c r="AE59" s="205">
        <v>0</v>
      </c>
      <c r="AF59" s="205">
        <v>0</v>
      </c>
      <c r="AG59" s="205">
        <v>34.090000000000003</v>
      </c>
      <c r="AH59" s="205">
        <v>0</v>
      </c>
      <c r="AI59" s="205">
        <v>57.43</v>
      </c>
      <c r="AJ59" s="205">
        <v>0</v>
      </c>
      <c r="AK59" s="205">
        <v>15.59</v>
      </c>
      <c r="AL59" s="205">
        <v>0</v>
      </c>
      <c r="AM59" s="205">
        <v>0</v>
      </c>
      <c r="AN59" s="205">
        <v>0</v>
      </c>
      <c r="AO59" s="205">
        <v>289.51</v>
      </c>
      <c r="AP59" s="205">
        <v>0</v>
      </c>
    </row>
    <row r="60" spans="1:42">
      <c r="A60" t="s">
        <v>102</v>
      </c>
      <c r="B60" s="205">
        <v>0</v>
      </c>
      <c r="C60" s="205">
        <v>0</v>
      </c>
      <c r="D60" s="205">
        <v>3.23</v>
      </c>
      <c r="E60" s="205">
        <v>0</v>
      </c>
      <c r="F60" s="205">
        <v>0</v>
      </c>
      <c r="G60" s="205">
        <v>15.26</v>
      </c>
      <c r="H60" s="205">
        <v>0</v>
      </c>
      <c r="I60" s="205">
        <v>34.99</v>
      </c>
      <c r="J60" s="205">
        <v>2.41</v>
      </c>
      <c r="K60" s="205">
        <v>-52.23</v>
      </c>
      <c r="L60" s="205">
        <v>126.99</v>
      </c>
      <c r="M60" s="205">
        <v>2.2200000000000002</v>
      </c>
      <c r="N60" s="205">
        <v>1.81</v>
      </c>
      <c r="O60" s="205">
        <v>2.56</v>
      </c>
      <c r="P60" s="205">
        <v>0.96</v>
      </c>
      <c r="Q60" s="205">
        <v>9.59</v>
      </c>
      <c r="R60" s="205">
        <v>0.64</v>
      </c>
      <c r="S60" s="205">
        <v>0.4</v>
      </c>
      <c r="T60" s="205">
        <v>1.41</v>
      </c>
      <c r="U60" s="205">
        <v>1.8</v>
      </c>
      <c r="V60" s="205">
        <v>0.32</v>
      </c>
      <c r="W60" s="205">
        <v>8.8000000000000007</v>
      </c>
      <c r="X60" s="205">
        <v>43.55</v>
      </c>
      <c r="Y60" s="205">
        <v>0</v>
      </c>
      <c r="Z60" s="205">
        <v>4.25</v>
      </c>
      <c r="AA60" s="205">
        <v>1.38</v>
      </c>
      <c r="AB60" s="205">
        <v>0</v>
      </c>
      <c r="AC60" s="205">
        <v>21.67</v>
      </c>
      <c r="AD60" s="205">
        <v>0</v>
      </c>
      <c r="AE60" s="205">
        <v>0</v>
      </c>
      <c r="AF60" s="205">
        <v>0</v>
      </c>
      <c r="AG60" s="205">
        <v>34.090000000000003</v>
      </c>
      <c r="AH60" s="205">
        <v>0</v>
      </c>
      <c r="AI60" s="205">
        <v>57.43</v>
      </c>
      <c r="AJ60" s="205">
        <v>0</v>
      </c>
      <c r="AK60" s="205">
        <v>15.59</v>
      </c>
      <c r="AL60" s="205">
        <v>0</v>
      </c>
      <c r="AM60" s="205">
        <v>0</v>
      </c>
      <c r="AN60" s="205">
        <v>0</v>
      </c>
      <c r="AO60" s="205">
        <v>289.51</v>
      </c>
      <c r="AP60" s="205">
        <v>0</v>
      </c>
    </row>
    <row r="61" spans="1:42">
      <c r="A61" t="s">
        <v>103</v>
      </c>
      <c r="B61" s="205">
        <v>0</v>
      </c>
      <c r="C61" s="205">
        <v>0</v>
      </c>
      <c r="D61" s="205">
        <v>3.23</v>
      </c>
      <c r="E61" s="205">
        <v>0</v>
      </c>
      <c r="F61" s="205">
        <v>0</v>
      </c>
      <c r="G61" s="205">
        <v>15.26</v>
      </c>
      <c r="H61" s="205">
        <v>0</v>
      </c>
      <c r="I61" s="205">
        <v>34.99</v>
      </c>
      <c r="J61" s="205">
        <v>2.41</v>
      </c>
      <c r="K61" s="205">
        <v>-52.23</v>
      </c>
      <c r="L61" s="205">
        <v>126.99</v>
      </c>
      <c r="M61" s="205">
        <v>2.2200000000000002</v>
      </c>
      <c r="N61" s="205">
        <v>1.81</v>
      </c>
      <c r="O61" s="205">
        <v>2.56</v>
      </c>
      <c r="P61" s="205">
        <v>0.96</v>
      </c>
      <c r="Q61" s="205">
        <v>9.59</v>
      </c>
      <c r="R61" s="205">
        <v>0.64</v>
      </c>
      <c r="S61" s="205">
        <v>0.4</v>
      </c>
      <c r="T61" s="205">
        <v>1.41</v>
      </c>
      <c r="U61" s="205">
        <v>1.8</v>
      </c>
      <c r="V61" s="205">
        <v>0.32</v>
      </c>
      <c r="W61" s="205">
        <v>8.8000000000000007</v>
      </c>
      <c r="X61" s="205">
        <v>43.55</v>
      </c>
      <c r="Y61" s="205">
        <v>0</v>
      </c>
      <c r="Z61" s="205">
        <v>4.26</v>
      </c>
      <c r="AA61" s="205">
        <v>1.38</v>
      </c>
      <c r="AB61" s="205">
        <v>0</v>
      </c>
      <c r="AC61" s="205">
        <v>21.67</v>
      </c>
      <c r="AD61" s="205">
        <v>0</v>
      </c>
      <c r="AE61" s="205">
        <v>0</v>
      </c>
      <c r="AF61" s="205">
        <v>0</v>
      </c>
      <c r="AG61" s="205">
        <v>34.090000000000003</v>
      </c>
      <c r="AH61" s="205">
        <v>0</v>
      </c>
      <c r="AI61" s="205">
        <v>57.43</v>
      </c>
      <c r="AJ61" s="205">
        <v>0</v>
      </c>
      <c r="AK61" s="205">
        <v>15.59</v>
      </c>
      <c r="AL61" s="205">
        <v>0</v>
      </c>
      <c r="AM61" s="205">
        <v>0</v>
      </c>
      <c r="AN61" s="205">
        <v>0</v>
      </c>
      <c r="AO61" s="205">
        <v>289.51</v>
      </c>
      <c r="AP61" s="205">
        <v>0</v>
      </c>
    </row>
    <row r="62" spans="1:42">
      <c r="A62" t="s">
        <v>104</v>
      </c>
      <c r="B62" s="205">
        <v>0</v>
      </c>
      <c r="C62" s="205">
        <v>0</v>
      </c>
      <c r="D62" s="205">
        <v>3.23</v>
      </c>
      <c r="E62" s="205">
        <v>0</v>
      </c>
      <c r="F62" s="205">
        <v>0</v>
      </c>
      <c r="G62" s="205">
        <v>15.26</v>
      </c>
      <c r="H62" s="205">
        <v>0</v>
      </c>
      <c r="I62" s="205">
        <v>34.99</v>
      </c>
      <c r="J62" s="205">
        <v>2.41</v>
      </c>
      <c r="K62" s="205">
        <v>-52.23</v>
      </c>
      <c r="L62" s="205">
        <v>126.99</v>
      </c>
      <c r="M62" s="205">
        <v>2.2200000000000002</v>
      </c>
      <c r="N62" s="205">
        <v>1.81</v>
      </c>
      <c r="O62" s="205">
        <v>2.56</v>
      </c>
      <c r="P62" s="205">
        <v>0.96</v>
      </c>
      <c r="Q62" s="205">
        <v>9.59</v>
      </c>
      <c r="R62" s="205">
        <v>0.64</v>
      </c>
      <c r="S62" s="205">
        <v>0.4</v>
      </c>
      <c r="T62" s="205">
        <v>1.41</v>
      </c>
      <c r="U62" s="205">
        <v>1.8</v>
      </c>
      <c r="V62" s="205">
        <v>0.32</v>
      </c>
      <c r="W62" s="205">
        <v>8.8000000000000007</v>
      </c>
      <c r="X62" s="205">
        <v>43.55</v>
      </c>
      <c r="Y62" s="205">
        <v>0</v>
      </c>
      <c r="Z62" s="205">
        <v>4.26</v>
      </c>
      <c r="AA62" s="205">
        <v>1.38</v>
      </c>
      <c r="AB62" s="205">
        <v>0</v>
      </c>
      <c r="AC62" s="205">
        <v>21.67</v>
      </c>
      <c r="AD62" s="205">
        <v>0</v>
      </c>
      <c r="AE62" s="205">
        <v>0</v>
      </c>
      <c r="AF62" s="205">
        <v>0</v>
      </c>
      <c r="AG62" s="205">
        <v>34.090000000000003</v>
      </c>
      <c r="AH62" s="205">
        <v>0</v>
      </c>
      <c r="AI62" s="205">
        <v>57.43</v>
      </c>
      <c r="AJ62" s="205">
        <v>0</v>
      </c>
      <c r="AK62" s="205">
        <v>20.03</v>
      </c>
      <c r="AL62" s="205">
        <v>0</v>
      </c>
      <c r="AM62" s="205">
        <v>0</v>
      </c>
      <c r="AN62" s="205">
        <v>0</v>
      </c>
      <c r="AO62" s="205">
        <v>289.51</v>
      </c>
      <c r="AP62" s="205">
        <v>0</v>
      </c>
    </row>
    <row r="63" spans="1:42">
      <c r="A63" t="s">
        <v>105</v>
      </c>
      <c r="B63" s="205">
        <v>0</v>
      </c>
      <c r="C63" s="205">
        <v>0</v>
      </c>
      <c r="D63" s="205">
        <v>3.23</v>
      </c>
      <c r="E63" s="205">
        <v>0</v>
      </c>
      <c r="F63" s="205">
        <v>0</v>
      </c>
      <c r="G63" s="205">
        <v>15.26</v>
      </c>
      <c r="H63" s="205">
        <v>0</v>
      </c>
      <c r="I63" s="205">
        <v>34.99</v>
      </c>
      <c r="J63" s="205">
        <v>2.41</v>
      </c>
      <c r="K63" s="205">
        <v>-52.23</v>
      </c>
      <c r="L63" s="205">
        <v>126.99</v>
      </c>
      <c r="M63" s="205">
        <v>2.2200000000000002</v>
      </c>
      <c r="N63" s="205">
        <v>1.81</v>
      </c>
      <c r="O63" s="205">
        <v>2.56</v>
      </c>
      <c r="P63" s="205">
        <v>0.96</v>
      </c>
      <c r="Q63" s="205">
        <v>9.59</v>
      </c>
      <c r="R63" s="205">
        <v>10.87</v>
      </c>
      <c r="S63" s="205">
        <v>7.58</v>
      </c>
      <c r="T63" s="205">
        <v>1.41</v>
      </c>
      <c r="U63" s="205">
        <v>1.8</v>
      </c>
      <c r="V63" s="205">
        <v>0.32</v>
      </c>
      <c r="W63" s="205">
        <v>8.8000000000000007</v>
      </c>
      <c r="X63" s="205">
        <v>46.99</v>
      </c>
      <c r="Y63" s="205">
        <v>0</v>
      </c>
      <c r="Z63" s="205">
        <v>4.26</v>
      </c>
      <c r="AA63" s="205">
        <v>1.38</v>
      </c>
      <c r="AB63" s="205">
        <v>0</v>
      </c>
      <c r="AC63" s="205">
        <v>21.67</v>
      </c>
      <c r="AD63" s="205">
        <v>0</v>
      </c>
      <c r="AE63" s="205">
        <v>0</v>
      </c>
      <c r="AF63" s="205">
        <v>0</v>
      </c>
      <c r="AG63" s="205">
        <v>34.090000000000003</v>
      </c>
      <c r="AH63" s="205">
        <v>0</v>
      </c>
      <c r="AI63" s="205">
        <v>57.43</v>
      </c>
      <c r="AJ63" s="205">
        <v>0</v>
      </c>
      <c r="AK63" s="205">
        <v>20.03</v>
      </c>
      <c r="AL63" s="205">
        <v>0</v>
      </c>
      <c r="AM63" s="205">
        <v>0</v>
      </c>
      <c r="AN63" s="205">
        <v>0</v>
      </c>
      <c r="AO63" s="205">
        <v>289.51</v>
      </c>
      <c r="AP63" s="205">
        <v>0</v>
      </c>
    </row>
    <row r="64" spans="1:42">
      <c r="A64" t="s">
        <v>106</v>
      </c>
      <c r="B64" s="205">
        <v>0</v>
      </c>
      <c r="C64" s="205">
        <v>0</v>
      </c>
      <c r="D64" s="205">
        <v>3.23</v>
      </c>
      <c r="E64" s="205">
        <v>0</v>
      </c>
      <c r="F64" s="205">
        <v>0</v>
      </c>
      <c r="G64" s="205">
        <v>15.26</v>
      </c>
      <c r="H64" s="205">
        <v>0</v>
      </c>
      <c r="I64" s="205">
        <v>34.99</v>
      </c>
      <c r="J64" s="205">
        <v>2.41</v>
      </c>
      <c r="K64" s="205">
        <v>-52.23</v>
      </c>
      <c r="L64" s="205">
        <v>126.99</v>
      </c>
      <c r="M64" s="205">
        <v>2.2200000000000002</v>
      </c>
      <c r="N64" s="205">
        <v>1.81</v>
      </c>
      <c r="O64" s="205">
        <v>2.56</v>
      </c>
      <c r="P64" s="205">
        <v>0.96</v>
      </c>
      <c r="Q64" s="205">
        <v>9.59</v>
      </c>
      <c r="R64" s="205">
        <v>10.87</v>
      </c>
      <c r="S64" s="205">
        <v>7.58</v>
      </c>
      <c r="T64" s="205">
        <v>1.41</v>
      </c>
      <c r="U64" s="205">
        <v>1.8</v>
      </c>
      <c r="V64" s="205">
        <v>0.32</v>
      </c>
      <c r="W64" s="205">
        <v>8.8000000000000007</v>
      </c>
      <c r="X64" s="205">
        <v>43.55</v>
      </c>
      <c r="Y64" s="205">
        <v>0</v>
      </c>
      <c r="Z64" s="205">
        <v>4.26</v>
      </c>
      <c r="AA64" s="205">
        <v>1.38</v>
      </c>
      <c r="AB64" s="205">
        <v>0</v>
      </c>
      <c r="AC64" s="205">
        <v>21.67</v>
      </c>
      <c r="AD64" s="205">
        <v>0</v>
      </c>
      <c r="AE64" s="205">
        <v>0</v>
      </c>
      <c r="AF64" s="205">
        <v>0</v>
      </c>
      <c r="AG64" s="205">
        <v>34.090000000000003</v>
      </c>
      <c r="AH64" s="205">
        <v>0</v>
      </c>
      <c r="AI64" s="205">
        <v>57.43</v>
      </c>
      <c r="AJ64" s="205">
        <v>0</v>
      </c>
      <c r="AK64" s="205">
        <v>20.03</v>
      </c>
      <c r="AL64" s="205">
        <v>0</v>
      </c>
      <c r="AM64" s="205">
        <v>0</v>
      </c>
      <c r="AN64" s="205">
        <v>0</v>
      </c>
      <c r="AO64" s="205">
        <v>289.51</v>
      </c>
      <c r="AP64" s="205">
        <v>0</v>
      </c>
    </row>
    <row r="65" spans="1:42">
      <c r="A65" t="s">
        <v>107</v>
      </c>
      <c r="B65" s="205">
        <v>0</v>
      </c>
      <c r="C65" s="205">
        <v>0</v>
      </c>
      <c r="D65" s="205">
        <v>3.23</v>
      </c>
      <c r="E65" s="205">
        <v>0</v>
      </c>
      <c r="F65" s="205">
        <v>0</v>
      </c>
      <c r="G65" s="205">
        <v>15.26</v>
      </c>
      <c r="H65" s="205">
        <v>0</v>
      </c>
      <c r="I65" s="205">
        <v>34.99</v>
      </c>
      <c r="J65" s="205">
        <v>2.41</v>
      </c>
      <c r="K65" s="205">
        <v>-34.549999999999997</v>
      </c>
      <c r="L65" s="205">
        <v>126.99</v>
      </c>
      <c r="M65" s="205">
        <v>2.2200000000000002</v>
      </c>
      <c r="N65" s="205">
        <v>1.81</v>
      </c>
      <c r="O65" s="205">
        <v>2.56</v>
      </c>
      <c r="P65" s="205">
        <v>0.96</v>
      </c>
      <c r="Q65" s="205">
        <v>9.59</v>
      </c>
      <c r="R65" s="205">
        <v>10.9</v>
      </c>
      <c r="S65" s="205">
        <v>7.72</v>
      </c>
      <c r="T65" s="205">
        <v>1.41</v>
      </c>
      <c r="U65" s="205">
        <v>1.8</v>
      </c>
      <c r="V65" s="205">
        <v>2.46</v>
      </c>
      <c r="W65" s="205">
        <v>8.8000000000000007</v>
      </c>
      <c r="X65" s="205">
        <v>48.49</v>
      </c>
      <c r="Y65" s="205">
        <v>0</v>
      </c>
      <c r="Z65" s="205">
        <v>4.26</v>
      </c>
      <c r="AA65" s="205">
        <v>1.38</v>
      </c>
      <c r="AB65" s="205">
        <v>0</v>
      </c>
      <c r="AC65" s="205">
        <v>21.67</v>
      </c>
      <c r="AD65" s="205">
        <v>0</v>
      </c>
      <c r="AE65" s="205">
        <v>0</v>
      </c>
      <c r="AF65" s="205">
        <v>0</v>
      </c>
      <c r="AG65" s="205">
        <v>34.090000000000003</v>
      </c>
      <c r="AH65" s="205">
        <v>0</v>
      </c>
      <c r="AI65" s="205">
        <v>57.43</v>
      </c>
      <c r="AJ65" s="205">
        <v>0</v>
      </c>
      <c r="AK65" s="205">
        <v>24.62</v>
      </c>
      <c r="AL65" s="205">
        <v>0</v>
      </c>
      <c r="AM65" s="205">
        <v>0</v>
      </c>
      <c r="AN65" s="205">
        <v>0</v>
      </c>
      <c r="AO65" s="205">
        <v>289.51</v>
      </c>
      <c r="AP65" s="205">
        <v>0</v>
      </c>
    </row>
    <row r="66" spans="1:42">
      <c r="A66" t="s">
        <v>108</v>
      </c>
      <c r="B66" s="205">
        <v>0</v>
      </c>
      <c r="C66" s="205">
        <v>0</v>
      </c>
      <c r="D66" s="205">
        <v>3.23</v>
      </c>
      <c r="E66" s="205">
        <v>0</v>
      </c>
      <c r="F66" s="205">
        <v>0</v>
      </c>
      <c r="G66" s="205">
        <v>15.26</v>
      </c>
      <c r="H66" s="205">
        <v>0</v>
      </c>
      <c r="I66" s="205">
        <v>34.99</v>
      </c>
      <c r="J66" s="205">
        <v>2.41</v>
      </c>
      <c r="K66" s="205">
        <v>-34.549999999999997</v>
      </c>
      <c r="L66" s="205">
        <v>126.99</v>
      </c>
      <c r="M66" s="205">
        <v>2.2200000000000002</v>
      </c>
      <c r="N66" s="205">
        <v>1.81</v>
      </c>
      <c r="O66" s="205">
        <v>2.56</v>
      </c>
      <c r="P66" s="205">
        <v>0.96</v>
      </c>
      <c r="Q66" s="205">
        <v>9.59</v>
      </c>
      <c r="R66" s="205">
        <v>10.9</v>
      </c>
      <c r="S66" s="205">
        <v>7.72</v>
      </c>
      <c r="T66" s="205">
        <v>1.41</v>
      </c>
      <c r="U66" s="205">
        <v>1.8</v>
      </c>
      <c r="V66" s="205">
        <v>2.86</v>
      </c>
      <c r="W66" s="205">
        <v>11.46</v>
      </c>
      <c r="X66" s="205">
        <v>48.56</v>
      </c>
      <c r="Y66" s="205">
        <v>0</v>
      </c>
      <c r="Z66" s="205">
        <v>4.26</v>
      </c>
      <c r="AA66" s="205">
        <v>1.38</v>
      </c>
      <c r="AB66" s="205">
        <v>0</v>
      </c>
      <c r="AC66" s="205">
        <v>21.67</v>
      </c>
      <c r="AD66" s="205">
        <v>0</v>
      </c>
      <c r="AE66" s="205">
        <v>0</v>
      </c>
      <c r="AF66" s="205">
        <v>0</v>
      </c>
      <c r="AG66" s="205">
        <v>34.090000000000003</v>
      </c>
      <c r="AH66" s="205">
        <v>0</v>
      </c>
      <c r="AI66" s="205">
        <v>57.43</v>
      </c>
      <c r="AJ66" s="205">
        <v>0</v>
      </c>
      <c r="AK66" s="205">
        <v>24.62</v>
      </c>
      <c r="AL66" s="205">
        <v>0</v>
      </c>
      <c r="AM66" s="205">
        <v>0</v>
      </c>
      <c r="AN66" s="205">
        <v>0</v>
      </c>
      <c r="AO66" s="205">
        <v>289.51</v>
      </c>
      <c r="AP66" s="205">
        <v>0</v>
      </c>
    </row>
    <row r="67" spans="1:42">
      <c r="A67" t="s">
        <v>109</v>
      </c>
      <c r="B67" s="205">
        <v>0</v>
      </c>
      <c r="C67" s="205">
        <v>0</v>
      </c>
      <c r="D67" s="205">
        <v>3.23</v>
      </c>
      <c r="E67" s="205">
        <v>0</v>
      </c>
      <c r="F67" s="205">
        <v>0</v>
      </c>
      <c r="G67" s="205">
        <v>15.26</v>
      </c>
      <c r="H67" s="205">
        <v>0</v>
      </c>
      <c r="I67" s="205">
        <v>34.99</v>
      </c>
      <c r="J67" s="205">
        <v>2.41</v>
      </c>
      <c r="K67" s="205">
        <v>-34.549999999999997</v>
      </c>
      <c r="L67" s="205">
        <v>126.99</v>
      </c>
      <c r="M67" s="205">
        <v>2.2200000000000002</v>
      </c>
      <c r="N67" s="205">
        <v>1.81</v>
      </c>
      <c r="O67" s="205">
        <v>2.56</v>
      </c>
      <c r="P67" s="205">
        <v>0.96</v>
      </c>
      <c r="Q67" s="205">
        <v>9.59</v>
      </c>
      <c r="R67" s="205">
        <v>10.9</v>
      </c>
      <c r="S67" s="205">
        <v>7.72</v>
      </c>
      <c r="T67" s="205">
        <v>1.41</v>
      </c>
      <c r="U67" s="205">
        <v>1.8</v>
      </c>
      <c r="V67" s="205">
        <v>3.02</v>
      </c>
      <c r="W67" s="205">
        <v>11.53</v>
      </c>
      <c r="X67" s="205">
        <v>49.41</v>
      </c>
      <c r="Y67" s="205">
        <v>0</v>
      </c>
      <c r="Z67" s="205">
        <v>4.26</v>
      </c>
      <c r="AA67" s="205">
        <v>1.38</v>
      </c>
      <c r="AB67" s="205">
        <v>0</v>
      </c>
      <c r="AC67" s="205">
        <v>31.16</v>
      </c>
      <c r="AD67" s="205">
        <v>0</v>
      </c>
      <c r="AE67" s="205">
        <v>0</v>
      </c>
      <c r="AF67" s="205">
        <v>0</v>
      </c>
      <c r="AG67" s="205">
        <v>34.090000000000003</v>
      </c>
      <c r="AH67" s="205">
        <v>0</v>
      </c>
      <c r="AI67" s="205">
        <v>57.43</v>
      </c>
      <c r="AJ67" s="205">
        <v>0</v>
      </c>
      <c r="AK67" s="205">
        <v>24.62</v>
      </c>
      <c r="AL67" s="205">
        <v>0</v>
      </c>
      <c r="AM67" s="205">
        <v>0</v>
      </c>
      <c r="AN67" s="205">
        <v>0</v>
      </c>
      <c r="AO67" s="205">
        <v>289.51</v>
      </c>
      <c r="AP67" s="205">
        <v>0</v>
      </c>
    </row>
    <row r="68" spans="1:42">
      <c r="A68" t="s">
        <v>110</v>
      </c>
      <c r="B68" s="205">
        <v>0</v>
      </c>
      <c r="C68" s="205">
        <v>0</v>
      </c>
      <c r="D68" s="205">
        <v>3.23</v>
      </c>
      <c r="E68" s="205">
        <v>0</v>
      </c>
      <c r="F68" s="205">
        <v>0</v>
      </c>
      <c r="G68" s="205">
        <v>15.26</v>
      </c>
      <c r="H68" s="205">
        <v>0</v>
      </c>
      <c r="I68" s="205">
        <v>34.99</v>
      </c>
      <c r="J68" s="205">
        <v>2.41</v>
      </c>
      <c r="K68" s="205">
        <v>-34.549999999999997</v>
      </c>
      <c r="L68" s="205">
        <v>126.99</v>
      </c>
      <c r="M68" s="205">
        <v>2.2200000000000002</v>
      </c>
      <c r="N68" s="205">
        <v>1.81</v>
      </c>
      <c r="O68" s="205">
        <v>2.56</v>
      </c>
      <c r="P68" s="205">
        <v>0.96</v>
      </c>
      <c r="Q68" s="205">
        <v>9.59</v>
      </c>
      <c r="R68" s="205">
        <v>10.9</v>
      </c>
      <c r="S68" s="205">
        <v>7.72</v>
      </c>
      <c r="T68" s="205">
        <v>1.41</v>
      </c>
      <c r="U68" s="205">
        <v>1.8</v>
      </c>
      <c r="V68" s="205">
        <v>3.02</v>
      </c>
      <c r="W68" s="205">
        <v>11.53</v>
      </c>
      <c r="X68" s="205">
        <v>49.41</v>
      </c>
      <c r="Y68" s="205">
        <v>0</v>
      </c>
      <c r="Z68" s="205">
        <v>4.26</v>
      </c>
      <c r="AA68" s="205">
        <v>1.38</v>
      </c>
      <c r="AB68" s="205">
        <v>0</v>
      </c>
      <c r="AC68" s="205">
        <v>22.31</v>
      </c>
      <c r="AD68" s="205">
        <v>0</v>
      </c>
      <c r="AE68" s="205">
        <v>0</v>
      </c>
      <c r="AF68" s="205">
        <v>0</v>
      </c>
      <c r="AG68" s="205">
        <v>34.090000000000003</v>
      </c>
      <c r="AH68" s="205">
        <v>0</v>
      </c>
      <c r="AI68" s="205">
        <v>57.43</v>
      </c>
      <c r="AJ68" s="205">
        <v>0</v>
      </c>
      <c r="AK68" s="205">
        <v>24.62</v>
      </c>
      <c r="AL68" s="205">
        <v>0</v>
      </c>
      <c r="AM68" s="205">
        <v>0</v>
      </c>
      <c r="AN68" s="205">
        <v>0</v>
      </c>
      <c r="AO68" s="205">
        <v>289.51</v>
      </c>
      <c r="AP68" s="205">
        <v>0</v>
      </c>
    </row>
    <row r="69" spans="1:42">
      <c r="A69" t="s">
        <v>111</v>
      </c>
      <c r="B69" s="205">
        <v>0</v>
      </c>
      <c r="C69" s="205">
        <v>0</v>
      </c>
      <c r="D69" s="205">
        <v>3.23</v>
      </c>
      <c r="E69" s="205">
        <v>0</v>
      </c>
      <c r="F69" s="205">
        <v>0</v>
      </c>
      <c r="G69" s="205">
        <v>15.26</v>
      </c>
      <c r="H69" s="205">
        <v>0</v>
      </c>
      <c r="I69" s="205">
        <v>34.99</v>
      </c>
      <c r="J69" s="205">
        <v>2.41</v>
      </c>
      <c r="K69" s="205">
        <v>-34.549999999999997</v>
      </c>
      <c r="L69" s="205">
        <v>126.99</v>
      </c>
      <c r="M69" s="205">
        <v>2.2200000000000002</v>
      </c>
      <c r="N69" s="205">
        <v>1.81</v>
      </c>
      <c r="O69" s="205">
        <v>2.56</v>
      </c>
      <c r="P69" s="205">
        <v>0.96</v>
      </c>
      <c r="Q69" s="205">
        <v>9.59</v>
      </c>
      <c r="R69" s="205">
        <v>10.9</v>
      </c>
      <c r="S69" s="205">
        <v>7.72</v>
      </c>
      <c r="T69" s="205">
        <v>1.41</v>
      </c>
      <c r="U69" s="205">
        <v>1.8</v>
      </c>
      <c r="V69" s="205">
        <v>3.02</v>
      </c>
      <c r="W69" s="205">
        <v>11.53</v>
      </c>
      <c r="X69" s="205">
        <v>49.41</v>
      </c>
      <c r="Y69" s="205">
        <v>0</v>
      </c>
      <c r="Z69" s="205">
        <v>4.26</v>
      </c>
      <c r="AA69" s="205">
        <v>1.38</v>
      </c>
      <c r="AB69" s="205">
        <v>0</v>
      </c>
      <c r="AC69" s="205">
        <v>22.61</v>
      </c>
      <c r="AD69" s="205">
        <v>0</v>
      </c>
      <c r="AE69" s="205">
        <v>0</v>
      </c>
      <c r="AF69" s="205">
        <v>0</v>
      </c>
      <c r="AG69" s="205">
        <v>34.090000000000003</v>
      </c>
      <c r="AH69" s="205">
        <v>0</v>
      </c>
      <c r="AI69" s="205">
        <v>57.43</v>
      </c>
      <c r="AJ69" s="205">
        <v>0</v>
      </c>
      <c r="AK69" s="205">
        <v>24.62</v>
      </c>
      <c r="AL69" s="205">
        <v>0</v>
      </c>
      <c r="AM69" s="205">
        <v>0</v>
      </c>
      <c r="AN69" s="205">
        <v>0</v>
      </c>
      <c r="AO69" s="205">
        <v>289.51</v>
      </c>
      <c r="AP69" s="205">
        <v>0</v>
      </c>
    </row>
    <row r="70" spans="1:42">
      <c r="A70" t="s">
        <v>112</v>
      </c>
      <c r="B70" s="205">
        <v>0</v>
      </c>
      <c r="C70" s="205">
        <v>0</v>
      </c>
      <c r="D70" s="205">
        <v>3.23</v>
      </c>
      <c r="E70" s="205">
        <v>0</v>
      </c>
      <c r="F70" s="205">
        <v>0</v>
      </c>
      <c r="G70" s="205">
        <v>15.26</v>
      </c>
      <c r="H70" s="205">
        <v>0</v>
      </c>
      <c r="I70" s="205">
        <v>34.99</v>
      </c>
      <c r="J70" s="205">
        <v>2.41</v>
      </c>
      <c r="K70" s="205">
        <v>-34.549999999999997</v>
      </c>
      <c r="L70" s="205">
        <v>126.99</v>
      </c>
      <c r="M70" s="205">
        <v>2.2200000000000002</v>
      </c>
      <c r="N70" s="205">
        <v>1.81</v>
      </c>
      <c r="O70" s="205">
        <v>2.56</v>
      </c>
      <c r="P70" s="205">
        <v>0.96</v>
      </c>
      <c r="Q70" s="205">
        <v>9.59</v>
      </c>
      <c r="R70" s="205">
        <v>10.9</v>
      </c>
      <c r="S70" s="205">
        <v>7.72</v>
      </c>
      <c r="T70" s="205">
        <v>1.41</v>
      </c>
      <c r="U70" s="205">
        <v>1.8</v>
      </c>
      <c r="V70" s="205">
        <v>3.02</v>
      </c>
      <c r="W70" s="205">
        <v>11.53</v>
      </c>
      <c r="X70" s="205">
        <v>49.41</v>
      </c>
      <c r="Y70" s="205">
        <v>0</v>
      </c>
      <c r="Z70" s="205">
        <v>4.26</v>
      </c>
      <c r="AA70" s="205">
        <v>1.38</v>
      </c>
      <c r="AB70" s="205">
        <v>0</v>
      </c>
      <c r="AC70" s="205">
        <v>22.61</v>
      </c>
      <c r="AD70" s="205">
        <v>0</v>
      </c>
      <c r="AE70" s="205">
        <v>0</v>
      </c>
      <c r="AF70" s="205">
        <v>0</v>
      </c>
      <c r="AG70" s="205">
        <v>34.090000000000003</v>
      </c>
      <c r="AH70" s="205">
        <v>0</v>
      </c>
      <c r="AI70" s="205">
        <v>57.43</v>
      </c>
      <c r="AJ70" s="205">
        <v>0</v>
      </c>
      <c r="AK70" s="205">
        <v>24.62</v>
      </c>
      <c r="AL70" s="205">
        <v>0</v>
      </c>
      <c r="AM70" s="205">
        <v>0</v>
      </c>
      <c r="AN70" s="205">
        <v>0</v>
      </c>
      <c r="AO70" s="205">
        <v>289.51</v>
      </c>
      <c r="AP70" s="205">
        <v>0</v>
      </c>
    </row>
    <row r="71" spans="1:42">
      <c r="A71" t="s">
        <v>113</v>
      </c>
      <c r="B71" s="205">
        <v>0</v>
      </c>
      <c r="C71" s="205">
        <v>0</v>
      </c>
      <c r="D71" s="205">
        <v>3.23</v>
      </c>
      <c r="E71" s="205">
        <v>0</v>
      </c>
      <c r="F71" s="205">
        <v>0</v>
      </c>
      <c r="G71" s="205">
        <v>15.26</v>
      </c>
      <c r="H71" s="205">
        <v>0</v>
      </c>
      <c r="I71" s="205">
        <v>34.99</v>
      </c>
      <c r="J71" s="205">
        <v>2.41</v>
      </c>
      <c r="K71" s="205">
        <v>-34.549999999999997</v>
      </c>
      <c r="L71" s="205">
        <v>126.99</v>
      </c>
      <c r="M71" s="205">
        <v>2.2200000000000002</v>
      </c>
      <c r="N71" s="205">
        <v>1.81</v>
      </c>
      <c r="O71" s="205">
        <v>2.56</v>
      </c>
      <c r="P71" s="205">
        <v>0.96</v>
      </c>
      <c r="Q71" s="205">
        <v>9.59</v>
      </c>
      <c r="R71" s="205">
        <v>1.05</v>
      </c>
      <c r="S71" s="205">
        <v>0.9</v>
      </c>
      <c r="T71" s="205">
        <v>1.41</v>
      </c>
      <c r="U71" s="205">
        <v>1.8</v>
      </c>
      <c r="V71" s="205">
        <v>3.16</v>
      </c>
      <c r="W71" s="205">
        <v>12.87</v>
      </c>
      <c r="X71" s="205">
        <v>52.81</v>
      </c>
      <c r="Y71" s="205">
        <v>0</v>
      </c>
      <c r="Z71" s="205">
        <v>4.26</v>
      </c>
      <c r="AA71" s="205">
        <v>1.38</v>
      </c>
      <c r="AB71" s="205">
        <v>0</v>
      </c>
      <c r="AC71" s="205">
        <v>22.61</v>
      </c>
      <c r="AD71" s="205">
        <v>0</v>
      </c>
      <c r="AE71" s="205">
        <v>0</v>
      </c>
      <c r="AF71" s="205">
        <v>0</v>
      </c>
      <c r="AG71" s="205">
        <v>34.090000000000003</v>
      </c>
      <c r="AH71" s="205">
        <v>0</v>
      </c>
      <c r="AI71" s="205">
        <v>57.43</v>
      </c>
      <c r="AJ71" s="205">
        <v>0</v>
      </c>
      <c r="AK71" s="205">
        <v>24.62</v>
      </c>
      <c r="AL71" s="205">
        <v>0</v>
      </c>
      <c r="AM71" s="205">
        <v>0</v>
      </c>
      <c r="AN71" s="205">
        <v>0</v>
      </c>
      <c r="AO71" s="205">
        <v>289.51</v>
      </c>
      <c r="AP71" s="205">
        <v>0</v>
      </c>
    </row>
    <row r="72" spans="1:42">
      <c r="A72" t="s">
        <v>114</v>
      </c>
      <c r="B72" s="205">
        <v>0</v>
      </c>
      <c r="C72" s="205">
        <v>0</v>
      </c>
      <c r="D72" s="205">
        <v>3.23</v>
      </c>
      <c r="E72" s="205">
        <v>0</v>
      </c>
      <c r="F72" s="205">
        <v>0</v>
      </c>
      <c r="G72" s="205">
        <v>15.26</v>
      </c>
      <c r="H72" s="205">
        <v>0</v>
      </c>
      <c r="I72" s="205">
        <v>34.99</v>
      </c>
      <c r="J72" s="205">
        <v>2.41</v>
      </c>
      <c r="K72" s="205">
        <v>-34.549999999999997</v>
      </c>
      <c r="L72" s="205">
        <v>126.99</v>
      </c>
      <c r="M72" s="205">
        <v>2.2200000000000002</v>
      </c>
      <c r="N72" s="205">
        <v>1.81</v>
      </c>
      <c r="O72" s="205">
        <v>2.56</v>
      </c>
      <c r="P72" s="205">
        <v>0.96</v>
      </c>
      <c r="Q72" s="205">
        <v>9.59</v>
      </c>
      <c r="R72" s="205">
        <v>0.65</v>
      </c>
      <c r="S72" s="205">
        <v>0.4</v>
      </c>
      <c r="T72" s="205">
        <v>1.41</v>
      </c>
      <c r="U72" s="205">
        <v>1.8</v>
      </c>
      <c r="V72" s="205">
        <v>3.16</v>
      </c>
      <c r="W72" s="205">
        <v>12.87</v>
      </c>
      <c r="X72" s="205">
        <v>52.81</v>
      </c>
      <c r="Y72" s="205">
        <v>0</v>
      </c>
      <c r="Z72" s="205">
        <v>4.26</v>
      </c>
      <c r="AA72" s="205">
        <v>1.38</v>
      </c>
      <c r="AB72" s="205">
        <v>0</v>
      </c>
      <c r="AC72" s="205">
        <v>22.61</v>
      </c>
      <c r="AD72" s="205">
        <v>0</v>
      </c>
      <c r="AE72" s="205">
        <v>0</v>
      </c>
      <c r="AF72" s="205">
        <v>0</v>
      </c>
      <c r="AG72" s="205">
        <v>34.090000000000003</v>
      </c>
      <c r="AH72" s="205">
        <v>0</v>
      </c>
      <c r="AI72" s="205">
        <v>57.43</v>
      </c>
      <c r="AJ72" s="205">
        <v>0</v>
      </c>
      <c r="AK72" s="205">
        <v>24.62</v>
      </c>
      <c r="AL72" s="205">
        <v>0</v>
      </c>
      <c r="AM72" s="205">
        <v>0</v>
      </c>
      <c r="AN72" s="205">
        <v>0</v>
      </c>
      <c r="AO72" s="205">
        <v>289.51</v>
      </c>
      <c r="AP72" s="205">
        <v>0</v>
      </c>
    </row>
    <row r="73" spans="1:42">
      <c r="A73" t="s">
        <v>115</v>
      </c>
      <c r="B73" s="205">
        <v>0</v>
      </c>
      <c r="C73" s="205">
        <v>0</v>
      </c>
      <c r="D73" s="205">
        <v>3.23</v>
      </c>
      <c r="E73" s="205">
        <v>0</v>
      </c>
      <c r="F73" s="205">
        <v>0</v>
      </c>
      <c r="G73" s="205">
        <v>15.26</v>
      </c>
      <c r="H73" s="205">
        <v>0</v>
      </c>
      <c r="I73" s="205">
        <v>34.99</v>
      </c>
      <c r="J73" s="205">
        <v>2.41</v>
      </c>
      <c r="K73" s="205">
        <v>-111.65</v>
      </c>
      <c r="L73" s="205">
        <v>126.99</v>
      </c>
      <c r="M73" s="205">
        <v>2.2200000000000002</v>
      </c>
      <c r="N73" s="205">
        <v>1.81</v>
      </c>
      <c r="O73" s="205">
        <v>2.56</v>
      </c>
      <c r="P73" s="205">
        <v>0.96</v>
      </c>
      <c r="Q73" s="205">
        <v>9.59</v>
      </c>
      <c r="R73" s="205">
        <v>0.65</v>
      </c>
      <c r="S73" s="205">
        <v>0.4</v>
      </c>
      <c r="T73" s="205">
        <v>1.41</v>
      </c>
      <c r="U73" s="205">
        <v>1.8</v>
      </c>
      <c r="V73" s="205">
        <v>5.26</v>
      </c>
      <c r="W73" s="205">
        <v>13.31</v>
      </c>
      <c r="X73" s="205">
        <v>53.19</v>
      </c>
      <c r="Y73" s="205">
        <v>0</v>
      </c>
      <c r="Z73" s="205">
        <v>4.26</v>
      </c>
      <c r="AA73" s="205">
        <v>1.38</v>
      </c>
      <c r="AB73" s="205">
        <v>0</v>
      </c>
      <c r="AC73" s="205">
        <v>22.61</v>
      </c>
      <c r="AD73" s="205">
        <v>0</v>
      </c>
      <c r="AE73" s="205">
        <v>0</v>
      </c>
      <c r="AF73" s="205">
        <v>0</v>
      </c>
      <c r="AG73" s="205">
        <v>34.090000000000003</v>
      </c>
      <c r="AH73" s="205">
        <v>0</v>
      </c>
      <c r="AI73" s="205">
        <v>57.43</v>
      </c>
      <c r="AJ73" s="205">
        <v>0</v>
      </c>
      <c r="AK73" s="205">
        <v>24.62</v>
      </c>
      <c r="AL73" s="205">
        <v>0</v>
      </c>
      <c r="AM73" s="205">
        <v>0</v>
      </c>
      <c r="AN73" s="205">
        <v>0</v>
      </c>
      <c r="AO73" s="205">
        <v>289.51</v>
      </c>
      <c r="AP73" s="205">
        <v>0</v>
      </c>
    </row>
    <row r="74" spans="1:42">
      <c r="A74" t="s">
        <v>116</v>
      </c>
      <c r="B74" s="205">
        <v>0</v>
      </c>
      <c r="C74" s="205">
        <v>0</v>
      </c>
      <c r="D74" s="205">
        <v>3.23</v>
      </c>
      <c r="E74" s="205">
        <v>0</v>
      </c>
      <c r="F74" s="205">
        <v>0</v>
      </c>
      <c r="G74" s="205">
        <v>15.26</v>
      </c>
      <c r="H74" s="205">
        <v>0</v>
      </c>
      <c r="I74" s="205">
        <v>34.99</v>
      </c>
      <c r="J74" s="205">
        <v>2.41</v>
      </c>
      <c r="K74" s="205">
        <v>-114.34</v>
      </c>
      <c r="L74" s="205">
        <v>126.99</v>
      </c>
      <c r="M74" s="205">
        <v>2.2200000000000002</v>
      </c>
      <c r="N74" s="205">
        <v>1.81</v>
      </c>
      <c r="O74" s="205">
        <v>2.56</v>
      </c>
      <c r="P74" s="205">
        <v>0.96</v>
      </c>
      <c r="Q74" s="205">
        <v>9.59</v>
      </c>
      <c r="R74" s="205">
        <v>0.65</v>
      </c>
      <c r="S74" s="205">
        <v>0.4</v>
      </c>
      <c r="T74" s="205">
        <v>1.41</v>
      </c>
      <c r="U74" s="205">
        <v>1.8</v>
      </c>
      <c r="V74" s="205">
        <v>5.26</v>
      </c>
      <c r="W74" s="205">
        <v>13.31</v>
      </c>
      <c r="X74" s="205">
        <v>53.19</v>
      </c>
      <c r="Y74" s="205">
        <v>0</v>
      </c>
      <c r="Z74" s="205">
        <v>4.26</v>
      </c>
      <c r="AA74" s="205">
        <v>1.38</v>
      </c>
      <c r="AB74" s="205">
        <v>0</v>
      </c>
      <c r="AC74" s="205">
        <v>22.61</v>
      </c>
      <c r="AD74" s="205">
        <v>0</v>
      </c>
      <c r="AE74" s="205">
        <v>0</v>
      </c>
      <c r="AF74" s="205">
        <v>0</v>
      </c>
      <c r="AG74" s="205">
        <v>34.090000000000003</v>
      </c>
      <c r="AH74" s="205">
        <v>0</v>
      </c>
      <c r="AI74" s="205">
        <v>57.43</v>
      </c>
      <c r="AJ74" s="205">
        <v>0</v>
      </c>
      <c r="AK74" s="205">
        <v>24.62</v>
      </c>
      <c r="AL74" s="205">
        <v>0</v>
      </c>
      <c r="AM74" s="205">
        <v>0</v>
      </c>
      <c r="AN74" s="205">
        <v>0</v>
      </c>
      <c r="AO74" s="205">
        <v>289.51</v>
      </c>
      <c r="AP74" s="205">
        <v>0</v>
      </c>
    </row>
    <row r="75" spans="1:42">
      <c r="A75" t="s">
        <v>117</v>
      </c>
      <c r="B75" s="205">
        <v>0</v>
      </c>
      <c r="C75" s="205">
        <v>0</v>
      </c>
      <c r="D75" s="205">
        <v>3.23</v>
      </c>
      <c r="E75" s="205">
        <v>0</v>
      </c>
      <c r="F75" s="205">
        <v>0</v>
      </c>
      <c r="G75" s="205">
        <v>15.26</v>
      </c>
      <c r="H75" s="205">
        <v>0</v>
      </c>
      <c r="I75" s="205">
        <v>34.99</v>
      </c>
      <c r="J75" s="205">
        <v>2.41</v>
      </c>
      <c r="K75" s="205">
        <v>-98.13</v>
      </c>
      <c r="L75" s="205">
        <v>126.99</v>
      </c>
      <c r="M75" s="205">
        <v>2.2200000000000002</v>
      </c>
      <c r="N75" s="205">
        <v>1.81</v>
      </c>
      <c r="O75" s="205">
        <v>2.56</v>
      </c>
      <c r="P75" s="205">
        <v>0.96</v>
      </c>
      <c r="Q75" s="205">
        <v>9.59</v>
      </c>
      <c r="R75" s="205">
        <v>0.65</v>
      </c>
      <c r="S75" s="205">
        <v>0.4</v>
      </c>
      <c r="T75" s="205">
        <v>1.41</v>
      </c>
      <c r="U75" s="205">
        <v>1.8</v>
      </c>
      <c r="V75" s="205">
        <v>5.26</v>
      </c>
      <c r="W75" s="205">
        <v>13.31</v>
      </c>
      <c r="X75" s="205">
        <v>54.03</v>
      </c>
      <c r="Y75" s="205">
        <v>0</v>
      </c>
      <c r="Z75" s="205">
        <v>4.26</v>
      </c>
      <c r="AA75" s="205">
        <v>1.38</v>
      </c>
      <c r="AB75" s="205">
        <v>0</v>
      </c>
      <c r="AC75" s="205">
        <v>22.61</v>
      </c>
      <c r="AD75" s="205">
        <v>0</v>
      </c>
      <c r="AE75" s="205">
        <v>0</v>
      </c>
      <c r="AF75" s="205">
        <v>0</v>
      </c>
      <c r="AG75" s="205">
        <v>34.090000000000003</v>
      </c>
      <c r="AH75" s="205">
        <v>0</v>
      </c>
      <c r="AI75" s="205">
        <v>57.43</v>
      </c>
      <c r="AJ75" s="205">
        <v>0</v>
      </c>
      <c r="AK75" s="205">
        <v>24.62</v>
      </c>
      <c r="AL75" s="205">
        <v>0</v>
      </c>
      <c r="AM75" s="205">
        <v>0</v>
      </c>
      <c r="AN75" s="205">
        <v>0</v>
      </c>
      <c r="AO75" s="205">
        <v>295.74</v>
      </c>
      <c r="AP75" s="205">
        <v>0</v>
      </c>
    </row>
    <row r="76" spans="1:42">
      <c r="A76" t="s">
        <v>118</v>
      </c>
      <c r="B76" s="205">
        <v>0</v>
      </c>
      <c r="C76" s="205">
        <v>0</v>
      </c>
      <c r="D76" s="205">
        <v>3.23</v>
      </c>
      <c r="E76" s="205">
        <v>0</v>
      </c>
      <c r="F76" s="205">
        <v>0</v>
      </c>
      <c r="G76" s="205">
        <v>15.26</v>
      </c>
      <c r="H76" s="205">
        <v>0</v>
      </c>
      <c r="I76" s="205">
        <v>34.99</v>
      </c>
      <c r="J76" s="205">
        <v>2.41</v>
      </c>
      <c r="K76" s="205">
        <v>-98.13</v>
      </c>
      <c r="L76" s="205">
        <v>126.99</v>
      </c>
      <c r="M76" s="205">
        <v>2.2200000000000002</v>
      </c>
      <c r="N76" s="205">
        <v>1.81</v>
      </c>
      <c r="O76" s="205">
        <v>2.56</v>
      </c>
      <c r="P76" s="205">
        <v>0.96</v>
      </c>
      <c r="Q76" s="205">
        <v>9.59</v>
      </c>
      <c r="R76" s="205">
        <v>0.65</v>
      </c>
      <c r="S76" s="205">
        <v>0.4</v>
      </c>
      <c r="T76" s="205">
        <v>1.41</v>
      </c>
      <c r="U76" s="205">
        <v>1.8</v>
      </c>
      <c r="V76" s="205">
        <v>5.26</v>
      </c>
      <c r="W76" s="205">
        <v>13.31</v>
      </c>
      <c r="X76" s="205">
        <v>54.03</v>
      </c>
      <c r="Y76" s="205">
        <v>0</v>
      </c>
      <c r="Z76" s="205">
        <v>4.26</v>
      </c>
      <c r="AA76" s="205">
        <v>1.38</v>
      </c>
      <c r="AB76" s="205">
        <v>0</v>
      </c>
      <c r="AC76" s="205">
        <v>22.61</v>
      </c>
      <c r="AD76" s="205">
        <v>0</v>
      </c>
      <c r="AE76" s="205">
        <v>0</v>
      </c>
      <c r="AF76" s="205">
        <v>0</v>
      </c>
      <c r="AG76" s="205">
        <v>34.090000000000003</v>
      </c>
      <c r="AH76" s="205">
        <v>0</v>
      </c>
      <c r="AI76" s="205">
        <v>57.43</v>
      </c>
      <c r="AJ76" s="205">
        <v>0</v>
      </c>
      <c r="AK76" s="205">
        <v>24.62</v>
      </c>
      <c r="AL76" s="205">
        <v>0</v>
      </c>
      <c r="AM76" s="205">
        <v>0</v>
      </c>
      <c r="AN76" s="205">
        <v>0</v>
      </c>
      <c r="AO76" s="205">
        <v>295.74</v>
      </c>
      <c r="AP76" s="205">
        <v>0</v>
      </c>
    </row>
    <row r="77" spans="1:42">
      <c r="A77" t="s">
        <v>119</v>
      </c>
      <c r="B77" s="205">
        <v>0</v>
      </c>
      <c r="C77" s="205">
        <v>0</v>
      </c>
      <c r="D77" s="205">
        <v>3.23</v>
      </c>
      <c r="E77" s="205">
        <v>0</v>
      </c>
      <c r="F77" s="205">
        <v>0</v>
      </c>
      <c r="G77" s="205">
        <v>15.26</v>
      </c>
      <c r="H77" s="205">
        <v>0</v>
      </c>
      <c r="I77" s="205">
        <v>34.99</v>
      </c>
      <c r="J77" s="205">
        <v>2.41</v>
      </c>
      <c r="K77" s="205">
        <v>-98.13</v>
      </c>
      <c r="L77" s="205">
        <v>126.99</v>
      </c>
      <c r="M77" s="205">
        <v>2.2200000000000002</v>
      </c>
      <c r="N77" s="205">
        <v>1.81</v>
      </c>
      <c r="O77" s="205">
        <v>2.56</v>
      </c>
      <c r="P77" s="205">
        <v>0.96</v>
      </c>
      <c r="Q77" s="205">
        <v>9.59</v>
      </c>
      <c r="R77" s="205">
        <v>0.65</v>
      </c>
      <c r="S77" s="205">
        <v>0.4</v>
      </c>
      <c r="T77" s="205">
        <v>1.41</v>
      </c>
      <c r="U77" s="205">
        <v>1.8</v>
      </c>
      <c r="V77" s="205">
        <v>5.21</v>
      </c>
      <c r="W77" s="205">
        <v>12.87</v>
      </c>
      <c r="X77" s="205">
        <v>54.44</v>
      </c>
      <c r="Y77" s="205">
        <v>0</v>
      </c>
      <c r="Z77" s="205">
        <v>4.26</v>
      </c>
      <c r="AA77" s="205">
        <v>1.38</v>
      </c>
      <c r="AB77" s="205">
        <v>0</v>
      </c>
      <c r="AC77" s="205">
        <v>21.97</v>
      </c>
      <c r="AD77" s="205">
        <v>0</v>
      </c>
      <c r="AE77" s="205">
        <v>0</v>
      </c>
      <c r="AF77" s="205">
        <v>0</v>
      </c>
      <c r="AG77" s="205">
        <v>34.090000000000003</v>
      </c>
      <c r="AH77" s="205">
        <v>0</v>
      </c>
      <c r="AI77" s="205">
        <v>57.43</v>
      </c>
      <c r="AJ77" s="205">
        <v>0</v>
      </c>
      <c r="AK77" s="205">
        <v>24.62</v>
      </c>
      <c r="AL77" s="205">
        <v>0</v>
      </c>
      <c r="AM77" s="205">
        <v>0</v>
      </c>
      <c r="AN77" s="205">
        <v>0</v>
      </c>
      <c r="AO77" s="205">
        <v>295.74</v>
      </c>
      <c r="AP77" s="205">
        <v>0</v>
      </c>
    </row>
    <row r="78" spans="1:42">
      <c r="A78" t="s">
        <v>120</v>
      </c>
      <c r="B78" s="205">
        <v>0</v>
      </c>
      <c r="C78" s="205">
        <v>0</v>
      </c>
      <c r="D78" s="205">
        <v>3.23</v>
      </c>
      <c r="E78" s="205">
        <v>0</v>
      </c>
      <c r="F78" s="205">
        <v>0</v>
      </c>
      <c r="G78" s="205">
        <v>15.26</v>
      </c>
      <c r="H78" s="205">
        <v>0</v>
      </c>
      <c r="I78" s="205">
        <v>34.99</v>
      </c>
      <c r="J78" s="205">
        <v>2.41</v>
      </c>
      <c r="K78" s="205">
        <v>-98.13</v>
      </c>
      <c r="L78" s="205">
        <v>126.99</v>
      </c>
      <c r="M78" s="205">
        <v>2.2200000000000002</v>
      </c>
      <c r="N78" s="205">
        <v>1.81</v>
      </c>
      <c r="O78" s="205">
        <v>2.56</v>
      </c>
      <c r="P78" s="205">
        <v>0.96</v>
      </c>
      <c r="Q78" s="205">
        <v>9.59</v>
      </c>
      <c r="R78" s="205">
        <v>0.65</v>
      </c>
      <c r="S78" s="205">
        <v>0.4</v>
      </c>
      <c r="T78" s="205">
        <v>1.41</v>
      </c>
      <c r="U78" s="205">
        <v>1.8</v>
      </c>
      <c r="V78" s="205">
        <v>5.21</v>
      </c>
      <c r="W78" s="205">
        <v>12.87</v>
      </c>
      <c r="X78" s="205">
        <v>54.44</v>
      </c>
      <c r="Y78" s="205">
        <v>0</v>
      </c>
      <c r="Z78" s="205">
        <v>4.26</v>
      </c>
      <c r="AA78" s="205">
        <v>1.38</v>
      </c>
      <c r="AB78" s="205">
        <v>0</v>
      </c>
      <c r="AC78" s="205">
        <v>21.97</v>
      </c>
      <c r="AD78" s="205">
        <v>0</v>
      </c>
      <c r="AE78" s="205">
        <v>0</v>
      </c>
      <c r="AF78" s="205">
        <v>0</v>
      </c>
      <c r="AG78" s="205">
        <v>34.090000000000003</v>
      </c>
      <c r="AH78" s="205">
        <v>0</v>
      </c>
      <c r="AI78" s="205">
        <v>57.43</v>
      </c>
      <c r="AJ78" s="205">
        <v>0</v>
      </c>
      <c r="AK78" s="205">
        <v>24.62</v>
      </c>
      <c r="AL78" s="205">
        <v>0</v>
      </c>
      <c r="AM78" s="205">
        <v>0</v>
      </c>
      <c r="AN78" s="205">
        <v>0</v>
      </c>
      <c r="AO78" s="205">
        <v>295.74</v>
      </c>
      <c r="AP78" s="205">
        <v>0</v>
      </c>
    </row>
    <row r="79" spans="1:42">
      <c r="A79" t="s">
        <v>121</v>
      </c>
      <c r="B79" s="205">
        <v>0</v>
      </c>
      <c r="C79" s="205">
        <v>0</v>
      </c>
      <c r="D79" s="205">
        <v>3.23</v>
      </c>
      <c r="E79" s="205">
        <v>0</v>
      </c>
      <c r="F79" s="205">
        <v>0</v>
      </c>
      <c r="G79" s="205">
        <v>15.26</v>
      </c>
      <c r="H79" s="205">
        <v>0</v>
      </c>
      <c r="I79" s="205">
        <v>34.99</v>
      </c>
      <c r="J79" s="205">
        <v>2.41</v>
      </c>
      <c r="K79" s="205">
        <v>-98.13</v>
      </c>
      <c r="L79" s="205">
        <v>126.99</v>
      </c>
      <c r="M79" s="205">
        <v>2.2200000000000002</v>
      </c>
      <c r="N79" s="205">
        <v>1.81</v>
      </c>
      <c r="O79" s="205">
        <v>2.56</v>
      </c>
      <c r="P79" s="205">
        <v>0.96</v>
      </c>
      <c r="Q79" s="205">
        <v>9.59</v>
      </c>
      <c r="R79" s="205">
        <v>0.65</v>
      </c>
      <c r="S79" s="205">
        <v>0.4</v>
      </c>
      <c r="T79" s="205">
        <v>1.41</v>
      </c>
      <c r="U79" s="205">
        <v>1.8</v>
      </c>
      <c r="V79" s="205">
        <v>5.21</v>
      </c>
      <c r="W79" s="205">
        <v>12.87</v>
      </c>
      <c r="X79" s="205">
        <v>54.44</v>
      </c>
      <c r="Y79" s="205">
        <v>0</v>
      </c>
      <c r="Z79" s="205">
        <v>4.26</v>
      </c>
      <c r="AA79" s="205">
        <v>1.38</v>
      </c>
      <c r="AB79" s="205">
        <v>0</v>
      </c>
      <c r="AC79" s="205">
        <v>21.97</v>
      </c>
      <c r="AD79" s="205">
        <v>0</v>
      </c>
      <c r="AE79" s="205">
        <v>0</v>
      </c>
      <c r="AF79" s="205">
        <v>0</v>
      </c>
      <c r="AG79" s="205">
        <v>34.090000000000003</v>
      </c>
      <c r="AH79" s="205">
        <v>0</v>
      </c>
      <c r="AI79" s="205">
        <v>57.43</v>
      </c>
      <c r="AJ79" s="205">
        <v>0</v>
      </c>
      <c r="AK79" s="205">
        <v>24.62</v>
      </c>
      <c r="AL79" s="205">
        <v>0</v>
      </c>
      <c r="AM79" s="205">
        <v>0</v>
      </c>
      <c r="AN79" s="205">
        <v>0</v>
      </c>
      <c r="AO79" s="205">
        <v>295.74</v>
      </c>
      <c r="AP79" s="205">
        <v>0</v>
      </c>
    </row>
    <row r="80" spans="1:42">
      <c r="A80" t="s">
        <v>122</v>
      </c>
      <c r="B80" s="205">
        <v>0</v>
      </c>
      <c r="C80" s="205">
        <v>0</v>
      </c>
      <c r="D80" s="205">
        <v>3.23</v>
      </c>
      <c r="E80" s="205">
        <v>0</v>
      </c>
      <c r="F80" s="205">
        <v>0</v>
      </c>
      <c r="G80" s="205">
        <v>15.26</v>
      </c>
      <c r="H80" s="205">
        <v>0</v>
      </c>
      <c r="I80" s="205">
        <v>34.99</v>
      </c>
      <c r="J80" s="205">
        <v>2.41</v>
      </c>
      <c r="K80" s="205">
        <v>-98.13</v>
      </c>
      <c r="L80" s="205">
        <v>126.99</v>
      </c>
      <c r="M80" s="205">
        <v>2.2200000000000002</v>
      </c>
      <c r="N80" s="205">
        <v>1.81</v>
      </c>
      <c r="O80" s="205">
        <v>2.56</v>
      </c>
      <c r="P80" s="205">
        <v>0.96</v>
      </c>
      <c r="Q80" s="205">
        <v>9.59</v>
      </c>
      <c r="R80" s="205">
        <v>0.65</v>
      </c>
      <c r="S80" s="205">
        <v>0.4</v>
      </c>
      <c r="T80" s="205">
        <v>1.41</v>
      </c>
      <c r="U80" s="205">
        <v>1.8</v>
      </c>
      <c r="V80" s="205">
        <v>5.21</v>
      </c>
      <c r="W80" s="205">
        <v>12.87</v>
      </c>
      <c r="X80" s="205">
        <v>54.44</v>
      </c>
      <c r="Y80" s="205">
        <v>0</v>
      </c>
      <c r="Z80" s="205">
        <v>4.26</v>
      </c>
      <c r="AA80" s="205">
        <v>1.38</v>
      </c>
      <c r="AB80" s="205">
        <v>0</v>
      </c>
      <c r="AC80" s="205">
        <v>21.32</v>
      </c>
      <c r="AD80" s="205">
        <v>0</v>
      </c>
      <c r="AE80" s="205">
        <v>0</v>
      </c>
      <c r="AF80" s="205">
        <v>0</v>
      </c>
      <c r="AG80" s="205">
        <v>34.090000000000003</v>
      </c>
      <c r="AH80" s="205">
        <v>0</v>
      </c>
      <c r="AI80" s="205">
        <v>57.43</v>
      </c>
      <c r="AJ80" s="205">
        <v>0</v>
      </c>
      <c r="AK80" s="205">
        <v>24.62</v>
      </c>
      <c r="AL80" s="205">
        <v>0</v>
      </c>
      <c r="AM80" s="205">
        <v>0</v>
      </c>
      <c r="AN80" s="205">
        <v>0</v>
      </c>
      <c r="AO80" s="205">
        <v>295.74</v>
      </c>
      <c r="AP80" s="205">
        <v>0</v>
      </c>
    </row>
    <row r="81" spans="1:42">
      <c r="A81" t="s">
        <v>123</v>
      </c>
      <c r="B81" s="205">
        <v>0</v>
      </c>
      <c r="C81" s="205">
        <v>0</v>
      </c>
      <c r="D81" s="205">
        <v>3.23</v>
      </c>
      <c r="E81" s="205">
        <v>0</v>
      </c>
      <c r="F81" s="205">
        <v>0</v>
      </c>
      <c r="G81" s="205">
        <v>15.26</v>
      </c>
      <c r="H81" s="205">
        <v>0</v>
      </c>
      <c r="I81" s="205">
        <v>34.99</v>
      </c>
      <c r="J81" s="205">
        <v>2.41</v>
      </c>
      <c r="K81" s="205">
        <v>-98.13</v>
      </c>
      <c r="L81" s="205">
        <v>126.99</v>
      </c>
      <c r="M81" s="205">
        <v>2.2200000000000002</v>
      </c>
      <c r="N81" s="205">
        <v>1.81</v>
      </c>
      <c r="O81" s="205">
        <v>2.56</v>
      </c>
      <c r="P81" s="205">
        <v>0.96</v>
      </c>
      <c r="Q81" s="205">
        <v>9.59</v>
      </c>
      <c r="R81" s="205">
        <v>0.65</v>
      </c>
      <c r="S81" s="205">
        <v>0.4</v>
      </c>
      <c r="T81" s="205">
        <v>1.41</v>
      </c>
      <c r="U81" s="205">
        <v>1.8</v>
      </c>
      <c r="V81" s="205">
        <v>5.21</v>
      </c>
      <c r="W81" s="205">
        <v>12.87</v>
      </c>
      <c r="X81" s="205">
        <v>53.19</v>
      </c>
      <c r="Y81" s="205">
        <v>0</v>
      </c>
      <c r="Z81" s="205">
        <v>4.26</v>
      </c>
      <c r="AA81" s="205">
        <v>1.38</v>
      </c>
      <c r="AB81" s="205">
        <v>0</v>
      </c>
      <c r="AC81" s="205">
        <v>21.32</v>
      </c>
      <c r="AD81" s="205">
        <v>0</v>
      </c>
      <c r="AE81" s="205">
        <v>0</v>
      </c>
      <c r="AF81" s="205">
        <v>0</v>
      </c>
      <c r="AG81" s="205">
        <v>34.090000000000003</v>
      </c>
      <c r="AH81" s="205">
        <v>0</v>
      </c>
      <c r="AI81" s="205">
        <v>57.43</v>
      </c>
      <c r="AJ81" s="205">
        <v>0</v>
      </c>
      <c r="AK81" s="205">
        <v>24.62</v>
      </c>
      <c r="AL81" s="205">
        <v>0</v>
      </c>
      <c r="AM81" s="205">
        <v>0</v>
      </c>
      <c r="AN81" s="205">
        <v>0</v>
      </c>
      <c r="AO81" s="205">
        <v>295.74</v>
      </c>
      <c r="AP81" s="205">
        <v>0</v>
      </c>
    </row>
    <row r="82" spans="1:42">
      <c r="A82" t="s">
        <v>124</v>
      </c>
      <c r="B82" s="205">
        <v>0</v>
      </c>
      <c r="C82" s="205">
        <v>0</v>
      </c>
      <c r="D82" s="205">
        <v>3.23</v>
      </c>
      <c r="E82" s="205">
        <v>0</v>
      </c>
      <c r="F82" s="205">
        <v>0</v>
      </c>
      <c r="G82" s="205">
        <v>15.26</v>
      </c>
      <c r="H82" s="205">
        <v>0</v>
      </c>
      <c r="I82" s="205">
        <v>34.99</v>
      </c>
      <c r="J82" s="205">
        <v>2.41</v>
      </c>
      <c r="K82" s="205">
        <v>-98.13</v>
      </c>
      <c r="L82" s="205">
        <v>126.99</v>
      </c>
      <c r="M82" s="205">
        <v>2.2200000000000002</v>
      </c>
      <c r="N82" s="205">
        <v>1.81</v>
      </c>
      <c r="O82" s="205">
        <v>2.56</v>
      </c>
      <c r="P82" s="205">
        <v>0.96</v>
      </c>
      <c r="Q82" s="205">
        <v>9.59</v>
      </c>
      <c r="R82" s="205">
        <v>0.65</v>
      </c>
      <c r="S82" s="205">
        <v>0.4</v>
      </c>
      <c r="T82" s="205">
        <v>1.41</v>
      </c>
      <c r="U82" s="205">
        <v>1.8</v>
      </c>
      <c r="V82" s="205">
        <v>5.13</v>
      </c>
      <c r="W82" s="205">
        <v>12.87</v>
      </c>
      <c r="X82" s="205">
        <v>52.26</v>
      </c>
      <c r="Y82" s="205">
        <v>0</v>
      </c>
      <c r="Z82" s="205">
        <v>4.26</v>
      </c>
      <c r="AA82" s="205">
        <v>1.38</v>
      </c>
      <c r="AB82" s="205">
        <v>0</v>
      </c>
      <c r="AC82" s="205">
        <v>21.32</v>
      </c>
      <c r="AD82" s="205">
        <v>0</v>
      </c>
      <c r="AE82" s="205">
        <v>0</v>
      </c>
      <c r="AF82" s="205">
        <v>0</v>
      </c>
      <c r="AG82" s="205">
        <v>34.090000000000003</v>
      </c>
      <c r="AH82" s="205">
        <v>0</v>
      </c>
      <c r="AI82" s="205">
        <v>57.43</v>
      </c>
      <c r="AJ82" s="205">
        <v>0</v>
      </c>
      <c r="AK82" s="205">
        <v>24.62</v>
      </c>
      <c r="AL82" s="205">
        <v>0</v>
      </c>
      <c r="AM82" s="205">
        <v>0</v>
      </c>
      <c r="AN82" s="205">
        <v>0</v>
      </c>
      <c r="AO82" s="205">
        <v>295.74</v>
      </c>
      <c r="AP82" s="205">
        <v>0</v>
      </c>
    </row>
    <row r="83" spans="1:42">
      <c r="A83" t="s">
        <v>125</v>
      </c>
      <c r="B83" s="205">
        <v>0</v>
      </c>
      <c r="C83" s="205">
        <v>0</v>
      </c>
      <c r="D83" s="205">
        <v>3.23</v>
      </c>
      <c r="E83" s="205">
        <v>0</v>
      </c>
      <c r="F83" s="205">
        <v>0</v>
      </c>
      <c r="G83" s="205">
        <v>15.26</v>
      </c>
      <c r="H83" s="205">
        <v>0</v>
      </c>
      <c r="I83" s="205">
        <v>34.99</v>
      </c>
      <c r="J83" s="205">
        <v>2.41</v>
      </c>
      <c r="K83" s="205">
        <v>-98.13</v>
      </c>
      <c r="L83" s="205">
        <v>126.99</v>
      </c>
      <c r="M83" s="205">
        <v>2.2200000000000002</v>
      </c>
      <c r="N83" s="205">
        <v>1.81</v>
      </c>
      <c r="O83" s="205">
        <v>2.56</v>
      </c>
      <c r="P83" s="205">
        <v>0.96</v>
      </c>
      <c r="Q83" s="205">
        <v>9.59</v>
      </c>
      <c r="R83" s="205">
        <v>9.93</v>
      </c>
      <c r="S83" s="205">
        <v>5.79</v>
      </c>
      <c r="T83" s="205">
        <v>1.41</v>
      </c>
      <c r="U83" s="205">
        <v>1.8</v>
      </c>
      <c r="V83" s="205">
        <v>5.08</v>
      </c>
      <c r="W83" s="205">
        <v>12.77</v>
      </c>
      <c r="X83" s="205">
        <v>51.26</v>
      </c>
      <c r="Y83" s="205">
        <v>0</v>
      </c>
      <c r="Z83" s="205">
        <v>4.26</v>
      </c>
      <c r="AA83" s="205">
        <v>1.38</v>
      </c>
      <c r="AB83" s="205">
        <v>0</v>
      </c>
      <c r="AC83" s="205">
        <v>21.32</v>
      </c>
      <c r="AD83" s="205">
        <v>0</v>
      </c>
      <c r="AE83" s="205">
        <v>0</v>
      </c>
      <c r="AF83" s="205">
        <v>0</v>
      </c>
      <c r="AG83" s="205">
        <v>34.090000000000003</v>
      </c>
      <c r="AH83" s="205">
        <v>0</v>
      </c>
      <c r="AI83" s="205">
        <v>57.43</v>
      </c>
      <c r="AJ83" s="205">
        <v>0</v>
      </c>
      <c r="AK83" s="205">
        <v>24.62</v>
      </c>
      <c r="AL83" s="205">
        <v>0</v>
      </c>
      <c r="AM83" s="205">
        <v>0</v>
      </c>
      <c r="AN83" s="205">
        <v>0</v>
      </c>
      <c r="AO83" s="205">
        <v>295.74</v>
      </c>
      <c r="AP83" s="205">
        <v>0</v>
      </c>
    </row>
    <row r="84" spans="1:42">
      <c r="A84" t="s">
        <v>126</v>
      </c>
      <c r="B84" s="205">
        <v>0</v>
      </c>
      <c r="C84" s="205">
        <v>0</v>
      </c>
      <c r="D84" s="205">
        <v>3.23</v>
      </c>
      <c r="E84" s="205">
        <v>0</v>
      </c>
      <c r="F84" s="205">
        <v>0</v>
      </c>
      <c r="G84" s="205">
        <v>15.26</v>
      </c>
      <c r="H84" s="205">
        <v>0</v>
      </c>
      <c r="I84" s="205">
        <v>34.99</v>
      </c>
      <c r="J84" s="205">
        <v>2.41</v>
      </c>
      <c r="K84" s="205">
        <v>-108.25</v>
      </c>
      <c r="L84" s="205">
        <v>126.99</v>
      </c>
      <c r="M84" s="205">
        <v>2.2200000000000002</v>
      </c>
      <c r="N84" s="205">
        <v>1.81</v>
      </c>
      <c r="O84" s="205">
        <v>2.56</v>
      </c>
      <c r="P84" s="205">
        <v>0.96</v>
      </c>
      <c r="Q84" s="205">
        <v>9.59</v>
      </c>
      <c r="R84" s="205">
        <v>9.94</v>
      </c>
      <c r="S84" s="205">
        <v>5.79</v>
      </c>
      <c r="T84" s="205">
        <v>1.41</v>
      </c>
      <c r="U84" s="205">
        <v>1.8</v>
      </c>
      <c r="V84" s="205">
        <v>5.08</v>
      </c>
      <c r="W84" s="205">
        <v>12.77</v>
      </c>
      <c r="X84" s="205">
        <v>50.88</v>
      </c>
      <c r="Y84" s="205">
        <v>0</v>
      </c>
      <c r="Z84" s="205">
        <v>4.26</v>
      </c>
      <c r="AA84" s="205">
        <v>1.38</v>
      </c>
      <c r="AB84" s="205">
        <v>0</v>
      </c>
      <c r="AC84" s="205">
        <v>21.32</v>
      </c>
      <c r="AD84" s="205">
        <v>0</v>
      </c>
      <c r="AE84" s="205">
        <v>0</v>
      </c>
      <c r="AF84" s="205">
        <v>0</v>
      </c>
      <c r="AG84" s="205">
        <v>34.090000000000003</v>
      </c>
      <c r="AH84" s="205">
        <v>0</v>
      </c>
      <c r="AI84" s="205">
        <v>57.43</v>
      </c>
      <c r="AJ84" s="205">
        <v>0</v>
      </c>
      <c r="AK84" s="205">
        <v>15.59</v>
      </c>
      <c r="AL84" s="205">
        <v>0</v>
      </c>
      <c r="AM84" s="205">
        <v>0</v>
      </c>
      <c r="AN84" s="205">
        <v>0</v>
      </c>
      <c r="AO84" s="205">
        <v>295.74</v>
      </c>
      <c r="AP84" s="205">
        <v>0</v>
      </c>
    </row>
    <row r="85" spans="1:42">
      <c r="A85" t="s">
        <v>127</v>
      </c>
      <c r="B85" s="205">
        <v>0</v>
      </c>
      <c r="C85" s="205">
        <v>0</v>
      </c>
      <c r="D85" s="205">
        <v>3.23</v>
      </c>
      <c r="E85" s="205">
        <v>0</v>
      </c>
      <c r="F85" s="205">
        <v>0</v>
      </c>
      <c r="G85" s="205">
        <v>15.26</v>
      </c>
      <c r="H85" s="205">
        <v>0</v>
      </c>
      <c r="I85" s="205">
        <v>34.99</v>
      </c>
      <c r="J85" s="205">
        <v>2.41</v>
      </c>
      <c r="K85" s="205">
        <v>-108.25</v>
      </c>
      <c r="L85" s="205">
        <v>126.99</v>
      </c>
      <c r="M85" s="205">
        <v>2.2200000000000002</v>
      </c>
      <c r="N85" s="205">
        <v>1.81</v>
      </c>
      <c r="O85" s="205">
        <v>2.56</v>
      </c>
      <c r="P85" s="205">
        <v>0.96</v>
      </c>
      <c r="Q85" s="205">
        <v>9.59</v>
      </c>
      <c r="R85" s="205">
        <v>9.94</v>
      </c>
      <c r="S85" s="205">
        <v>5.79</v>
      </c>
      <c r="T85" s="205">
        <v>1.41</v>
      </c>
      <c r="U85" s="205">
        <v>1.8</v>
      </c>
      <c r="V85" s="205">
        <v>4.9400000000000004</v>
      </c>
      <c r="W85" s="205">
        <v>11.44</v>
      </c>
      <c r="X85" s="205">
        <v>47.06</v>
      </c>
      <c r="Y85" s="205">
        <v>0</v>
      </c>
      <c r="Z85" s="205">
        <v>4.26</v>
      </c>
      <c r="AA85" s="205">
        <v>1.38</v>
      </c>
      <c r="AB85" s="205">
        <v>0</v>
      </c>
      <c r="AC85" s="205">
        <v>21.32</v>
      </c>
      <c r="AD85" s="205">
        <v>0</v>
      </c>
      <c r="AE85" s="205">
        <v>0</v>
      </c>
      <c r="AF85" s="205">
        <v>0</v>
      </c>
      <c r="AG85" s="205">
        <v>34.090000000000003</v>
      </c>
      <c r="AH85" s="205">
        <v>0</v>
      </c>
      <c r="AI85" s="205">
        <v>57.43</v>
      </c>
      <c r="AJ85" s="205">
        <v>0</v>
      </c>
      <c r="AK85" s="205">
        <v>19.47</v>
      </c>
      <c r="AL85" s="205">
        <v>0</v>
      </c>
      <c r="AM85" s="205">
        <v>0</v>
      </c>
      <c r="AN85" s="205">
        <v>0</v>
      </c>
      <c r="AO85" s="205">
        <v>295.74</v>
      </c>
      <c r="AP85" s="205">
        <v>0</v>
      </c>
    </row>
    <row r="86" spans="1:42">
      <c r="A86" t="s">
        <v>128</v>
      </c>
      <c r="B86" s="205">
        <v>0</v>
      </c>
      <c r="C86" s="205">
        <v>0</v>
      </c>
      <c r="D86" s="205">
        <v>3.23</v>
      </c>
      <c r="E86" s="205">
        <v>0</v>
      </c>
      <c r="F86" s="205">
        <v>0</v>
      </c>
      <c r="G86" s="205">
        <v>15.26</v>
      </c>
      <c r="H86" s="205">
        <v>0</v>
      </c>
      <c r="I86" s="205">
        <v>34.99</v>
      </c>
      <c r="J86" s="205">
        <v>2.41</v>
      </c>
      <c r="K86" s="205">
        <v>-109.73</v>
      </c>
      <c r="L86" s="205">
        <v>126.99</v>
      </c>
      <c r="M86" s="205">
        <v>2.2200000000000002</v>
      </c>
      <c r="N86" s="205">
        <v>1.81</v>
      </c>
      <c r="O86" s="205">
        <v>2.56</v>
      </c>
      <c r="P86" s="205">
        <v>0.96</v>
      </c>
      <c r="Q86" s="205">
        <v>9.59</v>
      </c>
      <c r="R86" s="205">
        <v>9.09</v>
      </c>
      <c r="S86" s="205">
        <v>5.58</v>
      </c>
      <c r="T86" s="205">
        <v>1.41</v>
      </c>
      <c r="U86" s="205">
        <v>1.8</v>
      </c>
      <c r="V86" s="205">
        <v>3.35</v>
      </c>
      <c r="W86" s="205">
        <v>11.44</v>
      </c>
      <c r="X86" s="205">
        <v>47.06</v>
      </c>
      <c r="Y86" s="205">
        <v>0</v>
      </c>
      <c r="Z86" s="205">
        <v>4.26</v>
      </c>
      <c r="AA86" s="205">
        <v>1.38</v>
      </c>
      <c r="AB86" s="205">
        <v>0</v>
      </c>
      <c r="AC86" s="205">
        <v>21.32</v>
      </c>
      <c r="AD86" s="205">
        <v>0</v>
      </c>
      <c r="AE86" s="205">
        <v>0</v>
      </c>
      <c r="AF86" s="205">
        <v>0</v>
      </c>
      <c r="AG86" s="205">
        <v>34.090000000000003</v>
      </c>
      <c r="AH86" s="205">
        <v>0</v>
      </c>
      <c r="AI86" s="205">
        <v>57.43</v>
      </c>
      <c r="AJ86" s="205">
        <v>0</v>
      </c>
      <c r="AK86" s="205">
        <v>15.59</v>
      </c>
      <c r="AL86" s="205">
        <v>0</v>
      </c>
      <c r="AM86" s="205">
        <v>0</v>
      </c>
      <c r="AN86" s="205">
        <v>0</v>
      </c>
      <c r="AO86" s="205">
        <v>295.74</v>
      </c>
      <c r="AP86" s="205">
        <v>0</v>
      </c>
    </row>
    <row r="87" spans="1:42">
      <c r="A87" t="s">
        <v>129</v>
      </c>
      <c r="B87" s="205">
        <v>0</v>
      </c>
      <c r="C87" s="205">
        <v>0</v>
      </c>
      <c r="D87" s="205">
        <v>3.23</v>
      </c>
      <c r="E87" s="205">
        <v>0</v>
      </c>
      <c r="F87" s="205">
        <v>0</v>
      </c>
      <c r="G87" s="205">
        <v>15.26</v>
      </c>
      <c r="H87" s="205">
        <v>0</v>
      </c>
      <c r="I87" s="205">
        <v>34.99</v>
      </c>
      <c r="J87" s="205">
        <v>2.41</v>
      </c>
      <c r="K87" s="205">
        <v>-109.73</v>
      </c>
      <c r="L87" s="205">
        <v>126.99</v>
      </c>
      <c r="M87" s="205">
        <v>2.2200000000000002</v>
      </c>
      <c r="N87" s="205">
        <v>1.81</v>
      </c>
      <c r="O87" s="205">
        <v>2.56</v>
      </c>
      <c r="P87" s="205">
        <v>0.96</v>
      </c>
      <c r="Q87" s="205">
        <v>9.59</v>
      </c>
      <c r="R87" s="205">
        <v>9.09</v>
      </c>
      <c r="S87" s="205">
        <v>5.58</v>
      </c>
      <c r="T87" s="205">
        <v>1.41</v>
      </c>
      <c r="U87" s="205">
        <v>1.8</v>
      </c>
      <c r="V87" s="205">
        <v>1.86</v>
      </c>
      <c r="W87" s="205">
        <v>11.44</v>
      </c>
      <c r="X87" s="205">
        <v>47</v>
      </c>
      <c r="Y87" s="205">
        <v>0</v>
      </c>
      <c r="Z87" s="205">
        <v>4.26</v>
      </c>
      <c r="AA87" s="205">
        <v>1.38</v>
      </c>
      <c r="AB87" s="205">
        <v>0</v>
      </c>
      <c r="AC87" s="205">
        <v>21.32</v>
      </c>
      <c r="AD87" s="205">
        <v>0</v>
      </c>
      <c r="AE87" s="205">
        <v>0</v>
      </c>
      <c r="AF87" s="205">
        <v>0</v>
      </c>
      <c r="AG87" s="205">
        <v>34.090000000000003</v>
      </c>
      <c r="AH87" s="205">
        <v>0</v>
      </c>
      <c r="AI87" s="205">
        <v>57.43</v>
      </c>
      <c r="AJ87" s="205">
        <v>0</v>
      </c>
      <c r="AK87" s="205">
        <v>15.59</v>
      </c>
      <c r="AL87" s="205">
        <v>0</v>
      </c>
      <c r="AM87" s="205">
        <v>0</v>
      </c>
      <c r="AN87" s="205">
        <v>0</v>
      </c>
      <c r="AO87" s="205">
        <v>295.74</v>
      </c>
      <c r="AP87" s="205">
        <v>0</v>
      </c>
    </row>
    <row r="88" spans="1:42">
      <c r="A88" t="s">
        <v>130</v>
      </c>
      <c r="B88" s="205">
        <v>0</v>
      </c>
      <c r="C88" s="205">
        <v>0</v>
      </c>
      <c r="D88" s="205">
        <v>3.23</v>
      </c>
      <c r="E88" s="205">
        <v>0</v>
      </c>
      <c r="F88" s="205">
        <v>0</v>
      </c>
      <c r="G88" s="205">
        <v>15.26</v>
      </c>
      <c r="H88" s="205">
        <v>0</v>
      </c>
      <c r="I88" s="205">
        <v>34.99</v>
      </c>
      <c r="J88" s="205">
        <v>2.41</v>
      </c>
      <c r="K88" s="205">
        <v>-109.73</v>
      </c>
      <c r="L88" s="205">
        <v>126.99</v>
      </c>
      <c r="M88" s="205">
        <v>2.2200000000000002</v>
      </c>
      <c r="N88" s="205">
        <v>1.81</v>
      </c>
      <c r="O88" s="205">
        <v>2.56</v>
      </c>
      <c r="P88" s="205">
        <v>0.96</v>
      </c>
      <c r="Q88" s="205">
        <v>9.59</v>
      </c>
      <c r="R88" s="205">
        <v>9.09</v>
      </c>
      <c r="S88" s="205">
        <v>5.58</v>
      </c>
      <c r="T88" s="205">
        <v>1.41</v>
      </c>
      <c r="U88" s="205">
        <v>1.8</v>
      </c>
      <c r="V88" s="205">
        <v>1.86</v>
      </c>
      <c r="W88" s="205">
        <v>11.44</v>
      </c>
      <c r="X88" s="205">
        <v>47</v>
      </c>
      <c r="Y88" s="205">
        <v>0</v>
      </c>
      <c r="Z88" s="205">
        <v>4.26</v>
      </c>
      <c r="AA88" s="205">
        <v>1.38</v>
      </c>
      <c r="AB88" s="205">
        <v>0</v>
      </c>
      <c r="AC88" s="205">
        <v>21.32</v>
      </c>
      <c r="AD88" s="205">
        <v>0</v>
      </c>
      <c r="AE88" s="205">
        <v>0</v>
      </c>
      <c r="AF88" s="205">
        <v>0</v>
      </c>
      <c r="AG88" s="205">
        <v>34.090000000000003</v>
      </c>
      <c r="AH88" s="205">
        <v>0</v>
      </c>
      <c r="AI88" s="205">
        <v>57.43</v>
      </c>
      <c r="AJ88" s="205">
        <v>0</v>
      </c>
      <c r="AK88" s="205">
        <v>15.59</v>
      </c>
      <c r="AL88" s="205">
        <v>0</v>
      </c>
      <c r="AM88" s="205">
        <v>0</v>
      </c>
      <c r="AN88" s="205">
        <v>0</v>
      </c>
      <c r="AO88" s="205">
        <v>295.74</v>
      </c>
      <c r="AP88" s="205">
        <v>0</v>
      </c>
    </row>
    <row r="89" spans="1:42">
      <c r="A89" t="s">
        <v>131</v>
      </c>
      <c r="B89" s="205">
        <v>0</v>
      </c>
      <c r="C89" s="205">
        <v>0</v>
      </c>
      <c r="D89" s="205">
        <v>3.23</v>
      </c>
      <c r="E89" s="205">
        <v>0</v>
      </c>
      <c r="F89" s="205">
        <v>0</v>
      </c>
      <c r="G89" s="205">
        <v>15.26</v>
      </c>
      <c r="H89" s="205">
        <v>0</v>
      </c>
      <c r="I89" s="205">
        <v>34.99</v>
      </c>
      <c r="J89" s="205">
        <v>2.41</v>
      </c>
      <c r="K89" s="205">
        <v>-109.73</v>
      </c>
      <c r="L89" s="205">
        <v>126.99</v>
      </c>
      <c r="M89" s="205">
        <v>2.2200000000000002</v>
      </c>
      <c r="N89" s="205">
        <v>1.81</v>
      </c>
      <c r="O89" s="205">
        <v>2.56</v>
      </c>
      <c r="P89" s="205">
        <v>0.96</v>
      </c>
      <c r="Q89" s="205">
        <v>9.59</v>
      </c>
      <c r="R89" s="205">
        <v>9.09</v>
      </c>
      <c r="S89" s="205">
        <v>5.58</v>
      </c>
      <c r="T89" s="205">
        <v>1.41</v>
      </c>
      <c r="U89" s="205">
        <v>1.8</v>
      </c>
      <c r="V89" s="205">
        <v>1.86</v>
      </c>
      <c r="W89" s="205">
        <v>11.44</v>
      </c>
      <c r="X89" s="205">
        <v>43.55</v>
      </c>
      <c r="Y89" s="205">
        <v>0</v>
      </c>
      <c r="Z89" s="205">
        <v>4.26</v>
      </c>
      <c r="AA89" s="205">
        <v>1.38</v>
      </c>
      <c r="AB89" s="205">
        <v>0</v>
      </c>
      <c r="AC89" s="205">
        <v>20.67</v>
      </c>
      <c r="AD89" s="205">
        <v>0</v>
      </c>
      <c r="AE89" s="205">
        <v>0</v>
      </c>
      <c r="AF89" s="205">
        <v>0</v>
      </c>
      <c r="AG89" s="205">
        <v>34.090000000000003</v>
      </c>
      <c r="AH89" s="205">
        <v>0</v>
      </c>
      <c r="AI89" s="205">
        <v>57.43</v>
      </c>
      <c r="AJ89" s="205">
        <v>0</v>
      </c>
      <c r="AK89" s="205">
        <v>15.59</v>
      </c>
      <c r="AL89" s="205">
        <v>0</v>
      </c>
      <c r="AM89" s="205">
        <v>0</v>
      </c>
      <c r="AN89" s="205">
        <v>0</v>
      </c>
      <c r="AO89" s="205">
        <v>295.74</v>
      </c>
      <c r="AP89" s="205">
        <v>0</v>
      </c>
    </row>
    <row r="90" spans="1:42">
      <c r="A90" t="s">
        <v>132</v>
      </c>
      <c r="B90" s="205">
        <v>0</v>
      </c>
      <c r="C90" s="205">
        <v>0</v>
      </c>
      <c r="D90" s="205">
        <v>3.23</v>
      </c>
      <c r="E90" s="205">
        <v>0</v>
      </c>
      <c r="F90" s="205">
        <v>0</v>
      </c>
      <c r="G90" s="205">
        <v>15.26</v>
      </c>
      <c r="H90" s="205">
        <v>0</v>
      </c>
      <c r="I90" s="205">
        <v>34.99</v>
      </c>
      <c r="J90" s="205">
        <v>2.41</v>
      </c>
      <c r="K90" s="205">
        <v>-109.73</v>
      </c>
      <c r="L90" s="205">
        <v>126.99</v>
      </c>
      <c r="M90" s="205">
        <v>2.2200000000000002</v>
      </c>
      <c r="N90" s="205">
        <v>1.81</v>
      </c>
      <c r="O90" s="205">
        <v>2.56</v>
      </c>
      <c r="P90" s="205">
        <v>0.96</v>
      </c>
      <c r="Q90" s="205">
        <v>9.59</v>
      </c>
      <c r="R90" s="205">
        <v>9.1199999999999992</v>
      </c>
      <c r="S90" s="205">
        <v>5.58</v>
      </c>
      <c r="T90" s="205">
        <v>1.41</v>
      </c>
      <c r="U90" s="205">
        <v>1.8</v>
      </c>
      <c r="V90" s="205">
        <v>1.86</v>
      </c>
      <c r="W90" s="205">
        <v>11.44</v>
      </c>
      <c r="X90" s="205">
        <v>43.55</v>
      </c>
      <c r="Y90" s="205">
        <v>0</v>
      </c>
      <c r="Z90" s="205">
        <v>4.26</v>
      </c>
      <c r="AA90" s="205">
        <v>1.38</v>
      </c>
      <c r="AB90" s="205">
        <v>0</v>
      </c>
      <c r="AC90" s="205">
        <v>20.67</v>
      </c>
      <c r="AD90" s="205">
        <v>0</v>
      </c>
      <c r="AE90" s="205">
        <v>0</v>
      </c>
      <c r="AF90" s="205">
        <v>0</v>
      </c>
      <c r="AG90" s="205">
        <v>34.090000000000003</v>
      </c>
      <c r="AH90" s="205">
        <v>0</v>
      </c>
      <c r="AI90" s="205">
        <v>57.43</v>
      </c>
      <c r="AJ90" s="205">
        <v>0</v>
      </c>
      <c r="AK90" s="205">
        <v>15.59</v>
      </c>
      <c r="AL90" s="205">
        <v>0</v>
      </c>
      <c r="AM90" s="205">
        <v>0</v>
      </c>
      <c r="AN90" s="205">
        <v>0</v>
      </c>
      <c r="AO90" s="205">
        <v>295.74</v>
      </c>
      <c r="AP90" s="205">
        <v>0</v>
      </c>
    </row>
    <row r="91" spans="1:42">
      <c r="A91" t="s">
        <v>133</v>
      </c>
      <c r="B91" s="205">
        <v>0</v>
      </c>
      <c r="C91" s="205">
        <v>0</v>
      </c>
      <c r="D91" s="205">
        <v>3.23</v>
      </c>
      <c r="E91" s="205">
        <v>0</v>
      </c>
      <c r="F91" s="205">
        <v>0</v>
      </c>
      <c r="G91" s="205">
        <v>15.26</v>
      </c>
      <c r="H91" s="205">
        <v>0</v>
      </c>
      <c r="I91" s="205">
        <v>34.99</v>
      </c>
      <c r="J91" s="205">
        <v>2.41</v>
      </c>
      <c r="K91" s="205">
        <v>-109.73</v>
      </c>
      <c r="L91" s="205">
        <v>126.99</v>
      </c>
      <c r="M91" s="205">
        <v>2.2200000000000002</v>
      </c>
      <c r="N91" s="205">
        <v>1.81</v>
      </c>
      <c r="O91" s="205">
        <v>2.56</v>
      </c>
      <c r="P91" s="205">
        <v>0.96</v>
      </c>
      <c r="Q91" s="205">
        <v>9.59</v>
      </c>
      <c r="R91" s="205">
        <v>8.98</v>
      </c>
      <c r="S91" s="205">
        <v>5.58</v>
      </c>
      <c r="T91" s="205">
        <v>1.41</v>
      </c>
      <c r="U91" s="205">
        <v>1.8</v>
      </c>
      <c r="V91" s="205">
        <v>0.33</v>
      </c>
      <c r="W91" s="205">
        <v>11.44</v>
      </c>
      <c r="X91" s="205">
        <v>43.55</v>
      </c>
      <c r="Y91" s="205">
        <v>0</v>
      </c>
      <c r="Z91" s="205">
        <v>4.25</v>
      </c>
      <c r="AA91" s="205">
        <v>1.38</v>
      </c>
      <c r="AB91" s="205">
        <v>0</v>
      </c>
      <c r="AC91" s="205">
        <v>20.67</v>
      </c>
      <c r="AD91" s="205">
        <v>0</v>
      </c>
      <c r="AE91" s="205">
        <v>0</v>
      </c>
      <c r="AF91" s="205">
        <v>0</v>
      </c>
      <c r="AG91" s="205">
        <v>34.090000000000003</v>
      </c>
      <c r="AH91" s="205">
        <v>0</v>
      </c>
      <c r="AI91" s="205">
        <v>57.43</v>
      </c>
      <c r="AJ91" s="205">
        <v>0</v>
      </c>
      <c r="AK91" s="205">
        <v>15.59</v>
      </c>
      <c r="AL91" s="205">
        <v>0</v>
      </c>
      <c r="AM91" s="205">
        <v>0</v>
      </c>
      <c r="AN91" s="205">
        <v>0</v>
      </c>
      <c r="AO91" s="205">
        <v>295.74</v>
      </c>
      <c r="AP91" s="205">
        <v>0</v>
      </c>
    </row>
    <row r="92" spans="1:42">
      <c r="A92" t="s">
        <v>134</v>
      </c>
      <c r="B92" s="205">
        <v>0</v>
      </c>
      <c r="C92" s="205">
        <v>0</v>
      </c>
      <c r="D92" s="205">
        <v>3.23</v>
      </c>
      <c r="E92" s="205">
        <v>0</v>
      </c>
      <c r="F92" s="205">
        <v>0</v>
      </c>
      <c r="G92" s="205">
        <v>15.26</v>
      </c>
      <c r="H92" s="205">
        <v>0</v>
      </c>
      <c r="I92" s="205">
        <v>34.99</v>
      </c>
      <c r="J92" s="205">
        <v>2.41</v>
      </c>
      <c r="K92" s="205">
        <v>-109.73</v>
      </c>
      <c r="L92" s="205">
        <v>126.99</v>
      </c>
      <c r="M92" s="205">
        <v>2.2200000000000002</v>
      </c>
      <c r="N92" s="205">
        <v>1.81</v>
      </c>
      <c r="O92" s="205">
        <v>2.56</v>
      </c>
      <c r="P92" s="205">
        <v>0.96</v>
      </c>
      <c r="Q92" s="205">
        <v>9.59</v>
      </c>
      <c r="R92" s="205">
        <v>8.98</v>
      </c>
      <c r="S92" s="205">
        <v>5.58</v>
      </c>
      <c r="T92" s="205">
        <v>1.41</v>
      </c>
      <c r="U92" s="205">
        <v>1.8</v>
      </c>
      <c r="V92" s="205">
        <v>0.33</v>
      </c>
      <c r="W92" s="205">
        <v>11.44</v>
      </c>
      <c r="X92" s="205">
        <v>43.55</v>
      </c>
      <c r="Y92" s="205">
        <v>0</v>
      </c>
      <c r="Z92" s="205">
        <v>4.25</v>
      </c>
      <c r="AA92" s="205">
        <v>1.38</v>
      </c>
      <c r="AB92" s="205">
        <v>0</v>
      </c>
      <c r="AC92" s="205">
        <v>20.67</v>
      </c>
      <c r="AD92" s="205">
        <v>0</v>
      </c>
      <c r="AE92" s="205">
        <v>0</v>
      </c>
      <c r="AF92" s="205">
        <v>0</v>
      </c>
      <c r="AG92" s="205">
        <v>34.090000000000003</v>
      </c>
      <c r="AH92" s="205">
        <v>0</v>
      </c>
      <c r="AI92" s="205">
        <v>57.43</v>
      </c>
      <c r="AJ92" s="205">
        <v>0</v>
      </c>
      <c r="AK92" s="205">
        <v>15.59</v>
      </c>
      <c r="AL92" s="205">
        <v>0</v>
      </c>
      <c r="AM92" s="205">
        <v>0</v>
      </c>
      <c r="AN92" s="205">
        <v>0</v>
      </c>
      <c r="AO92" s="205">
        <v>295.74</v>
      </c>
      <c r="AP92" s="205">
        <v>0</v>
      </c>
    </row>
    <row r="93" spans="1:42">
      <c r="A93" t="s">
        <v>135</v>
      </c>
      <c r="B93" s="205">
        <v>0</v>
      </c>
      <c r="C93" s="205">
        <v>0</v>
      </c>
      <c r="D93" s="205">
        <v>3.23</v>
      </c>
      <c r="E93" s="205">
        <v>0</v>
      </c>
      <c r="F93" s="205">
        <v>0</v>
      </c>
      <c r="G93" s="205">
        <v>15.26</v>
      </c>
      <c r="H93" s="205">
        <v>0</v>
      </c>
      <c r="I93" s="205">
        <v>34.99</v>
      </c>
      <c r="J93" s="205">
        <v>2.41</v>
      </c>
      <c r="K93" s="205">
        <v>-109.73</v>
      </c>
      <c r="L93" s="205">
        <v>126.99</v>
      </c>
      <c r="M93" s="205">
        <v>2.2200000000000002</v>
      </c>
      <c r="N93" s="205">
        <v>1.81</v>
      </c>
      <c r="O93" s="205">
        <v>2.56</v>
      </c>
      <c r="P93" s="205">
        <v>0.96</v>
      </c>
      <c r="Q93" s="205">
        <v>9.59</v>
      </c>
      <c r="R93" s="205">
        <v>8.98</v>
      </c>
      <c r="S93" s="205">
        <v>5.58</v>
      </c>
      <c r="T93" s="205">
        <v>1.41</v>
      </c>
      <c r="U93" s="205">
        <v>1.8</v>
      </c>
      <c r="V93" s="205">
        <v>0.33</v>
      </c>
      <c r="W93" s="205">
        <v>11.44</v>
      </c>
      <c r="X93" s="205">
        <v>43.55</v>
      </c>
      <c r="Y93" s="205">
        <v>0</v>
      </c>
      <c r="Z93" s="205">
        <v>4.25</v>
      </c>
      <c r="AA93" s="205">
        <v>1.38</v>
      </c>
      <c r="AB93" s="205">
        <v>0</v>
      </c>
      <c r="AC93" s="205">
        <v>21.32</v>
      </c>
      <c r="AD93" s="205">
        <v>0</v>
      </c>
      <c r="AE93" s="205">
        <v>0</v>
      </c>
      <c r="AF93" s="205">
        <v>0</v>
      </c>
      <c r="AG93" s="205">
        <v>34.090000000000003</v>
      </c>
      <c r="AH93" s="205">
        <v>0</v>
      </c>
      <c r="AI93" s="205">
        <v>57.43</v>
      </c>
      <c r="AJ93" s="205">
        <v>0</v>
      </c>
      <c r="AK93" s="205">
        <v>15.59</v>
      </c>
      <c r="AL93" s="205">
        <v>0</v>
      </c>
      <c r="AM93" s="205">
        <v>0</v>
      </c>
      <c r="AN93" s="205">
        <v>0</v>
      </c>
      <c r="AO93" s="205">
        <v>295.74</v>
      </c>
      <c r="AP93" s="205">
        <v>0</v>
      </c>
    </row>
    <row r="94" spans="1:42">
      <c r="A94" t="s">
        <v>136</v>
      </c>
      <c r="B94" s="205">
        <v>0</v>
      </c>
      <c r="C94" s="205">
        <v>0</v>
      </c>
      <c r="D94" s="205">
        <v>3.23</v>
      </c>
      <c r="E94" s="205">
        <v>0</v>
      </c>
      <c r="F94" s="205">
        <v>0</v>
      </c>
      <c r="G94" s="205">
        <v>15.26</v>
      </c>
      <c r="H94" s="205">
        <v>0</v>
      </c>
      <c r="I94" s="205">
        <v>34.99</v>
      </c>
      <c r="J94" s="205">
        <v>2.41</v>
      </c>
      <c r="K94" s="205">
        <v>-109.73</v>
      </c>
      <c r="L94" s="205">
        <v>126.99</v>
      </c>
      <c r="M94" s="205">
        <v>2.2200000000000002</v>
      </c>
      <c r="N94" s="205">
        <v>1.81</v>
      </c>
      <c r="O94" s="205">
        <v>2.56</v>
      </c>
      <c r="P94" s="205">
        <v>0.96</v>
      </c>
      <c r="Q94" s="205">
        <v>9.59</v>
      </c>
      <c r="R94" s="205">
        <v>8.98</v>
      </c>
      <c r="S94" s="205">
        <v>5.58</v>
      </c>
      <c r="T94" s="205">
        <v>1.41</v>
      </c>
      <c r="U94" s="205">
        <v>1.8</v>
      </c>
      <c r="V94" s="205">
        <v>0.33</v>
      </c>
      <c r="W94" s="205">
        <v>11.44</v>
      </c>
      <c r="X94" s="205">
        <v>43.55</v>
      </c>
      <c r="Y94" s="205">
        <v>0</v>
      </c>
      <c r="Z94" s="205">
        <v>4.25</v>
      </c>
      <c r="AA94" s="205">
        <v>1.38</v>
      </c>
      <c r="AB94" s="205">
        <v>0</v>
      </c>
      <c r="AC94" s="205">
        <v>21.32</v>
      </c>
      <c r="AD94" s="205">
        <v>0</v>
      </c>
      <c r="AE94" s="205">
        <v>0</v>
      </c>
      <c r="AF94" s="205">
        <v>0</v>
      </c>
      <c r="AG94" s="205">
        <v>34.090000000000003</v>
      </c>
      <c r="AH94" s="205">
        <v>0</v>
      </c>
      <c r="AI94" s="205">
        <v>57.43</v>
      </c>
      <c r="AJ94" s="205">
        <v>0</v>
      </c>
      <c r="AK94" s="205">
        <v>15.59</v>
      </c>
      <c r="AL94" s="205">
        <v>0</v>
      </c>
      <c r="AM94" s="205">
        <v>0</v>
      </c>
      <c r="AN94" s="205">
        <v>0</v>
      </c>
      <c r="AO94" s="205">
        <v>295.74</v>
      </c>
      <c r="AP94" s="205">
        <v>0</v>
      </c>
    </row>
    <row r="95" spans="1:42">
      <c r="A95" t="s">
        <v>137</v>
      </c>
      <c r="B95" s="205">
        <v>0</v>
      </c>
      <c r="C95" s="205">
        <v>0</v>
      </c>
      <c r="D95" s="205">
        <v>3.23</v>
      </c>
      <c r="E95" s="205">
        <v>0</v>
      </c>
      <c r="F95" s="205">
        <v>0</v>
      </c>
      <c r="G95" s="205">
        <v>15.26</v>
      </c>
      <c r="H95" s="205">
        <v>0</v>
      </c>
      <c r="I95" s="205">
        <v>34.99</v>
      </c>
      <c r="J95" s="205">
        <v>2.41</v>
      </c>
      <c r="K95" s="205">
        <v>-109.73</v>
      </c>
      <c r="L95" s="205">
        <v>126.99</v>
      </c>
      <c r="M95" s="205">
        <v>2.2200000000000002</v>
      </c>
      <c r="N95" s="205">
        <v>1.81</v>
      </c>
      <c r="O95" s="205">
        <v>2.56</v>
      </c>
      <c r="P95" s="205">
        <v>0.96</v>
      </c>
      <c r="Q95" s="205">
        <v>9.59</v>
      </c>
      <c r="R95" s="205">
        <v>8.98</v>
      </c>
      <c r="S95" s="205">
        <v>5.58</v>
      </c>
      <c r="T95" s="205">
        <v>1.41</v>
      </c>
      <c r="U95" s="205">
        <v>1.8</v>
      </c>
      <c r="V95" s="205">
        <v>0.33</v>
      </c>
      <c r="W95" s="205">
        <v>11.44</v>
      </c>
      <c r="X95" s="205">
        <v>43.55</v>
      </c>
      <c r="Y95" s="205">
        <v>0</v>
      </c>
      <c r="Z95" s="205">
        <v>4.25</v>
      </c>
      <c r="AA95" s="205">
        <v>1.38</v>
      </c>
      <c r="AB95" s="205">
        <v>0</v>
      </c>
      <c r="AC95" s="205">
        <v>21.32</v>
      </c>
      <c r="AD95" s="205">
        <v>0</v>
      </c>
      <c r="AE95" s="205">
        <v>0</v>
      </c>
      <c r="AF95" s="205">
        <v>0</v>
      </c>
      <c r="AG95" s="205">
        <v>34.090000000000003</v>
      </c>
      <c r="AH95" s="205">
        <v>0</v>
      </c>
      <c r="AI95" s="205">
        <v>57.43</v>
      </c>
      <c r="AJ95" s="205">
        <v>0</v>
      </c>
      <c r="AK95" s="205">
        <v>15.59</v>
      </c>
      <c r="AL95" s="205">
        <v>0</v>
      </c>
      <c r="AM95" s="205">
        <v>0</v>
      </c>
      <c r="AN95" s="205">
        <v>0</v>
      </c>
      <c r="AO95" s="205">
        <v>295.74</v>
      </c>
      <c r="AP95" s="205">
        <v>0</v>
      </c>
    </row>
    <row r="96" spans="1:42">
      <c r="A96" t="s">
        <v>138</v>
      </c>
      <c r="B96" s="205">
        <v>0</v>
      </c>
      <c r="C96" s="205">
        <v>0</v>
      </c>
      <c r="D96" s="205">
        <v>3.23</v>
      </c>
      <c r="E96" s="205">
        <v>0</v>
      </c>
      <c r="F96" s="205">
        <v>0</v>
      </c>
      <c r="G96" s="205">
        <v>15.26</v>
      </c>
      <c r="H96" s="205">
        <v>0</v>
      </c>
      <c r="I96" s="205">
        <v>34.99</v>
      </c>
      <c r="J96" s="205">
        <v>2.41</v>
      </c>
      <c r="K96" s="205">
        <v>-109.73</v>
      </c>
      <c r="L96" s="205">
        <v>126.99</v>
      </c>
      <c r="M96" s="205">
        <v>2.2200000000000002</v>
      </c>
      <c r="N96" s="205">
        <v>1.81</v>
      </c>
      <c r="O96" s="205">
        <v>2.56</v>
      </c>
      <c r="P96" s="205">
        <v>0.96</v>
      </c>
      <c r="Q96" s="205">
        <v>9.59</v>
      </c>
      <c r="R96" s="205">
        <v>8.98</v>
      </c>
      <c r="S96" s="205">
        <v>5.58</v>
      </c>
      <c r="T96" s="205">
        <v>1.41</v>
      </c>
      <c r="U96" s="205">
        <v>1.8</v>
      </c>
      <c r="V96" s="205">
        <v>0.33</v>
      </c>
      <c r="W96" s="205">
        <v>11.44</v>
      </c>
      <c r="X96" s="205">
        <v>43.55</v>
      </c>
      <c r="Y96" s="205">
        <v>0</v>
      </c>
      <c r="Z96" s="205">
        <v>4.25</v>
      </c>
      <c r="AA96" s="205">
        <v>1.38</v>
      </c>
      <c r="AB96" s="205">
        <v>0</v>
      </c>
      <c r="AC96" s="205">
        <v>21.32</v>
      </c>
      <c r="AD96" s="205">
        <v>0</v>
      </c>
      <c r="AE96" s="205">
        <v>0</v>
      </c>
      <c r="AF96" s="205">
        <v>0</v>
      </c>
      <c r="AG96" s="205">
        <v>34.090000000000003</v>
      </c>
      <c r="AH96" s="205">
        <v>0</v>
      </c>
      <c r="AI96" s="205">
        <v>57.43</v>
      </c>
      <c r="AJ96" s="205">
        <v>0</v>
      </c>
      <c r="AK96" s="205">
        <v>15.59</v>
      </c>
      <c r="AL96" s="205">
        <v>0</v>
      </c>
      <c r="AM96" s="205">
        <v>0</v>
      </c>
      <c r="AN96" s="205">
        <v>0</v>
      </c>
      <c r="AO96" s="205">
        <v>295.74</v>
      </c>
      <c r="AP96" s="205">
        <v>0</v>
      </c>
    </row>
    <row r="97" spans="1:42">
      <c r="A97" t="s">
        <v>139</v>
      </c>
      <c r="B97" s="205">
        <v>0</v>
      </c>
      <c r="C97" s="205">
        <v>0</v>
      </c>
      <c r="D97" s="205">
        <v>3.23</v>
      </c>
      <c r="E97" s="205">
        <v>0</v>
      </c>
      <c r="F97" s="205">
        <v>0</v>
      </c>
      <c r="G97" s="205">
        <v>15.26</v>
      </c>
      <c r="H97" s="205">
        <v>0</v>
      </c>
      <c r="I97" s="205">
        <v>34.99</v>
      </c>
      <c r="J97" s="205">
        <v>2.41</v>
      </c>
      <c r="K97" s="205">
        <v>-109.73</v>
      </c>
      <c r="L97" s="205">
        <v>126.99</v>
      </c>
      <c r="M97" s="205">
        <v>2.2200000000000002</v>
      </c>
      <c r="N97" s="205">
        <v>1.81</v>
      </c>
      <c r="O97" s="205">
        <v>2.56</v>
      </c>
      <c r="P97" s="205">
        <v>0.96</v>
      </c>
      <c r="Q97" s="205">
        <v>9.59</v>
      </c>
      <c r="R97" s="205">
        <v>8.98</v>
      </c>
      <c r="S97" s="205">
        <v>5.58</v>
      </c>
      <c r="T97" s="205">
        <v>1.41</v>
      </c>
      <c r="U97" s="205">
        <v>1.8</v>
      </c>
      <c r="V97" s="205">
        <v>0.33</v>
      </c>
      <c r="W97" s="205">
        <v>11.44</v>
      </c>
      <c r="X97" s="205">
        <v>43.55</v>
      </c>
      <c r="Y97" s="205">
        <v>0</v>
      </c>
      <c r="Z97" s="205">
        <v>4.25</v>
      </c>
      <c r="AA97" s="205">
        <v>1.38</v>
      </c>
      <c r="AB97" s="205">
        <v>0</v>
      </c>
      <c r="AC97" s="205">
        <v>21.32</v>
      </c>
      <c r="AD97" s="205">
        <v>0</v>
      </c>
      <c r="AE97" s="205">
        <v>0</v>
      </c>
      <c r="AF97" s="205">
        <v>0</v>
      </c>
      <c r="AG97" s="205">
        <v>34.090000000000003</v>
      </c>
      <c r="AH97" s="205">
        <v>0</v>
      </c>
      <c r="AI97" s="205">
        <v>57.43</v>
      </c>
      <c r="AJ97" s="205">
        <v>0</v>
      </c>
      <c r="AK97" s="205">
        <v>15.59</v>
      </c>
      <c r="AL97" s="205">
        <v>0</v>
      </c>
      <c r="AM97" s="205">
        <v>0</v>
      </c>
      <c r="AN97" s="205">
        <v>0</v>
      </c>
      <c r="AO97" s="205">
        <v>295.74</v>
      </c>
      <c r="AP97" s="205">
        <v>0</v>
      </c>
    </row>
    <row r="98" spans="1:42">
      <c r="A98" t="s">
        <v>140</v>
      </c>
      <c r="B98" s="205">
        <v>0</v>
      </c>
      <c r="C98" s="205">
        <v>0</v>
      </c>
      <c r="D98" s="205">
        <v>3.23</v>
      </c>
      <c r="E98" s="205">
        <v>0</v>
      </c>
      <c r="F98" s="205">
        <v>0</v>
      </c>
      <c r="G98" s="205">
        <v>15.26</v>
      </c>
      <c r="H98" s="205">
        <v>0</v>
      </c>
      <c r="I98" s="205">
        <v>34.99</v>
      </c>
      <c r="J98" s="205">
        <v>2.41</v>
      </c>
      <c r="K98" s="205">
        <v>-109.73</v>
      </c>
      <c r="L98" s="205">
        <v>126.99</v>
      </c>
      <c r="M98" s="205">
        <v>2.2200000000000002</v>
      </c>
      <c r="N98" s="205">
        <v>1.81</v>
      </c>
      <c r="O98" s="205">
        <v>2.56</v>
      </c>
      <c r="P98" s="205">
        <v>0.96</v>
      </c>
      <c r="Q98" s="205">
        <v>9.59</v>
      </c>
      <c r="R98" s="205">
        <v>8.98</v>
      </c>
      <c r="S98" s="205">
        <v>5.58</v>
      </c>
      <c r="T98" s="205">
        <v>1.41</v>
      </c>
      <c r="U98" s="205">
        <v>1.8</v>
      </c>
      <c r="V98" s="205">
        <v>0.33</v>
      </c>
      <c r="W98" s="205">
        <v>11.44</v>
      </c>
      <c r="X98" s="205">
        <v>43.55</v>
      </c>
      <c r="Y98" s="205">
        <v>0</v>
      </c>
      <c r="Z98" s="205">
        <v>4.25</v>
      </c>
      <c r="AA98" s="205">
        <v>1.38</v>
      </c>
      <c r="AB98" s="205">
        <v>0</v>
      </c>
      <c r="AC98" s="205">
        <v>21.32</v>
      </c>
      <c r="AD98" s="205">
        <v>0</v>
      </c>
      <c r="AE98" s="205">
        <v>0</v>
      </c>
      <c r="AF98" s="205">
        <v>0</v>
      </c>
      <c r="AG98" s="205">
        <v>34.090000000000003</v>
      </c>
      <c r="AH98" s="205">
        <v>0</v>
      </c>
      <c r="AI98" s="205">
        <v>57.43</v>
      </c>
      <c r="AJ98" s="205">
        <v>0</v>
      </c>
      <c r="AK98" s="205">
        <v>15.59</v>
      </c>
      <c r="AL98" s="205">
        <v>0</v>
      </c>
      <c r="AM98" s="205">
        <v>0</v>
      </c>
      <c r="AN98" s="205">
        <v>0</v>
      </c>
      <c r="AO98" s="205">
        <v>295.74</v>
      </c>
      <c r="AP98" s="205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5.8139999999999928E-2</v>
      </c>
      <c r="E99">
        <f t="shared" si="0"/>
        <v>0</v>
      </c>
      <c r="F99">
        <f t="shared" si="0"/>
        <v>0</v>
      </c>
      <c r="G99">
        <f t="shared" si="0"/>
        <v>0.36623999999999984</v>
      </c>
      <c r="H99">
        <f t="shared" si="0"/>
        <v>0</v>
      </c>
      <c r="I99">
        <f t="shared" si="0"/>
        <v>0.83975999999999806</v>
      </c>
      <c r="J99">
        <f t="shared" si="0"/>
        <v>5.7839999999999933E-2</v>
      </c>
      <c r="K99">
        <f t="shared" si="0"/>
        <v>-1.5909874999999991</v>
      </c>
      <c r="L99">
        <f t="shared" si="0"/>
        <v>3.0477599999999958</v>
      </c>
      <c r="M99">
        <f t="shared" si="0"/>
        <v>5.327999999999998E-2</v>
      </c>
      <c r="N99">
        <f t="shared" si="0"/>
        <v>4.3440000000000041E-2</v>
      </c>
      <c r="O99">
        <f t="shared" si="0"/>
        <v>6.1440000000000043E-2</v>
      </c>
      <c r="P99">
        <f t="shared" si="0"/>
        <v>2.8764999999999923E-2</v>
      </c>
      <c r="Q99">
        <f t="shared" si="0"/>
        <v>0.2301600000000002</v>
      </c>
      <c r="R99">
        <f t="shared" si="0"/>
        <v>9.6085000000000004E-2</v>
      </c>
      <c r="S99">
        <f t="shared" si="0"/>
        <v>6.1275000000000093E-2</v>
      </c>
      <c r="T99">
        <f t="shared" si="0"/>
        <v>3.383999999999994E-2</v>
      </c>
      <c r="U99">
        <f t="shared" si="0"/>
        <v>4.320000000000003E-2</v>
      </c>
      <c r="V99">
        <f t="shared" si="0"/>
        <v>5.9995000000000007E-2</v>
      </c>
      <c r="W99">
        <f t="shared" si="0"/>
        <v>0.23847000000000018</v>
      </c>
      <c r="X99">
        <f t="shared" si="0"/>
        <v>1.0918625000000002</v>
      </c>
      <c r="Y99">
        <f t="shared" si="0"/>
        <v>0</v>
      </c>
      <c r="Z99">
        <f t="shared" si="0"/>
        <v>0.10215749999999992</v>
      </c>
      <c r="AA99">
        <f t="shared" si="0"/>
        <v>3.2779999999999948E-2</v>
      </c>
      <c r="AB99">
        <f t="shared" si="0"/>
        <v>0</v>
      </c>
      <c r="AC99">
        <f t="shared" si="0"/>
        <v>0.51818249999999988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0.81816000000000089</v>
      </c>
      <c r="AH99">
        <f t="shared" si="0"/>
        <v>0</v>
      </c>
      <c r="AI99">
        <f t="shared" si="0"/>
        <v>1.3783200000000004</v>
      </c>
      <c r="AJ99">
        <f t="shared" si="0"/>
        <v>0</v>
      </c>
      <c r="AK99">
        <f t="shared" si="0"/>
        <v>0.44755749999999916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7.0603800000000012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8.82</v>
      </c>
      <c r="H3" s="205">
        <v>0</v>
      </c>
      <c r="I3" s="205">
        <v>20.23</v>
      </c>
      <c r="J3" s="205">
        <v>1.39</v>
      </c>
      <c r="K3" s="205">
        <v>37.79</v>
      </c>
      <c r="L3" s="205">
        <v>65.260000000000005</v>
      </c>
      <c r="M3" s="205">
        <v>0</v>
      </c>
      <c r="N3" s="205">
        <v>1.04</v>
      </c>
      <c r="O3" s="205">
        <v>1.75</v>
      </c>
      <c r="P3" s="205">
        <v>3.41</v>
      </c>
      <c r="Q3" s="205">
        <v>5.54</v>
      </c>
      <c r="R3" s="205">
        <v>7.91</v>
      </c>
      <c r="S3" s="205">
        <v>4.84</v>
      </c>
      <c r="T3" s="205">
        <v>1.41</v>
      </c>
      <c r="U3" s="205">
        <v>8.48</v>
      </c>
      <c r="V3" s="205">
        <v>5.27</v>
      </c>
      <c r="W3" s="205">
        <v>0.41</v>
      </c>
      <c r="X3" s="205">
        <v>1.3</v>
      </c>
      <c r="Y3" s="205">
        <v>0</v>
      </c>
      <c r="Z3" s="205">
        <v>2.46</v>
      </c>
      <c r="AA3" s="205">
        <v>13.6</v>
      </c>
      <c r="AB3" s="205">
        <v>0</v>
      </c>
      <c r="AC3" s="205">
        <v>11.32</v>
      </c>
      <c r="AD3" s="205">
        <v>0</v>
      </c>
      <c r="AE3" s="205">
        <v>0</v>
      </c>
      <c r="AF3" s="205">
        <v>0</v>
      </c>
      <c r="AG3" s="205">
        <v>19.36</v>
      </c>
      <c r="AH3" s="205">
        <v>0</v>
      </c>
      <c r="AI3" s="205">
        <v>32.619999999999997</v>
      </c>
      <c r="AJ3" s="205">
        <v>0</v>
      </c>
      <c r="AK3" s="205">
        <v>9.02</v>
      </c>
      <c r="AL3" s="205">
        <v>0</v>
      </c>
      <c r="AM3" s="205">
        <v>0</v>
      </c>
      <c r="AN3" s="205">
        <v>0</v>
      </c>
      <c r="AO3" s="205">
        <v>171</v>
      </c>
      <c r="AP3" s="205">
        <v>0</v>
      </c>
    </row>
    <row r="4" spans="1:42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8.82</v>
      </c>
      <c r="H4" s="205">
        <v>0</v>
      </c>
      <c r="I4" s="205">
        <v>20.23</v>
      </c>
      <c r="J4" s="205">
        <v>1.39</v>
      </c>
      <c r="K4" s="205">
        <v>37.79</v>
      </c>
      <c r="L4" s="205">
        <v>65.260000000000005</v>
      </c>
      <c r="M4" s="205">
        <v>0</v>
      </c>
      <c r="N4" s="205">
        <v>1.04</v>
      </c>
      <c r="O4" s="205">
        <v>1.75</v>
      </c>
      <c r="P4" s="205">
        <v>4.53</v>
      </c>
      <c r="Q4" s="205">
        <v>5.54</v>
      </c>
      <c r="R4" s="205">
        <v>7.97</v>
      </c>
      <c r="S4" s="205">
        <v>4.84</v>
      </c>
      <c r="T4" s="205">
        <v>1.41</v>
      </c>
      <c r="U4" s="205">
        <v>8.48</v>
      </c>
      <c r="V4" s="205">
        <v>5.27</v>
      </c>
      <c r="W4" s="205">
        <v>0.41</v>
      </c>
      <c r="X4" s="205">
        <v>1.3</v>
      </c>
      <c r="Y4" s="205">
        <v>0</v>
      </c>
      <c r="Z4" s="205">
        <v>2.46</v>
      </c>
      <c r="AA4" s="205">
        <v>13.6</v>
      </c>
      <c r="AB4" s="205">
        <v>0</v>
      </c>
      <c r="AC4" s="205">
        <v>11.32</v>
      </c>
      <c r="AD4" s="205">
        <v>0</v>
      </c>
      <c r="AE4" s="205">
        <v>0</v>
      </c>
      <c r="AF4" s="205">
        <v>0</v>
      </c>
      <c r="AG4" s="205">
        <v>19.36</v>
      </c>
      <c r="AH4" s="205">
        <v>0</v>
      </c>
      <c r="AI4" s="205">
        <v>32.619999999999997</v>
      </c>
      <c r="AJ4" s="205">
        <v>0</v>
      </c>
      <c r="AK4" s="205">
        <v>9.02</v>
      </c>
      <c r="AL4" s="205">
        <v>0</v>
      </c>
      <c r="AM4" s="205">
        <v>0</v>
      </c>
      <c r="AN4" s="205">
        <v>0</v>
      </c>
      <c r="AO4" s="205">
        <v>171</v>
      </c>
      <c r="AP4" s="205">
        <v>0</v>
      </c>
    </row>
    <row r="5" spans="1:42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8.82</v>
      </c>
      <c r="H5" s="205">
        <v>0</v>
      </c>
      <c r="I5" s="205">
        <v>20.23</v>
      </c>
      <c r="J5" s="205">
        <v>1.39</v>
      </c>
      <c r="K5" s="205">
        <v>37.79</v>
      </c>
      <c r="L5" s="205">
        <v>65.260000000000005</v>
      </c>
      <c r="M5" s="205">
        <v>0</v>
      </c>
      <c r="N5" s="205">
        <v>1.04</v>
      </c>
      <c r="O5" s="205">
        <v>1.75</v>
      </c>
      <c r="P5" s="205">
        <v>5.27</v>
      </c>
      <c r="Q5" s="205">
        <v>5.54</v>
      </c>
      <c r="R5" s="205">
        <v>7.97</v>
      </c>
      <c r="S5" s="205">
        <v>4.84</v>
      </c>
      <c r="T5" s="205">
        <v>1.41</v>
      </c>
      <c r="U5" s="205">
        <v>8.48</v>
      </c>
      <c r="V5" s="205">
        <v>5.27</v>
      </c>
      <c r="W5" s="205">
        <v>0.41</v>
      </c>
      <c r="X5" s="205">
        <v>1.3</v>
      </c>
      <c r="Y5" s="205">
        <v>0</v>
      </c>
      <c r="Z5" s="205">
        <v>2.46</v>
      </c>
      <c r="AA5" s="205">
        <v>13.6</v>
      </c>
      <c r="AB5" s="205">
        <v>0</v>
      </c>
      <c r="AC5" s="205">
        <v>11.32</v>
      </c>
      <c r="AD5" s="205">
        <v>0</v>
      </c>
      <c r="AE5" s="205">
        <v>0</v>
      </c>
      <c r="AF5" s="205">
        <v>0</v>
      </c>
      <c r="AG5" s="205">
        <v>19.36</v>
      </c>
      <c r="AH5" s="205">
        <v>0</v>
      </c>
      <c r="AI5" s="205">
        <v>32.619999999999997</v>
      </c>
      <c r="AJ5" s="205">
        <v>0</v>
      </c>
      <c r="AK5" s="205">
        <v>9.02</v>
      </c>
      <c r="AL5" s="205">
        <v>0</v>
      </c>
      <c r="AM5" s="205">
        <v>0</v>
      </c>
      <c r="AN5" s="205">
        <v>0</v>
      </c>
      <c r="AO5" s="205">
        <v>171</v>
      </c>
      <c r="AP5" s="205">
        <v>0</v>
      </c>
    </row>
    <row r="6" spans="1:42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8.82</v>
      </c>
      <c r="H6" s="205">
        <v>0</v>
      </c>
      <c r="I6" s="205">
        <v>20.23</v>
      </c>
      <c r="J6" s="205">
        <v>1.39</v>
      </c>
      <c r="K6" s="205">
        <v>37.79</v>
      </c>
      <c r="L6" s="205">
        <v>65.260000000000005</v>
      </c>
      <c r="M6" s="205">
        <v>0</v>
      </c>
      <c r="N6" s="205">
        <v>1.04</v>
      </c>
      <c r="O6" s="205">
        <v>1.75</v>
      </c>
      <c r="P6" s="205">
        <v>5.27</v>
      </c>
      <c r="Q6" s="205">
        <v>5.54</v>
      </c>
      <c r="R6" s="205">
        <v>7.97</v>
      </c>
      <c r="S6" s="205">
        <v>4.84</v>
      </c>
      <c r="T6" s="205">
        <v>1.41</v>
      </c>
      <c r="U6" s="205">
        <v>8.48</v>
      </c>
      <c r="V6" s="205">
        <v>5.27</v>
      </c>
      <c r="W6" s="205">
        <v>0.41</v>
      </c>
      <c r="X6" s="205">
        <v>1.3</v>
      </c>
      <c r="Y6" s="205">
        <v>0</v>
      </c>
      <c r="Z6" s="205">
        <v>2.46</v>
      </c>
      <c r="AA6" s="205">
        <v>13.6</v>
      </c>
      <c r="AB6" s="205">
        <v>0</v>
      </c>
      <c r="AC6" s="205">
        <v>11.32</v>
      </c>
      <c r="AD6" s="205">
        <v>0</v>
      </c>
      <c r="AE6" s="205">
        <v>0</v>
      </c>
      <c r="AF6" s="205">
        <v>0</v>
      </c>
      <c r="AG6" s="205">
        <v>19.36</v>
      </c>
      <c r="AH6" s="205">
        <v>0</v>
      </c>
      <c r="AI6" s="205">
        <v>32.619999999999997</v>
      </c>
      <c r="AJ6" s="205">
        <v>0</v>
      </c>
      <c r="AK6" s="205">
        <v>9.02</v>
      </c>
      <c r="AL6" s="205">
        <v>0</v>
      </c>
      <c r="AM6" s="205">
        <v>0</v>
      </c>
      <c r="AN6" s="205">
        <v>0</v>
      </c>
      <c r="AO6" s="205">
        <v>171</v>
      </c>
      <c r="AP6" s="205">
        <v>0</v>
      </c>
    </row>
    <row r="7" spans="1:42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8.82</v>
      </c>
      <c r="H7" s="205">
        <v>0</v>
      </c>
      <c r="I7" s="205">
        <v>20.23</v>
      </c>
      <c r="J7" s="205">
        <v>1.39</v>
      </c>
      <c r="K7" s="205">
        <v>37.79</v>
      </c>
      <c r="L7" s="205">
        <v>65.260000000000005</v>
      </c>
      <c r="M7" s="205">
        <v>0</v>
      </c>
      <c r="N7" s="205">
        <v>1.04</v>
      </c>
      <c r="O7" s="205">
        <v>1.75</v>
      </c>
      <c r="P7" s="205">
        <v>7.0000000000000007E-2</v>
      </c>
      <c r="Q7" s="205">
        <v>5.54</v>
      </c>
      <c r="R7" s="205">
        <v>7.97</v>
      </c>
      <c r="S7" s="205">
        <v>4.84</v>
      </c>
      <c r="T7" s="205">
        <v>1.41</v>
      </c>
      <c r="U7" s="205">
        <v>8.48</v>
      </c>
      <c r="V7" s="205">
        <v>5.27</v>
      </c>
      <c r="W7" s="205">
        <v>0.41</v>
      </c>
      <c r="X7" s="205">
        <v>1.3</v>
      </c>
      <c r="Y7" s="205">
        <v>0</v>
      </c>
      <c r="Z7" s="205">
        <v>2.46</v>
      </c>
      <c r="AA7" s="205">
        <v>13.6</v>
      </c>
      <c r="AB7" s="205">
        <v>0</v>
      </c>
      <c r="AC7" s="205">
        <v>11.32</v>
      </c>
      <c r="AD7" s="205">
        <v>0</v>
      </c>
      <c r="AE7" s="205">
        <v>0</v>
      </c>
      <c r="AF7" s="205">
        <v>0</v>
      </c>
      <c r="AG7" s="205">
        <v>19.36</v>
      </c>
      <c r="AH7" s="205">
        <v>0</v>
      </c>
      <c r="AI7" s="205">
        <v>32.619999999999997</v>
      </c>
      <c r="AJ7" s="205">
        <v>0</v>
      </c>
      <c r="AK7" s="205">
        <v>9.02</v>
      </c>
      <c r="AL7" s="205">
        <v>0</v>
      </c>
      <c r="AM7" s="205">
        <v>0</v>
      </c>
      <c r="AN7" s="205">
        <v>0</v>
      </c>
      <c r="AO7" s="205">
        <v>171</v>
      </c>
      <c r="AP7" s="205">
        <v>0</v>
      </c>
    </row>
    <row r="8" spans="1:42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8.82</v>
      </c>
      <c r="H8" s="205">
        <v>0</v>
      </c>
      <c r="I8" s="205">
        <v>20.23</v>
      </c>
      <c r="J8" s="205">
        <v>1.39</v>
      </c>
      <c r="K8" s="205">
        <v>37.79</v>
      </c>
      <c r="L8" s="205">
        <v>65.260000000000005</v>
      </c>
      <c r="M8" s="205">
        <v>0</v>
      </c>
      <c r="N8" s="205">
        <v>1.04</v>
      </c>
      <c r="O8" s="205">
        <v>1.75</v>
      </c>
      <c r="P8" s="205">
        <v>7.0000000000000007E-2</v>
      </c>
      <c r="Q8" s="205">
        <v>5.54</v>
      </c>
      <c r="R8" s="205">
        <v>7.97</v>
      </c>
      <c r="S8" s="205">
        <v>4.84</v>
      </c>
      <c r="T8" s="205">
        <v>1.41</v>
      </c>
      <c r="U8" s="205">
        <v>8.48</v>
      </c>
      <c r="V8" s="205">
        <v>5.27</v>
      </c>
      <c r="W8" s="205">
        <v>0.41</v>
      </c>
      <c r="X8" s="205">
        <v>1.3</v>
      </c>
      <c r="Y8" s="205">
        <v>0</v>
      </c>
      <c r="Z8" s="205">
        <v>2.46</v>
      </c>
      <c r="AA8" s="205">
        <v>13.6</v>
      </c>
      <c r="AB8" s="205">
        <v>0</v>
      </c>
      <c r="AC8" s="205">
        <v>11.32</v>
      </c>
      <c r="AD8" s="205">
        <v>0</v>
      </c>
      <c r="AE8" s="205">
        <v>0</v>
      </c>
      <c r="AF8" s="205">
        <v>0</v>
      </c>
      <c r="AG8" s="205">
        <v>19.36</v>
      </c>
      <c r="AH8" s="205">
        <v>0</v>
      </c>
      <c r="AI8" s="205">
        <v>32.619999999999997</v>
      </c>
      <c r="AJ8" s="205">
        <v>0</v>
      </c>
      <c r="AK8" s="205">
        <v>9.02</v>
      </c>
      <c r="AL8" s="205">
        <v>0</v>
      </c>
      <c r="AM8" s="205">
        <v>0</v>
      </c>
      <c r="AN8" s="205">
        <v>0</v>
      </c>
      <c r="AO8" s="205">
        <v>171</v>
      </c>
      <c r="AP8" s="205">
        <v>0</v>
      </c>
    </row>
    <row r="9" spans="1:42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8.82</v>
      </c>
      <c r="H9" s="205">
        <v>0</v>
      </c>
      <c r="I9" s="205">
        <v>20.23</v>
      </c>
      <c r="J9" s="205">
        <v>1.39</v>
      </c>
      <c r="K9" s="205">
        <v>37.79</v>
      </c>
      <c r="L9" s="205">
        <v>65.260000000000005</v>
      </c>
      <c r="M9" s="205">
        <v>0</v>
      </c>
      <c r="N9" s="205">
        <v>1.04</v>
      </c>
      <c r="O9" s="205">
        <v>1.75</v>
      </c>
      <c r="P9" s="205">
        <v>7.0000000000000007E-2</v>
      </c>
      <c r="Q9" s="205">
        <v>5.54</v>
      </c>
      <c r="R9" s="205">
        <v>7.97</v>
      </c>
      <c r="S9" s="205">
        <v>4.84</v>
      </c>
      <c r="T9" s="205">
        <v>1.41</v>
      </c>
      <c r="U9" s="205">
        <v>8.48</v>
      </c>
      <c r="V9" s="205">
        <v>3.41</v>
      </c>
      <c r="W9" s="205">
        <v>0.41</v>
      </c>
      <c r="X9" s="205">
        <v>1.3</v>
      </c>
      <c r="Y9" s="205">
        <v>0</v>
      </c>
      <c r="Z9" s="205">
        <v>2.46</v>
      </c>
      <c r="AA9" s="205">
        <v>13.6</v>
      </c>
      <c r="AB9" s="205">
        <v>0</v>
      </c>
      <c r="AC9" s="205">
        <v>11.32</v>
      </c>
      <c r="AD9" s="205">
        <v>0</v>
      </c>
      <c r="AE9" s="205">
        <v>0</v>
      </c>
      <c r="AF9" s="205">
        <v>0</v>
      </c>
      <c r="AG9" s="205">
        <v>19.36</v>
      </c>
      <c r="AH9" s="205">
        <v>0</v>
      </c>
      <c r="AI9" s="205">
        <v>32.619999999999997</v>
      </c>
      <c r="AJ9" s="205">
        <v>0</v>
      </c>
      <c r="AK9" s="205">
        <v>9.02</v>
      </c>
      <c r="AL9" s="205">
        <v>0</v>
      </c>
      <c r="AM9" s="205">
        <v>0</v>
      </c>
      <c r="AN9" s="205">
        <v>0</v>
      </c>
      <c r="AO9" s="205">
        <v>171</v>
      </c>
      <c r="AP9" s="205">
        <v>0</v>
      </c>
    </row>
    <row r="10" spans="1:42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8.82</v>
      </c>
      <c r="H10" s="205">
        <v>0</v>
      </c>
      <c r="I10" s="205">
        <v>20.23</v>
      </c>
      <c r="J10" s="205">
        <v>1.39</v>
      </c>
      <c r="K10" s="205">
        <v>37.79</v>
      </c>
      <c r="L10" s="205">
        <v>65.260000000000005</v>
      </c>
      <c r="M10" s="205">
        <v>0</v>
      </c>
      <c r="N10" s="205">
        <v>1.04</v>
      </c>
      <c r="O10" s="205">
        <v>1.75</v>
      </c>
      <c r="P10" s="205">
        <v>7.0000000000000007E-2</v>
      </c>
      <c r="Q10" s="205">
        <v>5.54</v>
      </c>
      <c r="R10" s="205">
        <v>7.97</v>
      </c>
      <c r="S10" s="205">
        <v>4.84</v>
      </c>
      <c r="T10" s="205">
        <v>1.41</v>
      </c>
      <c r="U10" s="205">
        <v>8.48</v>
      </c>
      <c r="V10" s="205">
        <v>3.41</v>
      </c>
      <c r="W10" s="205">
        <v>0.41</v>
      </c>
      <c r="X10" s="205">
        <v>1.3</v>
      </c>
      <c r="Y10" s="205">
        <v>0</v>
      </c>
      <c r="Z10" s="205">
        <v>2.46</v>
      </c>
      <c r="AA10" s="205">
        <v>13.6</v>
      </c>
      <c r="AB10" s="205">
        <v>0</v>
      </c>
      <c r="AC10" s="205">
        <v>11.32</v>
      </c>
      <c r="AD10" s="205">
        <v>0</v>
      </c>
      <c r="AE10" s="205">
        <v>0</v>
      </c>
      <c r="AF10" s="205">
        <v>0</v>
      </c>
      <c r="AG10" s="205">
        <v>19.36</v>
      </c>
      <c r="AH10" s="205">
        <v>0</v>
      </c>
      <c r="AI10" s="205">
        <v>32.619999999999997</v>
      </c>
      <c r="AJ10" s="205">
        <v>0</v>
      </c>
      <c r="AK10" s="205">
        <v>9.02</v>
      </c>
      <c r="AL10" s="205">
        <v>0</v>
      </c>
      <c r="AM10" s="205">
        <v>0</v>
      </c>
      <c r="AN10" s="205">
        <v>0</v>
      </c>
      <c r="AO10" s="205">
        <v>171</v>
      </c>
      <c r="AP10" s="205">
        <v>0</v>
      </c>
    </row>
    <row r="11" spans="1:42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8.82</v>
      </c>
      <c r="H11" s="205">
        <v>0</v>
      </c>
      <c r="I11" s="205">
        <v>20.23</v>
      </c>
      <c r="J11" s="205">
        <v>1.39</v>
      </c>
      <c r="K11" s="205">
        <v>37.79</v>
      </c>
      <c r="L11" s="205">
        <v>65.260000000000005</v>
      </c>
      <c r="M11" s="205">
        <v>0</v>
      </c>
      <c r="N11" s="205">
        <v>1.04</v>
      </c>
      <c r="O11" s="205">
        <v>1.75</v>
      </c>
      <c r="P11" s="205">
        <v>7.13</v>
      </c>
      <c r="Q11" s="205">
        <v>5.54</v>
      </c>
      <c r="R11" s="205">
        <v>7.97</v>
      </c>
      <c r="S11" s="205">
        <v>4.84</v>
      </c>
      <c r="T11" s="205">
        <v>1.41</v>
      </c>
      <c r="U11" s="205">
        <v>8.48</v>
      </c>
      <c r="V11" s="205">
        <v>3.41</v>
      </c>
      <c r="W11" s="205">
        <v>0.41</v>
      </c>
      <c r="X11" s="205">
        <v>1.3</v>
      </c>
      <c r="Y11" s="205">
        <v>0</v>
      </c>
      <c r="Z11" s="205">
        <v>41.72</v>
      </c>
      <c r="AA11" s="205">
        <v>13.6</v>
      </c>
      <c r="AB11" s="205">
        <v>0</v>
      </c>
      <c r="AC11" s="205">
        <v>11.32</v>
      </c>
      <c r="AD11" s="205">
        <v>0</v>
      </c>
      <c r="AE11" s="205">
        <v>0</v>
      </c>
      <c r="AF11" s="205">
        <v>0</v>
      </c>
      <c r="AG11" s="205">
        <v>19.36</v>
      </c>
      <c r="AH11" s="205">
        <v>0</v>
      </c>
      <c r="AI11" s="205">
        <v>32.619999999999997</v>
      </c>
      <c r="AJ11" s="205">
        <v>0</v>
      </c>
      <c r="AK11" s="205">
        <v>9.02</v>
      </c>
      <c r="AL11" s="205">
        <v>0</v>
      </c>
      <c r="AM11" s="205">
        <v>0</v>
      </c>
      <c r="AN11" s="205">
        <v>0</v>
      </c>
      <c r="AO11" s="205">
        <v>171</v>
      </c>
      <c r="AP11" s="205">
        <v>0</v>
      </c>
    </row>
    <row r="12" spans="1:42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8.82</v>
      </c>
      <c r="H12" s="205">
        <v>0</v>
      </c>
      <c r="I12" s="205">
        <v>20.23</v>
      </c>
      <c r="J12" s="205">
        <v>1.39</v>
      </c>
      <c r="K12" s="205">
        <v>37.79</v>
      </c>
      <c r="L12" s="205">
        <v>65.260000000000005</v>
      </c>
      <c r="M12" s="205">
        <v>0</v>
      </c>
      <c r="N12" s="205">
        <v>1.04</v>
      </c>
      <c r="O12" s="205">
        <v>1.75</v>
      </c>
      <c r="P12" s="205">
        <v>8.99</v>
      </c>
      <c r="Q12" s="205">
        <v>5.54</v>
      </c>
      <c r="R12" s="205">
        <v>7.97</v>
      </c>
      <c r="S12" s="205">
        <v>4.84</v>
      </c>
      <c r="T12" s="205">
        <v>1.41</v>
      </c>
      <c r="U12" s="205">
        <v>8.48</v>
      </c>
      <c r="V12" s="205">
        <v>3.41</v>
      </c>
      <c r="W12" s="205">
        <v>0.41</v>
      </c>
      <c r="X12" s="205">
        <v>1.3</v>
      </c>
      <c r="Y12" s="205">
        <v>0</v>
      </c>
      <c r="Z12" s="205">
        <v>41.72</v>
      </c>
      <c r="AA12" s="205">
        <v>13.6</v>
      </c>
      <c r="AB12" s="205">
        <v>0</v>
      </c>
      <c r="AC12" s="205">
        <v>11.32</v>
      </c>
      <c r="AD12" s="205">
        <v>0</v>
      </c>
      <c r="AE12" s="205">
        <v>0</v>
      </c>
      <c r="AF12" s="205">
        <v>0</v>
      </c>
      <c r="AG12" s="205">
        <v>19.36</v>
      </c>
      <c r="AH12" s="205">
        <v>0</v>
      </c>
      <c r="AI12" s="205">
        <v>32.619999999999997</v>
      </c>
      <c r="AJ12" s="205">
        <v>0</v>
      </c>
      <c r="AK12" s="205">
        <v>9.02</v>
      </c>
      <c r="AL12" s="205">
        <v>0</v>
      </c>
      <c r="AM12" s="205">
        <v>0</v>
      </c>
      <c r="AN12" s="205">
        <v>0</v>
      </c>
      <c r="AO12" s="205">
        <v>171</v>
      </c>
      <c r="AP12" s="205">
        <v>0</v>
      </c>
    </row>
    <row r="13" spans="1:42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8.82</v>
      </c>
      <c r="H13" s="205">
        <v>0</v>
      </c>
      <c r="I13" s="205">
        <v>20.23</v>
      </c>
      <c r="J13" s="205">
        <v>1.39</v>
      </c>
      <c r="K13" s="205">
        <v>37.79</v>
      </c>
      <c r="L13" s="205">
        <v>65.260000000000005</v>
      </c>
      <c r="M13" s="205">
        <v>0</v>
      </c>
      <c r="N13" s="205">
        <v>1.04</v>
      </c>
      <c r="O13" s="205">
        <v>1.75</v>
      </c>
      <c r="P13" s="205">
        <v>5.07</v>
      </c>
      <c r="Q13" s="205">
        <v>5.54</v>
      </c>
      <c r="R13" s="205">
        <v>5.51</v>
      </c>
      <c r="S13" s="205">
        <v>3.49</v>
      </c>
      <c r="T13" s="205">
        <v>1.41</v>
      </c>
      <c r="U13" s="205">
        <v>8.48</v>
      </c>
      <c r="V13" s="205">
        <v>5.27</v>
      </c>
      <c r="W13" s="205">
        <v>8.89</v>
      </c>
      <c r="X13" s="205">
        <v>19.760000000000002</v>
      </c>
      <c r="Y13" s="205">
        <v>0</v>
      </c>
      <c r="Z13" s="205">
        <v>41.72</v>
      </c>
      <c r="AA13" s="205">
        <v>13.6</v>
      </c>
      <c r="AB13" s="205">
        <v>0</v>
      </c>
      <c r="AC13" s="205">
        <v>11.32</v>
      </c>
      <c r="AD13" s="205">
        <v>0</v>
      </c>
      <c r="AE13" s="205">
        <v>0</v>
      </c>
      <c r="AF13" s="205">
        <v>0</v>
      </c>
      <c r="AG13" s="205">
        <v>19.36</v>
      </c>
      <c r="AH13" s="205">
        <v>0</v>
      </c>
      <c r="AI13" s="205">
        <v>32.619999999999997</v>
      </c>
      <c r="AJ13" s="205">
        <v>0</v>
      </c>
      <c r="AK13" s="205">
        <v>9.02</v>
      </c>
      <c r="AL13" s="205">
        <v>0</v>
      </c>
      <c r="AM13" s="205">
        <v>0</v>
      </c>
      <c r="AN13" s="205">
        <v>0</v>
      </c>
      <c r="AO13" s="205">
        <v>171</v>
      </c>
      <c r="AP13" s="205">
        <v>0</v>
      </c>
    </row>
    <row r="14" spans="1:42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8.82</v>
      </c>
      <c r="H14" s="205">
        <v>0</v>
      </c>
      <c r="I14" s="205">
        <v>20.23</v>
      </c>
      <c r="J14" s="205">
        <v>1.39</v>
      </c>
      <c r="K14" s="205">
        <v>37.79</v>
      </c>
      <c r="L14" s="205">
        <v>65.260000000000005</v>
      </c>
      <c r="M14" s="205">
        <v>0</v>
      </c>
      <c r="N14" s="205">
        <v>1.04</v>
      </c>
      <c r="O14" s="205">
        <v>1.75</v>
      </c>
      <c r="P14" s="205">
        <v>2.14</v>
      </c>
      <c r="Q14" s="205">
        <v>5.54</v>
      </c>
      <c r="R14" s="205">
        <v>5.51</v>
      </c>
      <c r="S14" s="205">
        <v>3.49</v>
      </c>
      <c r="T14" s="205">
        <v>1.41</v>
      </c>
      <c r="U14" s="205">
        <v>8.48</v>
      </c>
      <c r="V14" s="205">
        <v>5.27</v>
      </c>
      <c r="W14" s="205">
        <v>8.89</v>
      </c>
      <c r="X14" s="205">
        <v>20.100000000000001</v>
      </c>
      <c r="Y14" s="205">
        <v>0</v>
      </c>
      <c r="Z14" s="205">
        <v>41.72</v>
      </c>
      <c r="AA14" s="205">
        <v>13.6</v>
      </c>
      <c r="AB14" s="205">
        <v>0</v>
      </c>
      <c r="AC14" s="205">
        <v>10.97</v>
      </c>
      <c r="AD14" s="205">
        <v>0</v>
      </c>
      <c r="AE14" s="205">
        <v>0</v>
      </c>
      <c r="AF14" s="205">
        <v>0</v>
      </c>
      <c r="AG14" s="205">
        <v>19.36</v>
      </c>
      <c r="AH14" s="205">
        <v>0</v>
      </c>
      <c r="AI14" s="205">
        <v>32.619999999999997</v>
      </c>
      <c r="AJ14" s="205">
        <v>0</v>
      </c>
      <c r="AK14" s="205">
        <v>9.02</v>
      </c>
      <c r="AL14" s="205">
        <v>0</v>
      </c>
      <c r="AM14" s="205">
        <v>0</v>
      </c>
      <c r="AN14" s="205">
        <v>0</v>
      </c>
      <c r="AO14" s="205">
        <v>171</v>
      </c>
      <c r="AP14" s="205">
        <v>0</v>
      </c>
    </row>
    <row r="15" spans="1:42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8.82</v>
      </c>
      <c r="H15" s="205">
        <v>0</v>
      </c>
      <c r="I15" s="205">
        <v>20.23</v>
      </c>
      <c r="J15" s="205">
        <v>1.39</v>
      </c>
      <c r="K15" s="205">
        <v>37.79</v>
      </c>
      <c r="L15" s="205">
        <v>65.260000000000005</v>
      </c>
      <c r="M15" s="205">
        <v>0</v>
      </c>
      <c r="N15" s="205">
        <v>1.04</v>
      </c>
      <c r="O15" s="205">
        <v>1.75</v>
      </c>
      <c r="P15" s="205">
        <v>2.91</v>
      </c>
      <c r="Q15" s="205">
        <v>5.54</v>
      </c>
      <c r="R15" s="205">
        <v>5.54</v>
      </c>
      <c r="S15" s="205">
        <v>3.49</v>
      </c>
      <c r="T15" s="205">
        <v>1.41</v>
      </c>
      <c r="U15" s="205">
        <v>8.48</v>
      </c>
      <c r="V15" s="205">
        <v>5.27</v>
      </c>
      <c r="W15" s="205">
        <v>8.89</v>
      </c>
      <c r="X15" s="205">
        <v>20.100000000000001</v>
      </c>
      <c r="Y15" s="205">
        <v>0</v>
      </c>
      <c r="Z15" s="205">
        <v>41.72</v>
      </c>
      <c r="AA15" s="205">
        <v>13.6</v>
      </c>
      <c r="AB15" s="205">
        <v>0</v>
      </c>
      <c r="AC15" s="205">
        <v>-1.22</v>
      </c>
      <c r="AD15" s="205">
        <v>0</v>
      </c>
      <c r="AE15" s="205">
        <v>0</v>
      </c>
      <c r="AF15" s="205">
        <v>0</v>
      </c>
      <c r="AG15" s="205">
        <v>19.36</v>
      </c>
      <c r="AH15" s="205">
        <v>0</v>
      </c>
      <c r="AI15" s="205">
        <v>32.619999999999997</v>
      </c>
      <c r="AJ15" s="205">
        <v>0</v>
      </c>
      <c r="AK15" s="205">
        <v>9.02</v>
      </c>
      <c r="AL15" s="205">
        <v>0</v>
      </c>
      <c r="AM15" s="205">
        <v>0</v>
      </c>
      <c r="AN15" s="205">
        <v>0</v>
      </c>
      <c r="AO15" s="205">
        <v>171</v>
      </c>
      <c r="AP15" s="205">
        <v>0</v>
      </c>
    </row>
    <row r="16" spans="1:42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8.82</v>
      </c>
      <c r="H16" s="205">
        <v>0</v>
      </c>
      <c r="I16" s="205">
        <v>20.23</v>
      </c>
      <c r="J16" s="205">
        <v>1.39</v>
      </c>
      <c r="K16" s="205">
        <v>37.79</v>
      </c>
      <c r="L16" s="205">
        <v>65.260000000000005</v>
      </c>
      <c r="M16" s="205">
        <v>0</v>
      </c>
      <c r="N16" s="205">
        <v>1.04</v>
      </c>
      <c r="O16" s="205">
        <v>1.75</v>
      </c>
      <c r="P16" s="205">
        <v>2.2000000000000002</v>
      </c>
      <c r="Q16" s="205">
        <v>5.54</v>
      </c>
      <c r="R16" s="205">
        <v>5.54</v>
      </c>
      <c r="S16" s="205">
        <v>3.49</v>
      </c>
      <c r="T16" s="205">
        <v>1.41</v>
      </c>
      <c r="U16" s="205">
        <v>8.48</v>
      </c>
      <c r="V16" s="205">
        <v>5.27</v>
      </c>
      <c r="W16" s="205">
        <v>8.89</v>
      </c>
      <c r="X16" s="205">
        <v>20.100000000000001</v>
      </c>
      <c r="Y16" s="205">
        <v>0</v>
      </c>
      <c r="Z16" s="205">
        <v>41.72</v>
      </c>
      <c r="AA16" s="205">
        <v>13.6</v>
      </c>
      <c r="AB16" s="205">
        <v>0</v>
      </c>
      <c r="AC16" s="205">
        <v>10.97</v>
      </c>
      <c r="AD16" s="205">
        <v>0</v>
      </c>
      <c r="AE16" s="205">
        <v>0</v>
      </c>
      <c r="AF16" s="205">
        <v>0</v>
      </c>
      <c r="AG16" s="205">
        <v>19.36</v>
      </c>
      <c r="AH16" s="205">
        <v>0</v>
      </c>
      <c r="AI16" s="205">
        <v>32.619999999999997</v>
      </c>
      <c r="AJ16" s="205">
        <v>0</v>
      </c>
      <c r="AK16" s="205">
        <v>9.02</v>
      </c>
      <c r="AL16" s="205">
        <v>0</v>
      </c>
      <c r="AM16" s="205">
        <v>0</v>
      </c>
      <c r="AN16" s="205">
        <v>0</v>
      </c>
      <c r="AO16" s="205">
        <v>171</v>
      </c>
      <c r="AP16" s="205">
        <v>0</v>
      </c>
    </row>
    <row r="17" spans="1:42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8.82</v>
      </c>
      <c r="H17" s="205">
        <v>0</v>
      </c>
      <c r="I17" s="205">
        <v>20.23</v>
      </c>
      <c r="J17" s="205">
        <v>1.39</v>
      </c>
      <c r="K17" s="205">
        <v>37.79</v>
      </c>
      <c r="L17" s="205">
        <v>65.260000000000005</v>
      </c>
      <c r="M17" s="205">
        <v>0</v>
      </c>
      <c r="N17" s="205">
        <v>1.04</v>
      </c>
      <c r="O17" s="205">
        <v>1.75</v>
      </c>
      <c r="P17" s="205">
        <v>3.72</v>
      </c>
      <c r="Q17" s="205">
        <v>5.54</v>
      </c>
      <c r="R17" s="205">
        <v>5.54</v>
      </c>
      <c r="S17" s="205">
        <v>3.49</v>
      </c>
      <c r="T17" s="205">
        <v>1.41</v>
      </c>
      <c r="U17" s="205">
        <v>8.48</v>
      </c>
      <c r="V17" s="205">
        <v>5.27</v>
      </c>
      <c r="W17" s="205">
        <v>8.89</v>
      </c>
      <c r="X17" s="205">
        <v>20.100000000000001</v>
      </c>
      <c r="Y17" s="205">
        <v>0</v>
      </c>
      <c r="Z17" s="205">
        <v>41.72</v>
      </c>
      <c r="AA17" s="205">
        <v>13.6</v>
      </c>
      <c r="AB17" s="205">
        <v>0</v>
      </c>
      <c r="AC17" s="205">
        <v>10.97</v>
      </c>
      <c r="AD17" s="205">
        <v>0</v>
      </c>
      <c r="AE17" s="205">
        <v>0</v>
      </c>
      <c r="AF17" s="205">
        <v>0</v>
      </c>
      <c r="AG17" s="205">
        <v>19.36</v>
      </c>
      <c r="AH17" s="205">
        <v>0</v>
      </c>
      <c r="AI17" s="205">
        <v>32.619999999999997</v>
      </c>
      <c r="AJ17" s="205">
        <v>0</v>
      </c>
      <c r="AK17" s="205">
        <v>9.02</v>
      </c>
      <c r="AL17" s="205">
        <v>0</v>
      </c>
      <c r="AM17" s="205">
        <v>0</v>
      </c>
      <c r="AN17" s="205">
        <v>0</v>
      </c>
      <c r="AO17" s="205">
        <v>171</v>
      </c>
      <c r="AP17" s="205">
        <v>0</v>
      </c>
    </row>
    <row r="18" spans="1:42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8.82</v>
      </c>
      <c r="H18" s="205">
        <v>0</v>
      </c>
      <c r="I18" s="205">
        <v>20.23</v>
      </c>
      <c r="J18" s="205">
        <v>1.39</v>
      </c>
      <c r="K18" s="205">
        <v>37.79</v>
      </c>
      <c r="L18" s="205">
        <v>65.260000000000005</v>
      </c>
      <c r="M18" s="205">
        <v>0</v>
      </c>
      <c r="N18" s="205">
        <v>1.04</v>
      </c>
      <c r="O18" s="205">
        <v>1.75</v>
      </c>
      <c r="P18" s="205">
        <v>4.12</v>
      </c>
      <c r="Q18" s="205">
        <v>5.54</v>
      </c>
      <c r="R18" s="205">
        <v>5.54</v>
      </c>
      <c r="S18" s="205">
        <v>3.49</v>
      </c>
      <c r="T18" s="205">
        <v>1.41</v>
      </c>
      <c r="U18" s="205">
        <v>8.48</v>
      </c>
      <c r="V18" s="205">
        <v>5.27</v>
      </c>
      <c r="W18" s="205">
        <v>8.89</v>
      </c>
      <c r="X18" s="205">
        <v>20.100000000000001</v>
      </c>
      <c r="Y18" s="205">
        <v>0</v>
      </c>
      <c r="Z18" s="205">
        <v>41.72</v>
      </c>
      <c r="AA18" s="205">
        <v>13.6</v>
      </c>
      <c r="AB18" s="205">
        <v>0</v>
      </c>
      <c r="AC18" s="205">
        <v>10.97</v>
      </c>
      <c r="AD18" s="205">
        <v>0</v>
      </c>
      <c r="AE18" s="205">
        <v>0</v>
      </c>
      <c r="AF18" s="205">
        <v>0</v>
      </c>
      <c r="AG18" s="205">
        <v>19.36</v>
      </c>
      <c r="AH18" s="205">
        <v>0</v>
      </c>
      <c r="AI18" s="205">
        <v>32.619999999999997</v>
      </c>
      <c r="AJ18" s="205">
        <v>0</v>
      </c>
      <c r="AK18" s="205">
        <v>9.02</v>
      </c>
      <c r="AL18" s="205">
        <v>0</v>
      </c>
      <c r="AM18" s="205">
        <v>0</v>
      </c>
      <c r="AN18" s="205">
        <v>0</v>
      </c>
      <c r="AO18" s="205">
        <v>171</v>
      </c>
      <c r="AP18" s="205">
        <v>0</v>
      </c>
    </row>
    <row r="19" spans="1:42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8.82</v>
      </c>
      <c r="H19" s="205">
        <v>0</v>
      </c>
      <c r="I19" s="205">
        <v>20.23</v>
      </c>
      <c r="J19" s="205">
        <v>1.39</v>
      </c>
      <c r="K19" s="205">
        <v>37.79</v>
      </c>
      <c r="L19" s="205">
        <v>65.260000000000005</v>
      </c>
      <c r="M19" s="205">
        <v>0</v>
      </c>
      <c r="N19" s="205">
        <v>1.04</v>
      </c>
      <c r="O19" s="205">
        <v>1.75</v>
      </c>
      <c r="P19" s="205">
        <v>4.87</v>
      </c>
      <c r="Q19" s="205">
        <v>5.54</v>
      </c>
      <c r="R19" s="205">
        <v>5.54</v>
      </c>
      <c r="S19" s="205">
        <v>3.49</v>
      </c>
      <c r="T19" s="205">
        <v>1.41</v>
      </c>
      <c r="U19" s="205">
        <v>8.48</v>
      </c>
      <c r="V19" s="205">
        <v>5.27</v>
      </c>
      <c r="W19" s="205">
        <v>0.41</v>
      </c>
      <c r="X19" s="205">
        <v>2</v>
      </c>
      <c r="Y19" s="205">
        <v>0</v>
      </c>
      <c r="Z19" s="205">
        <v>41.72</v>
      </c>
      <c r="AA19" s="205">
        <v>13.6</v>
      </c>
      <c r="AB19" s="205">
        <v>0</v>
      </c>
      <c r="AC19" s="205">
        <v>11.32</v>
      </c>
      <c r="AD19" s="205">
        <v>0</v>
      </c>
      <c r="AE19" s="205">
        <v>0</v>
      </c>
      <c r="AF19" s="205">
        <v>0</v>
      </c>
      <c r="AG19" s="205">
        <v>19.36</v>
      </c>
      <c r="AH19" s="205">
        <v>0</v>
      </c>
      <c r="AI19" s="205">
        <v>32.619999999999997</v>
      </c>
      <c r="AJ19" s="205">
        <v>0</v>
      </c>
      <c r="AK19" s="205">
        <v>9.02</v>
      </c>
      <c r="AL19" s="205">
        <v>0</v>
      </c>
      <c r="AM19" s="205">
        <v>0</v>
      </c>
      <c r="AN19" s="205">
        <v>0</v>
      </c>
      <c r="AO19" s="205">
        <v>171</v>
      </c>
      <c r="AP19" s="205">
        <v>0</v>
      </c>
    </row>
    <row r="20" spans="1:42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8.82</v>
      </c>
      <c r="H20" s="205">
        <v>0</v>
      </c>
      <c r="I20" s="205">
        <v>20.23</v>
      </c>
      <c r="J20" s="205">
        <v>1.39</v>
      </c>
      <c r="K20" s="205">
        <v>37.79</v>
      </c>
      <c r="L20" s="205">
        <v>65.260000000000005</v>
      </c>
      <c r="M20" s="205">
        <v>0</v>
      </c>
      <c r="N20" s="205">
        <v>1.04</v>
      </c>
      <c r="O20" s="205">
        <v>1.75</v>
      </c>
      <c r="P20" s="205">
        <v>4.87</v>
      </c>
      <c r="Q20" s="205">
        <v>5.54</v>
      </c>
      <c r="R20" s="205">
        <v>5.54</v>
      </c>
      <c r="S20" s="205">
        <v>3.49</v>
      </c>
      <c r="T20" s="205">
        <v>1.41</v>
      </c>
      <c r="U20" s="205">
        <v>8.48</v>
      </c>
      <c r="V20" s="205">
        <v>5.27</v>
      </c>
      <c r="W20" s="205">
        <v>0.41</v>
      </c>
      <c r="X20" s="205">
        <v>1.3</v>
      </c>
      <c r="Y20" s="205">
        <v>0</v>
      </c>
      <c r="Z20" s="205">
        <v>41.72</v>
      </c>
      <c r="AA20" s="205">
        <v>13.6</v>
      </c>
      <c r="AB20" s="205">
        <v>0</v>
      </c>
      <c r="AC20" s="205">
        <v>11.32</v>
      </c>
      <c r="AD20" s="205">
        <v>0</v>
      </c>
      <c r="AE20" s="205">
        <v>0</v>
      </c>
      <c r="AF20" s="205">
        <v>0</v>
      </c>
      <c r="AG20" s="205">
        <v>19.36</v>
      </c>
      <c r="AH20" s="205">
        <v>0</v>
      </c>
      <c r="AI20" s="205">
        <v>32.619999999999997</v>
      </c>
      <c r="AJ20" s="205">
        <v>0</v>
      </c>
      <c r="AK20" s="205">
        <v>9.02</v>
      </c>
      <c r="AL20" s="205">
        <v>0</v>
      </c>
      <c r="AM20" s="205">
        <v>0</v>
      </c>
      <c r="AN20" s="205">
        <v>0</v>
      </c>
      <c r="AO20" s="205">
        <v>171</v>
      </c>
      <c r="AP20" s="205">
        <v>0</v>
      </c>
    </row>
    <row r="21" spans="1:42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8.82</v>
      </c>
      <c r="H21" s="205">
        <v>0</v>
      </c>
      <c r="I21" s="205">
        <v>20.23</v>
      </c>
      <c r="J21" s="205">
        <v>1.39</v>
      </c>
      <c r="K21" s="205">
        <v>37.79</v>
      </c>
      <c r="L21" s="205">
        <v>65.260000000000005</v>
      </c>
      <c r="M21" s="205">
        <v>0</v>
      </c>
      <c r="N21" s="205">
        <v>1.04</v>
      </c>
      <c r="O21" s="205">
        <v>1.75</v>
      </c>
      <c r="P21" s="205">
        <v>5.61</v>
      </c>
      <c r="Q21" s="205">
        <v>5.54</v>
      </c>
      <c r="R21" s="205">
        <v>5.54</v>
      </c>
      <c r="S21" s="205">
        <v>3.49</v>
      </c>
      <c r="T21" s="205">
        <v>1.41</v>
      </c>
      <c r="U21" s="205">
        <v>8.48</v>
      </c>
      <c r="V21" s="205">
        <v>5.27</v>
      </c>
      <c r="W21" s="205">
        <v>0.41</v>
      </c>
      <c r="X21" s="205">
        <v>1.3</v>
      </c>
      <c r="Y21" s="205">
        <v>0</v>
      </c>
      <c r="Z21" s="205">
        <v>41.72</v>
      </c>
      <c r="AA21" s="205">
        <v>13.6</v>
      </c>
      <c r="AB21" s="205">
        <v>0</v>
      </c>
      <c r="AC21" s="205">
        <v>11.32</v>
      </c>
      <c r="AD21" s="205">
        <v>0</v>
      </c>
      <c r="AE21" s="205">
        <v>0</v>
      </c>
      <c r="AF21" s="205">
        <v>0</v>
      </c>
      <c r="AG21" s="205">
        <v>19.36</v>
      </c>
      <c r="AH21" s="205">
        <v>0</v>
      </c>
      <c r="AI21" s="205">
        <v>32.619999999999997</v>
      </c>
      <c r="AJ21" s="205">
        <v>0</v>
      </c>
      <c r="AK21" s="205">
        <v>9.02</v>
      </c>
      <c r="AL21" s="205">
        <v>0</v>
      </c>
      <c r="AM21" s="205">
        <v>0</v>
      </c>
      <c r="AN21" s="205">
        <v>0</v>
      </c>
      <c r="AO21" s="205">
        <v>171</v>
      </c>
      <c r="AP21" s="205">
        <v>0</v>
      </c>
    </row>
    <row r="22" spans="1:42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8.82</v>
      </c>
      <c r="H22" s="205">
        <v>0</v>
      </c>
      <c r="I22" s="205">
        <v>20.23</v>
      </c>
      <c r="J22" s="205">
        <v>1.39</v>
      </c>
      <c r="K22" s="205">
        <v>37.79</v>
      </c>
      <c r="L22" s="205">
        <v>65.260000000000005</v>
      </c>
      <c r="M22" s="205">
        <v>0</v>
      </c>
      <c r="N22" s="205">
        <v>1.04</v>
      </c>
      <c r="O22" s="205">
        <v>1.75</v>
      </c>
      <c r="P22" s="205">
        <v>5.61</v>
      </c>
      <c r="Q22" s="205">
        <v>5.54</v>
      </c>
      <c r="R22" s="205">
        <v>5.54</v>
      </c>
      <c r="S22" s="205">
        <v>3.49</v>
      </c>
      <c r="T22" s="205">
        <v>1.41</v>
      </c>
      <c r="U22" s="205">
        <v>8.48</v>
      </c>
      <c r="V22" s="205">
        <v>5.27</v>
      </c>
      <c r="W22" s="205">
        <v>0.41</v>
      </c>
      <c r="X22" s="205">
        <v>1.3</v>
      </c>
      <c r="Y22" s="205">
        <v>0</v>
      </c>
      <c r="Z22" s="205">
        <v>2.46</v>
      </c>
      <c r="AA22" s="205">
        <v>0.8</v>
      </c>
      <c r="AB22" s="205">
        <v>0</v>
      </c>
      <c r="AC22" s="205">
        <v>11.32</v>
      </c>
      <c r="AD22" s="205">
        <v>0</v>
      </c>
      <c r="AE22" s="205">
        <v>0</v>
      </c>
      <c r="AF22" s="205">
        <v>0</v>
      </c>
      <c r="AG22" s="205">
        <v>19.36</v>
      </c>
      <c r="AH22" s="205">
        <v>0</v>
      </c>
      <c r="AI22" s="205">
        <v>32.619999999999997</v>
      </c>
      <c r="AJ22" s="205">
        <v>0</v>
      </c>
      <c r="AK22" s="205">
        <v>9.02</v>
      </c>
      <c r="AL22" s="205">
        <v>0</v>
      </c>
      <c r="AM22" s="205">
        <v>0</v>
      </c>
      <c r="AN22" s="205">
        <v>0</v>
      </c>
      <c r="AO22" s="205">
        <v>171</v>
      </c>
      <c r="AP22" s="205">
        <v>0</v>
      </c>
    </row>
    <row r="23" spans="1:42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8.82</v>
      </c>
      <c r="H23" s="205">
        <v>0</v>
      </c>
      <c r="I23" s="205">
        <v>20.23</v>
      </c>
      <c r="J23" s="205">
        <v>1.39</v>
      </c>
      <c r="K23" s="205">
        <v>37.79</v>
      </c>
      <c r="L23" s="205">
        <v>65.260000000000005</v>
      </c>
      <c r="M23" s="205">
        <v>0</v>
      </c>
      <c r="N23" s="205">
        <v>1.04</v>
      </c>
      <c r="O23" s="205">
        <v>1.75</v>
      </c>
      <c r="P23" s="205">
        <v>5.61</v>
      </c>
      <c r="Q23" s="205">
        <v>5.54</v>
      </c>
      <c r="R23" s="205">
        <v>7.87</v>
      </c>
      <c r="S23" s="205">
        <v>4.7699999999999996</v>
      </c>
      <c r="T23" s="205">
        <v>1.41</v>
      </c>
      <c r="U23" s="205">
        <v>8.48</v>
      </c>
      <c r="V23" s="205">
        <v>5.27</v>
      </c>
      <c r="W23" s="205">
        <v>0.41</v>
      </c>
      <c r="X23" s="205">
        <v>1.3</v>
      </c>
      <c r="Y23" s="205">
        <v>0</v>
      </c>
      <c r="Z23" s="205">
        <v>2.46</v>
      </c>
      <c r="AA23" s="205">
        <v>0.8</v>
      </c>
      <c r="AB23" s="205">
        <v>0</v>
      </c>
      <c r="AC23" s="205">
        <v>11.32</v>
      </c>
      <c r="AD23" s="205">
        <v>0</v>
      </c>
      <c r="AE23" s="205">
        <v>0</v>
      </c>
      <c r="AF23" s="205">
        <v>0</v>
      </c>
      <c r="AG23" s="205">
        <v>19.36</v>
      </c>
      <c r="AH23" s="205">
        <v>0</v>
      </c>
      <c r="AI23" s="205">
        <v>32.619999999999997</v>
      </c>
      <c r="AJ23" s="205">
        <v>0</v>
      </c>
      <c r="AK23" s="205">
        <v>10.039999999999999</v>
      </c>
      <c r="AL23" s="205">
        <v>0</v>
      </c>
      <c r="AM23" s="205">
        <v>0</v>
      </c>
      <c r="AN23" s="205">
        <v>0</v>
      </c>
      <c r="AO23" s="205">
        <v>171</v>
      </c>
      <c r="AP23" s="205">
        <v>0</v>
      </c>
    </row>
    <row r="24" spans="1:42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8.82</v>
      </c>
      <c r="H24" s="205">
        <v>0</v>
      </c>
      <c r="I24" s="205">
        <v>20.23</v>
      </c>
      <c r="J24" s="205">
        <v>1.39</v>
      </c>
      <c r="K24" s="205">
        <v>37.79</v>
      </c>
      <c r="L24" s="205">
        <v>65.260000000000005</v>
      </c>
      <c r="M24" s="205">
        <v>0</v>
      </c>
      <c r="N24" s="205">
        <v>1.04</v>
      </c>
      <c r="O24" s="205">
        <v>1.75</v>
      </c>
      <c r="P24" s="205">
        <v>5.61</v>
      </c>
      <c r="Q24" s="205">
        <v>5.54</v>
      </c>
      <c r="R24" s="205">
        <v>7.97</v>
      </c>
      <c r="S24" s="205">
        <v>4.84</v>
      </c>
      <c r="T24" s="205">
        <v>1.41</v>
      </c>
      <c r="U24" s="205">
        <v>8.48</v>
      </c>
      <c r="V24" s="205">
        <v>5.27</v>
      </c>
      <c r="W24" s="205">
        <v>0.41</v>
      </c>
      <c r="X24" s="205">
        <v>1.3</v>
      </c>
      <c r="Y24" s="205">
        <v>0</v>
      </c>
      <c r="Z24" s="205">
        <v>2.46</v>
      </c>
      <c r="AA24" s="205">
        <v>0.8</v>
      </c>
      <c r="AB24" s="205">
        <v>0</v>
      </c>
      <c r="AC24" s="205">
        <v>11.32</v>
      </c>
      <c r="AD24" s="205">
        <v>0</v>
      </c>
      <c r="AE24" s="205">
        <v>0</v>
      </c>
      <c r="AF24" s="205">
        <v>0</v>
      </c>
      <c r="AG24" s="205">
        <v>19.36</v>
      </c>
      <c r="AH24" s="205">
        <v>0</v>
      </c>
      <c r="AI24" s="205">
        <v>32.619999999999997</v>
      </c>
      <c r="AJ24" s="205">
        <v>0</v>
      </c>
      <c r="AK24" s="205">
        <v>10.039999999999999</v>
      </c>
      <c r="AL24" s="205">
        <v>0</v>
      </c>
      <c r="AM24" s="205">
        <v>0</v>
      </c>
      <c r="AN24" s="205">
        <v>0</v>
      </c>
      <c r="AO24" s="205">
        <v>171</v>
      </c>
      <c r="AP24" s="205">
        <v>0</v>
      </c>
    </row>
    <row r="25" spans="1:42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8.82</v>
      </c>
      <c r="H25" s="205">
        <v>0</v>
      </c>
      <c r="I25" s="205">
        <v>20.23</v>
      </c>
      <c r="J25" s="205">
        <v>1.39</v>
      </c>
      <c r="K25" s="205">
        <v>37.79</v>
      </c>
      <c r="L25" s="205">
        <v>65.260000000000005</v>
      </c>
      <c r="M25" s="205">
        <v>0</v>
      </c>
      <c r="N25" s="205">
        <v>1.04</v>
      </c>
      <c r="O25" s="205">
        <v>1.75</v>
      </c>
      <c r="P25" s="205">
        <v>6.26</v>
      </c>
      <c r="Q25" s="205">
        <v>5.54</v>
      </c>
      <c r="R25" s="205">
        <v>7.97</v>
      </c>
      <c r="S25" s="205">
        <v>4.84</v>
      </c>
      <c r="T25" s="205">
        <v>1.41</v>
      </c>
      <c r="U25" s="205">
        <v>8.48</v>
      </c>
      <c r="V25" s="205">
        <v>5.27</v>
      </c>
      <c r="W25" s="205">
        <v>0.41</v>
      </c>
      <c r="X25" s="205">
        <v>1.3</v>
      </c>
      <c r="Y25" s="205">
        <v>0</v>
      </c>
      <c r="Z25" s="205">
        <v>2.46</v>
      </c>
      <c r="AA25" s="205">
        <v>0.8</v>
      </c>
      <c r="AB25" s="205">
        <v>0</v>
      </c>
      <c r="AC25" s="205">
        <v>11.32</v>
      </c>
      <c r="AD25" s="205">
        <v>0</v>
      </c>
      <c r="AE25" s="205">
        <v>0</v>
      </c>
      <c r="AF25" s="205">
        <v>0</v>
      </c>
      <c r="AG25" s="205">
        <v>19.36</v>
      </c>
      <c r="AH25" s="205">
        <v>0</v>
      </c>
      <c r="AI25" s="205">
        <v>32.619999999999997</v>
      </c>
      <c r="AJ25" s="205">
        <v>0</v>
      </c>
      <c r="AK25" s="205">
        <v>11.32</v>
      </c>
      <c r="AL25" s="205">
        <v>0</v>
      </c>
      <c r="AM25" s="205">
        <v>0</v>
      </c>
      <c r="AN25" s="205">
        <v>0</v>
      </c>
      <c r="AO25" s="205">
        <v>171</v>
      </c>
      <c r="AP25" s="205">
        <v>0</v>
      </c>
    </row>
    <row r="26" spans="1:42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8.82</v>
      </c>
      <c r="H26" s="205">
        <v>0</v>
      </c>
      <c r="I26" s="205">
        <v>20.23</v>
      </c>
      <c r="J26" s="205">
        <v>1.39</v>
      </c>
      <c r="K26" s="205">
        <v>37.79</v>
      </c>
      <c r="L26" s="205">
        <v>65.260000000000005</v>
      </c>
      <c r="M26" s="205">
        <v>0</v>
      </c>
      <c r="N26" s="205">
        <v>1.04</v>
      </c>
      <c r="O26" s="205">
        <v>1.75</v>
      </c>
      <c r="P26" s="205">
        <v>6.26</v>
      </c>
      <c r="Q26" s="205">
        <v>5.54</v>
      </c>
      <c r="R26" s="205">
        <v>7.97</v>
      </c>
      <c r="S26" s="205">
        <v>4.84</v>
      </c>
      <c r="T26" s="205">
        <v>1.41</v>
      </c>
      <c r="U26" s="205">
        <v>8.48</v>
      </c>
      <c r="V26" s="205">
        <v>5.27</v>
      </c>
      <c r="W26" s="205">
        <v>0.41</v>
      </c>
      <c r="X26" s="205">
        <v>1.3</v>
      </c>
      <c r="Y26" s="205">
        <v>0</v>
      </c>
      <c r="Z26" s="205">
        <v>2.46</v>
      </c>
      <c r="AA26" s="205">
        <v>0.8</v>
      </c>
      <c r="AB26" s="205">
        <v>0</v>
      </c>
      <c r="AC26" s="205">
        <v>11.32</v>
      </c>
      <c r="AD26" s="205">
        <v>0</v>
      </c>
      <c r="AE26" s="205">
        <v>0</v>
      </c>
      <c r="AF26" s="205">
        <v>0</v>
      </c>
      <c r="AG26" s="205">
        <v>19.36</v>
      </c>
      <c r="AH26" s="205">
        <v>0</v>
      </c>
      <c r="AI26" s="205">
        <v>32.619999999999997</v>
      </c>
      <c r="AJ26" s="205">
        <v>0</v>
      </c>
      <c r="AK26" s="205">
        <v>11.32</v>
      </c>
      <c r="AL26" s="205">
        <v>0</v>
      </c>
      <c r="AM26" s="205">
        <v>0</v>
      </c>
      <c r="AN26" s="205">
        <v>0</v>
      </c>
      <c r="AO26" s="205">
        <v>171</v>
      </c>
      <c r="AP26" s="205">
        <v>0</v>
      </c>
    </row>
    <row r="27" spans="1:42">
      <c r="A27" t="s">
        <v>69</v>
      </c>
      <c r="B27" s="205">
        <v>0</v>
      </c>
      <c r="C27" s="205">
        <v>0</v>
      </c>
      <c r="D27" s="205">
        <v>1.87</v>
      </c>
      <c r="E27" s="205">
        <v>0</v>
      </c>
      <c r="F27" s="205">
        <v>0</v>
      </c>
      <c r="G27" s="205">
        <v>8.82</v>
      </c>
      <c r="H27" s="205">
        <v>0</v>
      </c>
      <c r="I27" s="205">
        <v>20.23</v>
      </c>
      <c r="J27" s="205">
        <v>1.39</v>
      </c>
      <c r="K27" s="205">
        <v>37.79</v>
      </c>
      <c r="L27" s="205">
        <v>65.260000000000005</v>
      </c>
      <c r="M27" s="205">
        <v>0</v>
      </c>
      <c r="N27" s="205">
        <v>1.04</v>
      </c>
      <c r="O27" s="205">
        <v>1.75</v>
      </c>
      <c r="P27" s="205">
        <v>6.26</v>
      </c>
      <c r="Q27" s="205">
        <v>5.54</v>
      </c>
      <c r="R27" s="205">
        <v>7.97</v>
      </c>
      <c r="S27" s="205">
        <v>4.84</v>
      </c>
      <c r="T27" s="205">
        <v>1.41</v>
      </c>
      <c r="U27" s="205">
        <v>8.48</v>
      </c>
      <c r="V27" s="205">
        <v>5.27</v>
      </c>
      <c r="W27" s="205">
        <v>0.41</v>
      </c>
      <c r="X27" s="205">
        <v>1.3</v>
      </c>
      <c r="Y27" s="205">
        <v>0</v>
      </c>
      <c r="Z27" s="205">
        <v>2.46</v>
      </c>
      <c r="AA27" s="205">
        <v>0.8</v>
      </c>
      <c r="AB27" s="205">
        <v>0</v>
      </c>
      <c r="AC27" s="205">
        <v>11.32</v>
      </c>
      <c r="AD27" s="205">
        <v>0</v>
      </c>
      <c r="AE27" s="205">
        <v>0</v>
      </c>
      <c r="AF27" s="205">
        <v>0</v>
      </c>
      <c r="AG27" s="205">
        <v>19.36</v>
      </c>
      <c r="AH27" s="205">
        <v>0</v>
      </c>
      <c r="AI27" s="205">
        <v>32.619999999999997</v>
      </c>
      <c r="AJ27" s="205">
        <v>0</v>
      </c>
      <c r="AK27" s="205">
        <v>11.32</v>
      </c>
      <c r="AL27" s="205">
        <v>0</v>
      </c>
      <c r="AM27" s="205">
        <v>0</v>
      </c>
      <c r="AN27" s="205">
        <v>0</v>
      </c>
      <c r="AO27" s="205">
        <v>171</v>
      </c>
      <c r="AP27" s="205">
        <v>0</v>
      </c>
    </row>
    <row r="28" spans="1:42">
      <c r="A28" t="s">
        <v>70</v>
      </c>
      <c r="B28" s="205">
        <v>0</v>
      </c>
      <c r="C28" s="205">
        <v>0</v>
      </c>
      <c r="D28" s="205">
        <v>1.87</v>
      </c>
      <c r="E28" s="205">
        <v>0</v>
      </c>
      <c r="F28" s="205">
        <v>0</v>
      </c>
      <c r="G28" s="205">
        <v>8.82</v>
      </c>
      <c r="H28" s="205">
        <v>0</v>
      </c>
      <c r="I28" s="205">
        <v>20.23</v>
      </c>
      <c r="J28" s="205">
        <v>1.39</v>
      </c>
      <c r="K28" s="205">
        <v>37.79</v>
      </c>
      <c r="L28" s="205">
        <v>65.260000000000005</v>
      </c>
      <c r="M28" s="205">
        <v>0</v>
      </c>
      <c r="N28" s="205">
        <v>1.04</v>
      </c>
      <c r="O28" s="205">
        <v>1.75</v>
      </c>
      <c r="P28" s="205">
        <v>6.26</v>
      </c>
      <c r="Q28" s="205">
        <v>5.54</v>
      </c>
      <c r="R28" s="205">
        <v>7.97</v>
      </c>
      <c r="S28" s="205">
        <v>4.84</v>
      </c>
      <c r="T28" s="205">
        <v>1.41</v>
      </c>
      <c r="U28" s="205">
        <v>8.48</v>
      </c>
      <c r="V28" s="205">
        <v>5.27</v>
      </c>
      <c r="W28" s="205">
        <v>0.41</v>
      </c>
      <c r="X28" s="205">
        <v>1.3</v>
      </c>
      <c r="Y28" s="205">
        <v>0</v>
      </c>
      <c r="Z28" s="205">
        <v>2.46</v>
      </c>
      <c r="AA28" s="205">
        <v>0.8</v>
      </c>
      <c r="AB28" s="205">
        <v>0</v>
      </c>
      <c r="AC28" s="205">
        <v>11.32</v>
      </c>
      <c r="AD28" s="205">
        <v>0</v>
      </c>
      <c r="AE28" s="205">
        <v>0</v>
      </c>
      <c r="AF28" s="205">
        <v>0</v>
      </c>
      <c r="AG28" s="205">
        <v>19.36</v>
      </c>
      <c r="AH28" s="205">
        <v>0</v>
      </c>
      <c r="AI28" s="205">
        <v>32.619999999999997</v>
      </c>
      <c r="AJ28" s="205">
        <v>0</v>
      </c>
      <c r="AK28" s="205">
        <v>11.32</v>
      </c>
      <c r="AL28" s="205">
        <v>0</v>
      </c>
      <c r="AM28" s="205">
        <v>0</v>
      </c>
      <c r="AN28" s="205">
        <v>0</v>
      </c>
      <c r="AO28" s="205">
        <v>171</v>
      </c>
      <c r="AP28" s="205">
        <v>0</v>
      </c>
    </row>
    <row r="29" spans="1:42">
      <c r="A29" t="s">
        <v>71</v>
      </c>
      <c r="B29" s="205">
        <v>0</v>
      </c>
      <c r="C29" s="205">
        <v>0</v>
      </c>
      <c r="D29" s="205">
        <v>1.87</v>
      </c>
      <c r="E29" s="205">
        <v>0</v>
      </c>
      <c r="F29" s="205">
        <v>0</v>
      </c>
      <c r="G29" s="205">
        <v>8.82</v>
      </c>
      <c r="H29" s="205">
        <v>0</v>
      </c>
      <c r="I29" s="205">
        <v>20.23</v>
      </c>
      <c r="J29" s="205">
        <v>1.39</v>
      </c>
      <c r="K29" s="205">
        <v>37.79</v>
      </c>
      <c r="L29" s="205">
        <v>65.260000000000005</v>
      </c>
      <c r="M29" s="205">
        <v>0</v>
      </c>
      <c r="N29" s="205">
        <v>1.04</v>
      </c>
      <c r="O29" s="205">
        <v>1.75</v>
      </c>
      <c r="P29" s="205">
        <v>6.26</v>
      </c>
      <c r="Q29" s="205">
        <v>5.54</v>
      </c>
      <c r="R29" s="205">
        <v>7.97</v>
      </c>
      <c r="S29" s="205">
        <v>4.84</v>
      </c>
      <c r="T29" s="205">
        <v>1.41</v>
      </c>
      <c r="U29" s="205">
        <v>8.48</v>
      </c>
      <c r="V29" s="205">
        <v>5.27</v>
      </c>
      <c r="W29" s="205">
        <v>0.41</v>
      </c>
      <c r="X29" s="205">
        <v>1.3</v>
      </c>
      <c r="Y29" s="205">
        <v>0</v>
      </c>
      <c r="Z29" s="205">
        <v>2.46</v>
      </c>
      <c r="AA29" s="205">
        <v>0.8</v>
      </c>
      <c r="AB29" s="205">
        <v>0</v>
      </c>
      <c r="AC29" s="205">
        <v>11.32</v>
      </c>
      <c r="AD29" s="205">
        <v>0</v>
      </c>
      <c r="AE29" s="205">
        <v>0</v>
      </c>
      <c r="AF29" s="205">
        <v>0</v>
      </c>
      <c r="AG29" s="205">
        <v>19.36</v>
      </c>
      <c r="AH29" s="205">
        <v>0</v>
      </c>
      <c r="AI29" s="205">
        <v>32.619999999999997</v>
      </c>
      <c r="AJ29" s="205">
        <v>0</v>
      </c>
      <c r="AK29" s="205">
        <v>11.32</v>
      </c>
      <c r="AL29" s="205">
        <v>0</v>
      </c>
      <c r="AM29" s="205">
        <v>0</v>
      </c>
      <c r="AN29" s="205">
        <v>0</v>
      </c>
      <c r="AO29" s="205">
        <v>171</v>
      </c>
      <c r="AP29" s="205">
        <v>0</v>
      </c>
    </row>
    <row r="30" spans="1:42">
      <c r="A30" t="s">
        <v>72</v>
      </c>
      <c r="B30" s="205">
        <v>0</v>
      </c>
      <c r="C30" s="205">
        <v>0</v>
      </c>
      <c r="D30" s="205">
        <v>1.87</v>
      </c>
      <c r="E30" s="205">
        <v>0</v>
      </c>
      <c r="F30" s="205">
        <v>0</v>
      </c>
      <c r="G30" s="205">
        <v>8.82</v>
      </c>
      <c r="H30" s="205">
        <v>0</v>
      </c>
      <c r="I30" s="205">
        <v>20.23</v>
      </c>
      <c r="J30" s="205">
        <v>1.39</v>
      </c>
      <c r="K30" s="205">
        <v>21.79</v>
      </c>
      <c r="L30" s="205">
        <v>65.260000000000005</v>
      </c>
      <c r="M30" s="205">
        <v>0</v>
      </c>
      <c r="N30" s="205">
        <v>1.04</v>
      </c>
      <c r="O30" s="205">
        <v>1.75</v>
      </c>
      <c r="P30" s="205">
        <v>6.26</v>
      </c>
      <c r="Q30" s="205">
        <v>5.54</v>
      </c>
      <c r="R30" s="205">
        <v>0.37</v>
      </c>
      <c r="S30" s="205">
        <v>0.23</v>
      </c>
      <c r="T30" s="205">
        <v>1.41</v>
      </c>
      <c r="U30" s="205">
        <v>8.48</v>
      </c>
      <c r="V30" s="205">
        <v>1.78</v>
      </c>
      <c r="W30" s="205">
        <v>0.41</v>
      </c>
      <c r="X30" s="205">
        <v>1.3</v>
      </c>
      <c r="Y30" s="205">
        <v>0</v>
      </c>
      <c r="Z30" s="205">
        <v>2.46</v>
      </c>
      <c r="AA30" s="205">
        <v>0.8</v>
      </c>
      <c r="AB30" s="205">
        <v>0</v>
      </c>
      <c r="AC30" s="205">
        <v>11.32</v>
      </c>
      <c r="AD30" s="205">
        <v>0</v>
      </c>
      <c r="AE30" s="205">
        <v>0</v>
      </c>
      <c r="AF30" s="205">
        <v>0</v>
      </c>
      <c r="AG30" s="205">
        <v>19.36</v>
      </c>
      <c r="AH30" s="205">
        <v>0</v>
      </c>
      <c r="AI30" s="205">
        <v>32.619999999999997</v>
      </c>
      <c r="AJ30" s="205">
        <v>0</v>
      </c>
      <c r="AK30" s="205">
        <v>2.6</v>
      </c>
      <c r="AL30" s="205">
        <v>0</v>
      </c>
      <c r="AM30" s="205">
        <v>0</v>
      </c>
      <c r="AN30" s="205">
        <v>0</v>
      </c>
      <c r="AO30" s="205">
        <v>171</v>
      </c>
      <c r="AP30" s="205">
        <v>0</v>
      </c>
    </row>
    <row r="31" spans="1:42">
      <c r="A31" t="s">
        <v>73</v>
      </c>
      <c r="B31" s="205">
        <v>0</v>
      </c>
      <c r="C31" s="205">
        <v>0</v>
      </c>
      <c r="D31" s="205">
        <v>1.87</v>
      </c>
      <c r="E31" s="205">
        <v>0</v>
      </c>
      <c r="F31" s="205">
        <v>0</v>
      </c>
      <c r="G31" s="205">
        <v>8.82</v>
      </c>
      <c r="H31" s="205">
        <v>0</v>
      </c>
      <c r="I31" s="205">
        <v>20.23</v>
      </c>
      <c r="J31" s="205">
        <v>1.39</v>
      </c>
      <c r="K31" s="205">
        <v>37.79</v>
      </c>
      <c r="L31" s="205">
        <v>65.260000000000005</v>
      </c>
      <c r="M31" s="205">
        <v>0</v>
      </c>
      <c r="N31" s="205">
        <v>1.04</v>
      </c>
      <c r="O31" s="205">
        <v>1.75</v>
      </c>
      <c r="P31" s="205">
        <v>2.4</v>
      </c>
      <c r="Q31" s="205">
        <v>5.54</v>
      </c>
      <c r="R31" s="205">
        <v>7.87</v>
      </c>
      <c r="S31" s="205">
        <v>4.7699999999999996</v>
      </c>
      <c r="T31" s="205">
        <v>1.41</v>
      </c>
      <c r="U31" s="205">
        <v>8.48</v>
      </c>
      <c r="V31" s="205">
        <v>1.75</v>
      </c>
      <c r="W31" s="205">
        <v>0.41</v>
      </c>
      <c r="X31" s="205">
        <v>1.3</v>
      </c>
      <c r="Y31" s="205">
        <v>0</v>
      </c>
      <c r="Z31" s="205">
        <v>2.46</v>
      </c>
      <c r="AA31" s="205">
        <v>0.8</v>
      </c>
      <c r="AB31" s="205">
        <v>0</v>
      </c>
      <c r="AC31" s="205">
        <v>11.32</v>
      </c>
      <c r="AD31" s="205">
        <v>0</v>
      </c>
      <c r="AE31" s="205">
        <v>0</v>
      </c>
      <c r="AF31" s="205">
        <v>0</v>
      </c>
      <c r="AG31" s="205">
        <v>19.36</v>
      </c>
      <c r="AH31" s="205">
        <v>0</v>
      </c>
      <c r="AI31" s="205">
        <v>32.619999999999997</v>
      </c>
      <c r="AJ31" s="205">
        <v>0</v>
      </c>
      <c r="AK31" s="205">
        <v>2.6</v>
      </c>
      <c r="AL31" s="205">
        <v>0</v>
      </c>
      <c r="AM31" s="205">
        <v>0</v>
      </c>
      <c r="AN31" s="205">
        <v>0</v>
      </c>
      <c r="AO31" s="205">
        <v>171</v>
      </c>
      <c r="AP31" s="205">
        <v>0</v>
      </c>
    </row>
    <row r="32" spans="1:42">
      <c r="A32" t="s">
        <v>74</v>
      </c>
      <c r="B32" s="205">
        <v>0</v>
      </c>
      <c r="C32" s="205">
        <v>0</v>
      </c>
      <c r="D32" s="205">
        <v>1.87</v>
      </c>
      <c r="E32" s="205">
        <v>0</v>
      </c>
      <c r="F32" s="205">
        <v>0</v>
      </c>
      <c r="G32" s="205">
        <v>8.82</v>
      </c>
      <c r="H32" s="205">
        <v>0</v>
      </c>
      <c r="I32" s="205">
        <v>20.23</v>
      </c>
      <c r="J32" s="205">
        <v>1.39</v>
      </c>
      <c r="K32" s="205">
        <v>37.79</v>
      </c>
      <c r="L32" s="205">
        <v>65.260000000000005</v>
      </c>
      <c r="M32" s="205">
        <v>0</v>
      </c>
      <c r="N32" s="205">
        <v>1.04</v>
      </c>
      <c r="O32" s="205">
        <v>1.75</v>
      </c>
      <c r="P32" s="205">
        <v>2.4</v>
      </c>
      <c r="Q32" s="205">
        <v>5.54</v>
      </c>
      <c r="R32" s="205">
        <v>7.87</v>
      </c>
      <c r="S32" s="205">
        <v>4.7699999999999996</v>
      </c>
      <c r="T32" s="205">
        <v>1.41</v>
      </c>
      <c r="U32" s="205">
        <v>8.48</v>
      </c>
      <c r="V32" s="205">
        <v>1.75</v>
      </c>
      <c r="W32" s="205">
        <v>0.41</v>
      </c>
      <c r="X32" s="205">
        <v>1.3</v>
      </c>
      <c r="Y32" s="205">
        <v>0</v>
      </c>
      <c r="Z32" s="205">
        <v>2.46</v>
      </c>
      <c r="AA32" s="205">
        <v>0.8</v>
      </c>
      <c r="AB32" s="205">
        <v>0</v>
      </c>
      <c r="AC32" s="205">
        <v>11.32</v>
      </c>
      <c r="AD32" s="205">
        <v>0</v>
      </c>
      <c r="AE32" s="205">
        <v>0</v>
      </c>
      <c r="AF32" s="205">
        <v>0</v>
      </c>
      <c r="AG32" s="205">
        <v>19.36</v>
      </c>
      <c r="AH32" s="205">
        <v>0</v>
      </c>
      <c r="AI32" s="205">
        <v>32.619999999999997</v>
      </c>
      <c r="AJ32" s="205">
        <v>0</v>
      </c>
      <c r="AK32" s="205">
        <v>2.6</v>
      </c>
      <c r="AL32" s="205">
        <v>0</v>
      </c>
      <c r="AM32" s="205">
        <v>0</v>
      </c>
      <c r="AN32" s="205">
        <v>0</v>
      </c>
      <c r="AO32" s="205">
        <v>171</v>
      </c>
      <c r="AP32" s="205">
        <v>0</v>
      </c>
    </row>
    <row r="33" spans="1:42">
      <c r="A33" t="s">
        <v>75</v>
      </c>
      <c r="B33" s="205">
        <v>0</v>
      </c>
      <c r="C33" s="205">
        <v>0</v>
      </c>
      <c r="D33" s="205">
        <v>1.87</v>
      </c>
      <c r="E33" s="205">
        <v>0</v>
      </c>
      <c r="F33" s="205">
        <v>0</v>
      </c>
      <c r="G33" s="205">
        <v>8.82</v>
      </c>
      <c r="H33" s="205">
        <v>0</v>
      </c>
      <c r="I33" s="205">
        <v>20.23</v>
      </c>
      <c r="J33" s="205">
        <v>1.39</v>
      </c>
      <c r="K33" s="205">
        <v>37.79</v>
      </c>
      <c r="L33" s="205">
        <v>65.260000000000005</v>
      </c>
      <c r="M33" s="205">
        <v>0</v>
      </c>
      <c r="N33" s="205">
        <v>1.04</v>
      </c>
      <c r="O33" s="205">
        <v>1.75</v>
      </c>
      <c r="P33" s="205">
        <v>2.4</v>
      </c>
      <c r="Q33" s="205">
        <v>5.54</v>
      </c>
      <c r="R33" s="205">
        <v>7.87</v>
      </c>
      <c r="S33" s="205">
        <v>4.7699999999999996</v>
      </c>
      <c r="T33" s="205">
        <v>1.41</v>
      </c>
      <c r="U33" s="205">
        <v>8.48</v>
      </c>
      <c r="V33" s="205">
        <v>0.18</v>
      </c>
      <c r="W33" s="205">
        <v>0.41</v>
      </c>
      <c r="X33" s="205">
        <v>1.3</v>
      </c>
      <c r="Y33" s="205">
        <v>0</v>
      </c>
      <c r="Z33" s="205">
        <v>2.46</v>
      </c>
      <c r="AA33" s="205">
        <v>0.8</v>
      </c>
      <c r="AB33" s="205">
        <v>0</v>
      </c>
      <c r="AC33" s="205">
        <v>11.32</v>
      </c>
      <c r="AD33" s="205">
        <v>0</v>
      </c>
      <c r="AE33" s="205">
        <v>0</v>
      </c>
      <c r="AF33" s="205">
        <v>0</v>
      </c>
      <c r="AG33" s="205">
        <v>19.36</v>
      </c>
      <c r="AH33" s="205">
        <v>0</v>
      </c>
      <c r="AI33" s="205">
        <v>32.619999999999997</v>
      </c>
      <c r="AJ33" s="205">
        <v>0</v>
      </c>
      <c r="AK33" s="205">
        <v>2.6</v>
      </c>
      <c r="AL33" s="205">
        <v>0</v>
      </c>
      <c r="AM33" s="205">
        <v>0</v>
      </c>
      <c r="AN33" s="205">
        <v>0</v>
      </c>
      <c r="AO33" s="205">
        <v>171</v>
      </c>
      <c r="AP33" s="205">
        <v>0</v>
      </c>
    </row>
    <row r="34" spans="1:42">
      <c r="A34" t="s">
        <v>76</v>
      </c>
      <c r="B34" s="205">
        <v>0</v>
      </c>
      <c r="C34" s="205">
        <v>0</v>
      </c>
      <c r="D34" s="205">
        <v>1.87</v>
      </c>
      <c r="E34" s="205">
        <v>0</v>
      </c>
      <c r="F34" s="205">
        <v>0</v>
      </c>
      <c r="G34" s="205">
        <v>8.82</v>
      </c>
      <c r="H34" s="205">
        <v>0</v>
      </c>
      <c r="I34" s="205">
        <v>20.23</v>
      </c>
      <c r="J34" s="205">
        <v>1.39</v>
      </c>
      <c r="K34" s="205">
        <v>37.79</v>
      </c>
      <c r="L34" s="205">
        <v>65.260000000000005</v>
      </c>
      <c r="M34" s="205">
        <v>0</v>
      </c>
      <c r="N34" s="205">
        <v>1.04</v>
      </c>
      <c r="O34" s="205">
        <v>1.75</v>
      </c>
      <c r="P34" s="205">
        <v>2.4</v>
      </c>
      <c r="Q34" s="205">
        <v>5.54</v>
      </c>
      <c r="R34" s="205">
        <v>7.87</v>
      </c>
      <c r="S34" s="205">
        <v>4.7699999999999996</v>
      </c>
      <c r="T34" s="205">
        <v>1.41</v>
      </c>
      <c r="U34" s="205">
        <v>8.48</v>
      </c>
      <c r="V34" s="205">
        <v>0.18</v>
      </c>
      <c r="W34" s="205">
        <v>0.41</v>
      </c>
      <c r="X34" s="205">
        <v>1.3</v>
      </c>
      <c r="Y34" s="205">
        <v>0</v>
      </c>
      <c r="Z34" s="205">
        <v>2.46</v>
      </c>
      <c r="AA34" s="205">
        <v>0.8</v>
      </c>
      <c r="AB34" s="205">
        <v>0</v>
      </c>
      <c r="AC34" s="205">
        <v>11.32</v>
      </c>
      <c r="AD34" s="205">
        <v>0</v>
      </c>
      <c r="AE34" s="205">
        <v>0</v>
      </c>
      <c r="AF34" s="205">
        <v>0</v>
      </c>
      <c r="AG34" s="205">
        <v>19.36</v>
      </c>
      <c r="AH34" s="205">
        <v>0</v>
      </c>
      <c r="AI34" s="205">
        <v>32.619999999999997</v>
      </c>
      <c r="AJ34" s="205">
        <v>0</v>
      </c>
      <c r="AK34" s="205">
        <v>2.6</v>
      </c>
      <c r="AL34" s="205">
        <v>0</v>
      </c>
      <c r="AM34" s="205">
        <v>0</v>
      </c>
      <c r="AN34" s="205">
        <v>0</v>
      </c>
      <c r="AO34" s="205">
        <v>171</v>
      </c>
      <c r="AP34" s="205">
        <v>0</v>
      </c>
    </row>
    <row r="35" spans="1:42">
      <c r="A35" t="s">
        <v>77</v>
      </c>
      <c r="B35" s="205">
        <v>0</v>
      </c>
      <c r="C35" s="205">
        <v>0</v>
      </c>
      <c r="D35" s="205">
        <v>1.87</v>
      </c>
      <c r="E35" s="205">
        <v>0</v>
      </c>
      <c r="F35" s="205">
        <v>0</v>
      </c>
      <c r="G35" s="205">
        <v>8.82</v>
      </c>
      <c r="H35" s="205">
        <v>0</v>
      </c>
      <c r="I35" s="205">
        <v>20.23</v>
      </c>
      <c r="J35" s="205">
        <v>1.39</v>
      </c>
      <c r="K35" s="205">
        <v>37.79</v>
      </c>
      <c r="L35" s="205">
        <v>65.260000000000005</v>
      </c>
      <c r="M35" s="205">
        <v>0</v>
      </c>
      <c r="N35" s="205">
        <v>1.04</v>
      </c>
      <c r="O35" s="205">
        <v>1.75</v>
      </c>
      <c r="P35" s="205">
        <v>2.4</v>
      </c>
      <c r="Q35" s="205">
        <v>5.54</v>
      </c>
      <c r="R35" s="205">
        <v>7.87</v>
      </c>
      <c r="S35" s="205">
        <v>4.7699999999999996</v>
      </c>
      <c r="T35" s="205">
        <v>1.41</v>
      </c>
      <c r="U35" s="205">
        <v>8.48</v>
      </c>
      <c r="V35" s="205">
        <v>0.18</v>
      </c>
      <c r="W35" s="205">
        <v>0.41</v>
      </c>
      <c r="X35" s="205">
        <v>1.3</v>
      </c>
      <c r="Y35" s="205">
        <v>0</v>
      </c>
      <c r="Z35" s="205">
        <v>2.46</v>
      </c>
      <c r="AA35" s="205">
        <v>0.8</v>
      </c>
      <c r="AB35" s="205">
        <v>0</v>
      </c>
      <c r="AC35" s="205">
        <v>11.32</v>
      </c>
      <c r="AD35" s="205">
        <v>0</v>
      </c>
      <c r="AE35" s="205">
        <v>0</v>
      </c>
      <c r="AF35" s="205">
        <v>0</v>
      </c>
      <c r="AG35" s="205">
        <v>19.36</v>
      </c>
      <c r="AH35" s="205">
        <v>0</v>
      </c>
      <c r="AI35" s="205">
        <v>32.619999999999997</v>
      </c>
      <c r="AJ35" s="205">
        <v>0</v>
      </c>
      <c r="AK35" s="205">
        <v>2.6</v>
      </c>
      <c r="AL35" s="205">
        <v>0</v>
      </c>
      <c r="AM35" s="205">
        <v>0</v>
      </c>
      <c r="AN35" s="205">
        <v>0</v>
      </c>
      <c r="AO35" s="205">
        <v>171</v>
      </c>
      <c r="AP35" s="205">
        <v>0</v>
      </c>
    </row>
    <row r="36" spans="1:42">
      <c r="A36" t="s">
        <v>78</v>
      </c>
      <c r="B36" s="205">
        <v>0</v>
      </c>
      <c r="C36" s="205">
        <v>0</v>
      </c>
      <c r="D36" s="205">
        <v>1.87</v>
      </c>
      <c r="E36" s="205">
        <v>0</v>
      </c>
      <c r="F36" s="205">
        <v>0</v>
      </c>
      <c r="G36" s="205">
        <v>8.82</v>
      </c>
      <c r="H36" s="205">
        <v>0</v>
      </c>
      <c r="I36" s="205">
        <v>20.23</v>
      </c>
      <c r="J36" s="205">
        <v>1.39</v>
      </c>
      <c r="K36" s="205">
        <v>37.79</v>
      </c>
      <c r="L36" s="205">
        <v>65.260000000000005</v>
      </c>
      <c r="M36" s="205">
        <v>0</v>
      </c>
      <c r="N36" s="205">
        <v>1.04</v>
      </c>
      <c r="O36" s="205">
        <v>1.75</v>
      </c>
      <c r="P36" s="205">
        <v>2.4</v>
      </c>
      <c r="Q36" s="205">
        <v>5.54</v>
      </c>
      <c r="R36" s="205">
        <v>7.87</v>
      </c>
      <c r="S36" s="205">
        <v>4.7699999999999996</v>
      </c>
      <c r="T36" s="205">
        <v>1.41</v>
      </c>
      <c r="U36" s="205">
        <v>8.48</v>
      </c>
      <c r="V36" s="205">
        <v>0.18</v>
      </c>
      <c r="W36" s="205">
        <v>0.41</v>
      </c>
      <c r="X36" s="205">
        <v>1.3</v>
      </c>
      <c r="Y36" s="205">
        <v>0</v>
      </c>
      <c r="Z36" s="205">
        <v>2.46</v>
      </c>
      <c r="AA36" s="205">
        <v>0.8</v>
      </c>
      <c r="AB36" s="205">
        <v>0</v>
      </c>
      <c r="AC36" s="205">
        <v>11.32</v>
      </c>
      <c r="AD36" s="205">
        <v>0</v>
      </c>
      <c r="AE36" s="205">
        <v>0</v>
      </c>
      <c r="AF36" s="205">
        <v>0</v>
      </c>
      <c r="AG36" s="205">
        <v>19.36</v>
      </c>
      <c r="AH36" s="205">
        <v>0</v>
      </c>
      <c r="AI36" s="205">
        <v>32.619999999999997</v>
      </c>
      <c r="AJ36" s="205">
        <v>0</v>
      </c>
      <c r="AK36" s="205">
        <v>2.6</v>
      </c>
      <c r="AL36" s="205">
        <v>0</v>
      </c>
      <c r="AM36" s="205">
        <v>0</v>
      </c>
      <c r="AN36" s="205">
        <v>0</v>
      </c>
      <c r="AO36" s="205">
        <v>171</v>
      </c>
      <c r="AP36" s="205">
        <v>0</v>
      </c>
    </row>
    <row r="37" spans="1:42">
      <c r="A37" t="s">
        <v>79</v>
      </c>
      <c r="B37" s="205">
        <v>0</v>
      </c>
      <c r="C37" s="205">
        <v>0</v>
      </c>
      <c r="D37" s="205">
        <v>1.87</v>
      </c>
      <c r="E37" s="205">
        <v>0</v>
      </c>
      <c r="F37" s="205">
        <v>0</v>
      </c>
      <c r="G37" s="205">
        <v>8.82</v>
      </c>
      <c r="H37" s="205">
        <v>0</v>
      </c>
      <c r="I37" s="205">
        <v>20.23</v>
      </c>
      <c r="J37" s="205">
        <v>1.39</v>
      </c>
      <c r="K37" s="205">
        <v>37.79</v>
      </c>
      <c r="L37" s="205">
        <v>65.260000000000005</v>
      </c>
      <c r="M37" s="205">
        <v>0</v>
      </c>
      <c r="N37" s="205">
        <v>1.04</v>
      </c>
      <c r="O37" s="205">
        <v>1.75</v>
      </c>
      <c r="P37" s="205">
        <v>2.4</v>
      </c>
      <c r="Q37" s="205">
        <v>5.54</v>
      </c>
      <c r="R37" s="205">
        <v>7.87</v>
      </c>
      <c r="S37" s="205">
        <v>4.7699999999999996</v>
      </c>
      <c r="T37" s="205">
        <v>1.41</v>
      </c>
      <c r="U37" s="205">
        <v>8.48</v>
      </c>
      <c r="V37" s="205">
        <v>0.18</v>
      </c>
      <c r="W37" s="205">
        <v>0.41</v>
      </c>
      <c r="X37" s="205">
        <v>1.3</v>
      </c>
      <c r="Y37" s="205">
        <v>0</v>
      </c>
      <c r="Z37" s="205">
        <v>2.46</v>
      </c>
      <c r="AA37" s="205">
        <v>0.8</v>
      </c>
      <c r="AB37" s="205">
        <v>0</v>
      </c>
      <c r="AC37" s="205">
        <v>11.32</v>
      </c>
      <c r="AD37" s="205">
        <v>0</v>
      </c>
      <c r="AE37" s="205">
        <v>0</v>
      </c>
      <c r="AF37" s="205">
        <v>0</v>
      </c>
      <c r="AG37" s="205">
        <v>19.36</v>
      </c>
      <c r="AH37" s="205">
        <v>0</v>
      </c>
      <c r="AI37" s="205">
        <v>32.619999999999997</v>
      </c>
      <c r="AJ37" s="205">
        <v>0</v>
      </c>
      <c r="AK37" s="205">
        <v>9.02</v>
      </c>
      <c r="AL37" s="205">
        <v>0</v>
      </c>
      <c r="AM37" s="205">
        <v>0</v>
      </c>
      <c r="AN37" s="205">
        <v>0</v>
      </c>
      <c r="AO37" s="205">
        <v>171</v>
      </c>
      <c r="AP37" s="205">
        <v>0</v>
      </c>
    </row>
    <row r="38" spans="1:42">
      <c r="A38" t="s">
        <v>80</v>
      </c>
      <c r="B38" s="205">
        <v>0</v>
      </c>
      <c r="C38" s="205">
        <v>0</v>
      </c>
      <c r="D38" s="205">
        <v>1.87</v>
      </c>
      <c r="E38" s="205">
        <v>0</v>
      </c>
      <c r="F38" s="205">
        <v>0</v>
      </c>
      <c r="G38" s="205">
        <v>8.82</v>
      </c>
      <c r="H38" s="205">
        <v>0</v>
      </c>
      <c r="I38" s="205">
        <v>20.23</v>
      </c>
      <c r="J38" s="205">
        <v>1.39</v>
      </c>
      <c r="K38" s="205">
        <v>37.79</v>
      </c>
      <c r="L38" s="205">
        <v>65.260000000000005</v>
      </c>
      <c r="M38" s="205">
        <v>0</v>
      </c>
      <c r="N38" s="205">
        <v>1.04</v>
      </c>
      <c r="O38" s="205">
        <v>1.75</v>
      </c>
      <c r="P38" s="205">
        <v>2.4</v>
      </c>
      <c r="Q38" s="205">
        <v>5.54</v>
      </c>
      <c r="R38" s="205">
        <v>7.87</v>
      </c>
      <c r="S38" s="205">
        <v>4.7699999999999996</v>
      </c>
      <c r="T38" s="205">
        <v>1.41</v>
      </c>
      <c r="U38" s="205">
        <v>8.48</v>
      </c>
      <c r="V38" s="205">
        <v>0.18</v>
      </c>
      <c r="W38" s="205">
        <v>0.41</v>
      </c>
      <c r="X38" s="205">
        <v>1.3</v>
      </c>
      <c r="Y38" s="205">
        <v>0</v>
      </c>
      <c r="Z38" s="205">
        <v>2.46</v>
      </c>
      <c r="AA38" s="205">
        <v>0.8</v>
      </c>
      <c r="AB38" s="205">
        <v>0</v>
      </c>
      <c r="AC38" s="205">
        <v>11.32</v>
      </c>
      <c r="AD38" s="205">
        <v>0</v>
      </c>
      <c r="AE38" s="205">
        <v>0</v>
      </c>
      <c r="AF38" s="205">
        <v>0</v>
      </c>
      <c r="AG38" s="205">
        <v>19.36</v>
      </c>
      <c r="AH38" s="205">
        <v>0</v>
      </c>
      <c r="AI38" s="205">
        <v>32.619999999999997</v>
      </c>
      <c r="AJ38" s="205">
        <v>0</v>
      </c>
      <c r="AK38" s="205">
        <v>9.02</v>
      </c>
      <c r="AL38" s="205">
        <v>0</v>
      </c>
      <c r="AM38" s="205">
        <v>0</v>
      </c>
      <c r="AN38" s="205">
        <v>0</v>
      </c>
      <c r="AO38" s="205">
        <v>171</v>
      </c>
      <c r="AP38" s="205">
        <v>0</v>
      </c>
    </row>
    <row r="39" spans="1:42">
      <c r="A39" t="s">
        <v>81</v>
      </c>
      <c r="B39" s="205">
        <v>0</v>
      </c>
      <c r="C39" s="205">
        <v>0</v>
      </c>
      <c r="D39" s="205">
        <v>1.87</v>
      </c>
      <c r="E39" s="205">
        <v>0</v>
      </c>
      <c r="F39" s="205">
        <v>0</v>
      </c>
      <c r="G39" s="205">
        <v>8.82</v>
      </c>
      <c r="H39" s="205">
        <v>0</v>
      </c>
      <c r="I39" s="205">
        <v>20.23</v>
      </c>
      <c r="J39" s="205">
        <v>1.39</v>
      </c>
      <c r="K39" s="205">
        <v>37.79</v>
      </c>
      <c r="L39" s="205">
        <v>65.260000000000005</v>
      </c>
      <c r="M39" s="205">
        <v>0</v>
      </c>
      <c r="N39" s="205">
        <v>1.04</v>
      </c>
      <c r="O39" s="205">
        <v>1.75</v>
      </c>
      <c r="P39" s="205">
        <v>2.4</v>
      </c>
      <c r="Q39" s="205">
        <v>5.54</v>
      </c>
      <c r="R39" s="205">
        <v>8.07</v>
      </c>
      <c r="S39" s="205">
        <v>4.9000000000000004</v>
      </c>
      <c r="T39" s="205">
        <v>1.41</v>
      </c>
      <c r="U39" s="205">
        <v>8.48</v>
      </c>
      <c r="V39" s="205">
        <v>0.18</v>
      </c>
      <c r="W39" s="205">
        <v>0.41</v>
      </c>
      <c r="X39" s="205">
        <v>1.3</v>
      </c>
      <c r="Y39" s="205">
        <v>0</v>
      </c>
      <c r="Z39" s="205">
        <v>2.46</v>
      </c>
      <c r="AA39" s="205">
        <v>1.38</v>
      </c>
      <c r="AB39" s="205">
        <v>0</v>
      </c>
      <c r="AC39" s="205">
        <v>11.32</v>
      </c>
      <c r="AD39" s="205">
        <v>0</v>
      </c>
      <c r="AE39" s="205">
        <v>0</v>
      </c>
      <c r="AF39" s="205">
        <v>0</v>
      </c>
      <c r="AG39" s="205">
        <v>19.36</v>
      </c>
      <c r="AH39" s="205">
        <v>0</v>
      </c>
      <c r="AI39" s="205">
        <v>32.619999999999997</v>
      </c>
      <c r="AJ39" s="205">
        <v>0</v>
      </c>
      <c r="AK39" s="205">
        <v>9.02</v>
      </c>
      <c r="AL39" s="205">
        <v>0</v>
      </c>
      <c r="AM39" s="205">
        <v>0</v>
      </c>
      <c r="AN39" s="205">
        <v>0</v>
      </c>
      <c r="AO39" s="205">
        <v>171</v>
      </c>
      <c r="AP39" s="205">
        <v>0</v>
      </c>
    </row>
    <row r="40" spans="1:42">
      <c r="A40" t="s">
        <v>82</v>
      </c>
      <c r="B40" s="205">
        <v>0</v>
      </c>
      <c r="C40" s="205">
        <v>0</v>
      </c>
      <c r="D40" s="205">
        <v>1.87</v>
      </c>
      <c r="E40" s="205">
        <v>0</v>
      </c>
      <c r="F40" s="205">
        <v>0</v>
      </c>
      <c r="G40" s="205">
        <v>8.82</v>
      </c>
      <c r="H40" s="205">
        <v>0</v>
      </c>
      <c r="I40" s="205">
        <v>20.23</v>
      </c>
      <c r="J40" s="205">
        <v>1.39</v>
      </c>
      <c r="K40" s="205">
        <v>37.79</v>
      </c>
      <c r="L40" s="205">
        <v>65.260000000000005</v>
      </c>
      <c r="M40" s="205">
        <v>0</v>
      </c>
      <c r="N40" s="205">
        <v>1.04</v>
      </c>
      <c r="O40" s="205">
        <v>1.75</v>
      </c>
      <c r="P40" s="205">
        <v>2.4</v>
      </c>
      <c r="Q40" s="205">
        <v>5.54</v>
      </c>
      <c r="R40" s="205">
        <v>8.07</v>
      </c>
      <c r="S40" s="205">
        <v>4.9000000000000004</v>
      </c>
      <c r="T40" s="205">
        <v>1.41</v>
      </c>
      <c r="U40" s="205">
        <v>8.48</v>
      </c>
      <c r="V40" s="205">
        <v>0.18</v>
      </c>
      <c r="W40" s="205">
        <v>0.41</v>
      </c>
      <c r="X40" s="205">
        <v>1.3</v>
      </c>
      <c r="Y40" s="205">
        <v>0</v>
      </c>
      <c r="Z40" s="205">
        <v>2.46</v>
      </c>
      <c r="AA40" s="205">
        <v>1.38</v>
      </c>
      <c r="AB40" s="205">
        <v>0</v>
      </c>
      <c r="AC40" s="205">
        <v>11.32</v>
      </c>
      <c r="AD40" s="205">
        <v>0</v>
      </c>
      <c r="AE40" s="205">
        <v>0</v>
      </c>
      <c r="AF40" s="205">
        <v>0</v>
      </c>
      <c r="AG40" s="205">
        <v>19.36</v>
      </c>
      <c r="AH40" s="205">
        <v>0</v>
      </c>
      <c r="AI40" s="205">
        <v>32.619999999999997</v>
      </c>
      <c r="AJ40" s="205">
        <v>0</v>
      </c>
      <c r="AK40" s="205">
        <v>9.02</v>
      </c>
      <c r="AL40" s="205">
        <v>0</v>
      </c>
      <c r="AM40" s="205">
        <v>0</v>
      </c>
      <c r="AN40" s="205">
        <v>0</v>
      </c>
      <c r="AO40" s="205">
        <v>171</v>
      </c>
      <c r="AP40" s="205">
        <v>0</v>
      </c>
    </row>
    <row r="41" spans="1:42">
      <c r="A41" t="s">
        <v>83</v>
      </c>
      <c r="B41" s="205">
        <v>0</v>
      </c>
      <c r="C41" s="205">
        <v>0</v>
      </c>
      <c r="D41" s="205">
        <v>1.87</v>
      </c>
      <c r="E41" s="205">
        <v>0</v>
      </c>
      <c r="F41" s="205">
        <v>0</v>
      </c>
      <c r="G41" s="205">
        <v>8.82</v>
      </c>
      <c r="H41" s="205">
        <v>0</v>
      </c>
      <c r="I41" s="205">
        <v>20.23</v>
      </c>
      <c r="J41" s="205">
        <v>1.39</v>
      </c>
      <c r="K41" s="205">
        <v>37.79</v>
      </c>
      <c r="L41" s="205">
        <v>65.260000000000005</v>
      </c>
      <c r="M41" s="205">
        <v>0</v>
      </c>
      <c r="N41" s="205">
        <v>1.04</v>
      </c>
      <c r="O41" s="205">
        <v>1.75</v>
      </c>
      <c r="P41" s="205">
        <v>2.4</v>
      </c>
      <c r="Q41" s="205">
        <v>5.54</v>
      </c>
      <c r="R41" s="205">
        <v>8.07</v>
      </c>
      <c r="S41" s="205">
        <v>4.9000000000000004</v>
      </c>
      <c r="T41" s="205">
        <v>1.41</v>
      </c>
      <c r="U41" s="205">
        <v>8.48</v>
      </c>
      <c r="V41" s="205">
        <v>0.18</v>
      </c>
      <c r="W41" s="205">
        <v>0.41</v>
      </c>
      <c r="X41" s="205">
        <v>1.3</v>
      </c>
      <c r="Y41" s="205">
        <v>0</v>
      </c>
      <c r="Z41" s="205">
        <v>2.46</v>
      </c>
      <c r="AA41" s="205">
        <v>1.38</v>
      </c>
      <c r="AB41" s="205">
        <v>0</v>
      </c>
      <c r="AC41" s="205">
        <v>11.32</v>
      </c>
      <c r="AD41" s="205">
        <v>0</v>
      </c>
      <c r="AE41" s="205">
        <v>0</v>
      </c>
      <c r="AF41" s="205">
        <v>0</v>
      </c>
      <c r="AG41" s="205">
        <v>19.36</v>
      </c>
      <c r="AH41" s="205">
        <v>0</v>
      </c>
      <c r="AI41" s="205">
        <v>32.619999999999997</v>
      </c>
      <c r="AJ41" s="205">
        <v>0</v>
      </c>
      <c r="AK41" s="205">
        <v>11.58</v>
      </c>
      <c r="AL41" s="205">
        <v>0</v>
      </c>
      <c r="AM41" s="205">
        <v>0</v>
      </c>
      <c r="AN41" s="205">
        <v>0</v>
      </c>
      <c r="AO41" s="205">
        <v>171</v>
      </c>
      <c r="AP41" s="205">
        <v>0</v>
      </c>
    </row>
    <row r="42" spans="1:42">
      <c r="A42" t="s">
        <v>84</v>
      </c>
      <c r="B42" s="205">
        <v>0</v>
      </c>
      <c r="C42" s="205">
        <v>0</v>
      </c>
      <c r="D42" s="205">
        <v>1.87</v>
      </c>
      <c r="E42" s="205">
        <v>0</v>
      </c>
      <c r="F42" s="205">
        <v>0</v>
      </c>
      <c r="G42" s="205">
        <v>8.82</v>
      </c>
      <c r="H42" s="205">
        <v>0</v>
      </c>
      <c r="I42" s="205">
        <v>20.23</v>
      </c>
      <c r="J42" s="205">
        <v>1.39</v>
      </c>
      <c r="K42" s="205">
        <v>37.79</v>
      </c>
      <c r="L42" s="205">
        <v>65.260000000000005</v>
      </c>
      <c r="M42" s="205">
        <v>0</v>
      </c>
      <c r="N42" s="205">
        <v>1.04</v>
      </c>
      <c r="O42" s="205">
        <v>1.75</v>
      </c>
      <c r="P42" s="205">
        <v>2.4</v>
      </c>
      <c r="Q42" s="205">
        <v>5.54</v>
      </c>
      <c r="R42" s="205">
        <v>8.07</v>
      </c>
      <c r="S42" s="205">
        <v>4.9000000000000004</v>
      </c>
      <c r="T42" s="205">
        <v>1.41</v>
      </c>
      <c r="U42" s="205">
        <v>8.48</v>
      </c>
      <c r="V42" s="205">
        <v>0.18</v>
      </c>
      <c r="W42" s="205">
        <v>0.41</v>
      </c>
      <c r="X42" s="205">
        <v>1.3</v>
      </c>
      <c r="Y42" s="205">
        <v>0</v>
      </c>
      <c r="Z42" s="205">
        <v>2.46</v>
      </c>
      <c r="AA42" s="205">
        <v>1.38</v>
      </c>
      <c r="AB42" s="205">
        <v>0</v>
      </c>
      <c r="AC42" s="205">
        <v>11.32</v>
      </c>
      <c r="AD42" s="205">
        <v>0</v>
      </c>
      <c r="AE42" s="205">
        <v>0</v>
      </c>
      <c r="AF42" s="205">
        <v>0</v>
      </c>
      <c r="AG42" s="205">
        <v>19.36</v>
      </c>
      <c r="AH42" s="205">
        <v>0</v>
      </c>
      <c r="AI42" s="205">
        <v>32.619999999999997</v>
      </c>
      <c r="AJ42" s="205">
        <v>0</v>
      </c>
      <c r="AK42" s="205">
        <v>11.58</v>
      </c>
      <c r="AL42" s="205">
        <v>0</v>
      </c>
      <c r="AM42" s="205">
        <v>0</v>
      </c>
      <c r="AN42" s="205">
        <v>0</v>
      </c>
      <c r="AO42" s="205">
        <v>171</v>
      </c>
      <c r="AP42" s="205">
        <v>0</v>
      </c>
    </row>
    <row r="43" spans="1:42">
      <c r="A43" t="s">
        <v>85</v>
      </c>
      <c r="B43" s="205">
        <v>0</v>
      </c>
      <c r="C43" s="205">
        <v>0</v>
      </c>
      <c r="D43" s="205">
        <v>1.87</v>
      </c>
      <c r="E43" s="205">
        <v>0</v>
      </c>
      <c r="F43" s="205">
        <v>0</v>
      </c>
      <c r="G43" s="205">
        <v>8.82</v>
      </c>
      <c r="H43" s="205">
        <v>0</v>
      </c>
      <c r="I43" s="205">
        <v>20.23</v>
      </c>
      <c r="J43" s="205">
        <v>1.39</v>
      </c>
      <c r="K43" s="205">
        <v>37.79</v>
      </c>
      <c r="L43" s="205">
        <v>65.260000000000005</v>
      </c>
      <c r="M43" s="205">
        <v>0</v>
      </c>
      <c r="N43" s="205">
        <v>1.04</v>
      </c>
      <c r="O43" s="205">
        <v>1.75</v>
      </c>
      <c r="P43" s="205">
        <v>2.4</v>
      </c>
      <c r="Q43" s="205">
        <v>5.54</v>
      </c>
      <c r="R43" s="205">
        <v>8.07</v>
      </c>
      <c r="S43" s="205">
        <v>4.9000000000000004</v>
      </c>
      <c r="T43" s="205">
        <v>1.41</v>
      </c>
      <c r="U43" s="205">
        <v>8.48</v>
      </c>
      <c r="V43" s="205">
        <v>0.18</v>
      </c>
      <c r="W43" s="205">
        <v>0.41</v>
      </c>
      <c r="X43" s="205">
        <v>1.38</v>
      </c>
      <c r="Y43" s="205">
        <v>0</v>
      </c>
      <c r="Z43" s="205">
        <v>2.46</v>
      </c>
      <c r="AA43" s="205">
        <v>13.26</v>
      </c>
      <c r="AB43" s="205">
        <v>0</v>
      </c>
      <c r="AC43" s="205">
        <v>11.16</v>
      </c>
      <c r="AD43" s="205">
        <v>0</v>
      </c>
      <c r="AE43" s="205">
        <v>0</v>
      </c>
      <c r="AF43" s="205">
        <v>0</v>
      </c>
      <c r="AG43" s="205">
        <v>19.36</v>
      </c>
      <c r="AH43" s="205">
        <v>0</v>
      </c>
      <c r="AI43" s="205">
        <v>32.619999999999997</v>
      </c>
      <c r="AJ43" s="205">
        <v>0</v>
      </c>
      <c r="AK43" s="205">
        <v>11.58</v>
      </c>
      <c r="AL43" s="205">
        <v>0</v>
      </c>
      <c r="AM43" s="205">
        <v>0</v>
      </c>
      <c r="AN43" s="205">
        <v>0</v>
      </c>
      <c r="AO43" s="205">
        <v>171</v>
      </c>
      <c r="AP43" s="205">
        <v>0</v>
      </c>
    </row>
    <row r="44" spans="1:42">
      <c r="A44" t="s">
        <v>86</v>
      </c>
      <c r="B44" s="205">
        <v>0</v>
      </c>
      <c r="C44" s="205">
        <v>0</v>
      </c>
      <c r="D44" s="205">
        <v>1.87</v>
      </c>
      <c r="E44" s="205">
        <v>0</v>
      </c>
      <c r="F44" s="205">
        <v>0</v>
      </c>
      <c r="G44" s="205">
        <v>8.82</v>
      </c>
      <c r="H44" s="205">
        <v>0</v>
      </c>
      <c r="I44" s="205">
        <v>20.23</v>
      </c>
      <c r="J44" s="205">
        <v>1.39</v>
      </c>
      <c r="K44" s="205">
        <v>37.79</v>
      </c>
      <c r="L44" s="205">
        <v>65.260000000000005</v>
      </c>
      <c r="M44" s="205">
        <v>0</v>
      </c>
      <c r="N44" s="205">
        <v>1.04</v>
      </c>
      <c r="O44" s="205">
        <v>1.75</v>
      </c>
      <c r="P44" s="205">
        <v>2.4</v>
      </c>
      <c r="Q44" s="205">
        <v>5.54</v>
      </c>
      <c r="R44" s="205">
        <v>8.07</v>
      </c>
      <c r="S44" s="205">
        <v>4.9000000000000004</v>
      </c>
      <c r="T44" s="205">
        <v>1.41</v>
      </c>
      <c r="U44" s="205">
        <v>8.48</v>
      </c>
      <c r="V44" s="205">
        <v>0.18</v>
      </c>
      <c r="W44" s="205">
        <v>0.41</v>
      </c>
      <c r="X44" s="205">
        <v>1.3</v>
      </c>
      <c r="Y44" s="205">
        <v>0</v>
      </c>
      <c r="Z44" s="205">
        <v>2.46</v>
      </c>
      <c r="AA44" s="205">
        <v>13.26</v>
      </c>
      <c r="AB44" s="205">
        <v>0</v>
      </c>
      <c r="AC44" s="205">
        <v>11.16</v>
      </c>
      <c r="AD44" s="205">
        <v>0</v>
      </c>
      <c r="AE44" s="205">
        <v>0</v>
      </c>
      <c r="AF44" s="205">
        <v>0</v>
      </c>
      <c r="AG44" s="205">
        <v>19.36</v>
      </c>
      <c r="AH44" s="205">
        <v>0</v>
      </c>
      <c r="AI44" s="205">
        <v>32.619999999999997</v>
      </c>
      <c r="AJ44" s="205">
        <v>0</v>
      </c>
      <c r="AK44" s="205">
        <v>11.58</v>
      </c>
      <c r="AL44" s="205">
        <v>0</v>
      </c>
      <c r="AM44" s="205">
        <v>0</v>
      </c>
      <c r="AN44" s="205">
        <v>0</v>
      </c>
      <c r="AO44" s="205">
        <v>171</v>
      </c>
      <c r="AP44" s="205">
        <v>0</v>
      </c>
    </row>
    <row r="45" spans="1:42">
      <c r="A45" t="s">
        <v>87</v>
      </c>
      <c r="B45" s="205">
        <v>0</v>
      </c>
      <c r="C45" s="205">
        <v>0</v>
      </c>
      <c r="D45" s="205">
        <v>1.87</v>
      </c>
      <c r="E45" s="205">
        <v>0</v>
      </c>
      <c r="F45" s="205">
        <v>0</v>
      </c>
      <c r="G45" s="205">
        <v>8.82</v>
      </c>
      <c r="H45" s="205">
        <v>0</v>
      </c>
      <c r="I45" s="205">
        <v>20.23</v>
      </c>
      <c r="J45" s="205">
        <v>1.39</v>
      </c>
      <c r="K45" s="205">
        <v>37.79</v>
      </c>
      <c r="L45" s="205">
        <v>65.260000000000005</v>
      </c>
      <c r="M45" s="205">
        <v>0</v>
      </c>
      <c r="N45" s="205">
        <v>1.04</v>
      </c>
      <c r="O45" s="205">
        <v>1.75</v>
      </c>
      <c r="P45" s="205">
        <v>2.4</v>
      </c>
      <c r="Q45" s="205">
        <v>5.54</v>
      </c>
      <c r="R45" s="205">
        <v>8.07</v>
      </c>
      <c r="S45" s="205">
        <v>4.9000000000000004</v>
      </c>
      <c r="T45" s="205">
        <v>1.41</v>
      </c>
      <c r="U45" s="205">
        <v>8.48</v>
      </c>
      <c r="V45" s="205">
        <v>0.18</v>
      </c>
      <c r="W45" s="205">
        <v>0.41</v>
      </c>
      <c r="X45" s="205">
        <v>1.3</v>
      </c>
      <c r="Y45" s="205">
        <v>0</v>
      </c>
      <c r="Z45" s="205">
        <v>2.46</v>
      </c>
      <c r="AA45" s="205">
        <v>13.26</v>
      </c>
      <c r="AB45" s="205">
        <v>0</v>
      </c>
      <c r="AC45" s="205">
        <v>11.16</v>
      </c>
      <c r="AD45" s="205">
        <v>0</v>
      </c>
      <c r="AE45" s="205">
        <v>0</v>
      </c>
      <c r="AF45" s="205">
        <v>0</v>
      </c>
      <c r="AG45" s="205">
        <v>19.36</v>
      </c>
      <c r="AH45" s="205">
        <v>0</v>
      </c>
      <c r="AI45" s="205">
        <v>32.619999999999997</v>
      </c>
      <c r="AJ45" s="205">
        <v>0</v>
      </c>
      <c r="AK45" s="205">
        <v>11.58</v>
      </c>
      <c r="AL45" s="205">
        <v>0</v>
      </c>
      <c r="AM45" s="205">
        <v>0</v>
      </c>
      <c r="AN45" s="205">
        <v>0</v>
      </c>
      <c r="AO45" s="205">
        <v>171</v>
      </c>
      <c r="AP45" s="205">
        <v>0</v>
      </c>
    </row>
    <row r="46" spans="1:42">
      <c r="A46" t="s">
        <v>88</v>
      </c>
      <c r="B46" s="205">
        <v>0</v>
      </c>
      <c r="C46" s="205">
        <v>0</v>
      </c>
      <c r="D46" s="205">
        <v>1.87</v>
      </c>
      <c r="E46" s="205">
        <v>0</v>
      </c>
      <c r="F46" s="205">
        <v>0</v>
      </c>
      <c r="G46" s="205">
        <v>8.82</v>
      </c>
      <c r="H46" s="205">
        <v>0</v>
      </c>
      <c r="I46" s="205">
        <v>20.23</v>
      </c>
      <c r="J46" s="205">
        <v>1.39</v>
      </c>
      <c r="K46" s="205">
        <v>37.79</v>
      </c>
      <c r="L46" s="205">
        <v>65.260000000000005</v>
      </c>
      <c r="M46" s="205">
        <v>0</v>
      </c>
      <c r="N46" s="205">
        <v>1.04</v>
      </c>
      <c r="O46" s="205">
        <v>1.75</v>
      </c>
      <c r="P46" s="205">
        <v>2.4</v>
      </c>
      <c r="Q46" s="205">
        <v>5.54</v>
      </c>
      <c r="R46" s="205">
        <v>8.07</v>
      </c>
      <c r="S46" s="205">
        <v>4.9000000000000004</v>
      </c>
      <c r="T46" s="205">
        <v>1.41</v>
      </c>
      <c r="U46" s="205">
        <v>8.48</v>
      </c>
      <c r="V46" s="205">
        <v>0.18</v>
      </c>
      <c r="W46" s="205">
        <v>0.41</v>
      </c>
      <c r="X46" s="205">
        <v>1.3</v>
      </c>
      <c r="Y46" s="205">
        <v>0</v>
      </c>
      <c r="Z46" s="205">
        <v>2.46</v>
      </c>
      <c r="AA46" s="205">
        <v>13.26</v>
      </c>
      <c r="AB46" s="205">
        <v>0</v>
      </c>
      <c r="AC46" s="205">
        <v>11.16</v>
      </c>
      <c r="AD46" s="205">
        <v>0</v>
      </c>
      <c r="AE46" s="205">
        <v>0</v>
      </c>
      <c r="AF46" s="205">
        <v>0</v>
      </c>
      <c r="AG46" s="205">
        <v>19.36</v>
      </c>
      <c r="AH46" s="205">
        <v>0</v>
      </c>
      <c r="AI46" s="205">
        <v>32.619999999999997</v>
      </c>
      <c r="AJ46" s="205">
        <v>0</v>
      </c>
      <c r="AK46" s="205">
        <v>11.58</v>
      </c>
      <c r="AL46" s="205">
        <v>0</v>
      </c>
      <c r="AM46" s="205">
        <v>0</v>
      </c>
      <c r="AN46" s="205">
        <v>0</v>
      </c>
      <c r="AO46" s="205">
        <v>171</v>
      </c>
      <c r="AP46" s="205">
        <v>0</v>
      </c>
    </row>
    <row r="47" spans="1:42">
      <c r="A47" t="s">
        <v>89</v>
      </c>
      <c r="B47" s="205">
        <v>0</v>
      </c>
      <c r="C47" s="205">
        <v>0</v>
      </c>
      <c r="D47" s="205">
        <v>1.87</v>
      </c>
      <c r="E47" s="205">
        <v>0</v>
      </c>
      <c r="F47" s="205">
        <v>0</v>
      </c>
      <c r="G47" s="205">
        <v>8.82</v>
      </c>
      <c r="H47" s="205">
        <v>0</v>
      </c>
      <c r="I47" s="205">
        <v>20.23</v>
      </c>
      <c r="J47" s="205">
        <v>1.39</v>
      </c>
      <c r="K47" s="205">
        <v>37.229999999999997</v>
      </c>
      <c r="L47" s="205">
        <v>65.260000000000005</v>
      </c>
      <c r="M47" s="205">
        <v>0</v>
      </c>
      <c r="N47" s="205">
        <v>1.04</v>
      </c>
      <c r="O47" s="205">
        <v>1.75</v>
      </c>
      <c r="P47" s="205">
        <v>2.4</v>
      </c>
      <c r="Q47" s="205">
        <v>5.54</v>
      </c>
      <c r="R47" s="205">
        <v>8.06</v>
      </c>
      <c r="S47" s="205">
        <v>4.9000000000000004</v>
      </c>
      <c r="T47" s="205">
        <v>1.41</v>
      </c>
      <c r="U47" s="205">
        <v>8.48</v>
      </c>
      <c r="V47" s="205">
        <v>0.18</v>
      </c>
      <c r="W47" s="205">
        <v>6.77</v>
      </c>
      <c r="X47" s="205">
        <v>1.3</v>
      </c>
      <c r="Y47" s="205">
        <v>0</v>
      </c>
      <c r="Z47" s="205">
        <v>2.46</v>
      </c>
      <c r="AA47" s="205">
        <v>13.26</v>
      </c>
      <c r="AB47" s="205">
        <v>0</v>
      </c>
      <c r="AC47" s="205">
        <v>11.16</v>
      </c>
      <c r="AD47" s="205">
        <v>0</v>
      </c>
      <c r="AE47" s="205">
        <v>0</v>
      </c>
      <c r="AF47" s="205">
        <v>0</v>
      </c>
      <c r="AG47" s="205">
        <v>19.36</v>
      </c>
      <c r="AH47" s="205">
        <v>0</v>
      </c>
      <c r="AI47" s="205">
        <v>32.619999999999997</v>
      </c>
      <c r="AJ47" s="205">
        <v>0</v>
      </c>
      <c r="AK47" s="205">
        <v>11.58</v>
      </c>
      <c r="AL47" s="205">
        <v>0</v>
      </c>
      <c r="AM47" s="205">
        <v>0</v>
      </c>
      <c r="AN47" s="205">
        <v>0</v>
      </c>
      <c r="AO47" s="205">
        <v>171</v>
      </c>
      <c r="AP47" s="205">
        <v>0</v>
      </c>
    </row>
    <row r="48" spans="1:42">
      <c r="A48" t="s">
        <v>90</v>
      </c>
      <c r="B48" s="205">
        <v>0</v>
      </c>
      <c r="C48" s="205">
        <v>0</v>
      </c>
      <c r="D48" s="205">
        <v>1.87</v>
      </c>
      <c r="E48" s="205">
        <v>0</v>
      </c>
      <c r="F48" s="205">
        <v>0</v>
      </c>
      <c r="G48" s="205">
        <v>8.82</v>
      </c>
      <c r="H48" s="205">
        <v>0</v>
      </c>
      <c r="I48" s="205">
        <v>20.23</v>
      </c>
      <c r="J48" s="205">
        <v>1.39</v>
      </c>
      <c r="K48" s="205">
        <v>37.229999999999997</v>
      </c>
      <c r="L48" s="205">
        <v>65.260000000000005</v>
      </c>
      <c r="M48" s="205">
        <v>0</v>
      </c>
      <c r="N48" s="205">
        <v>1.04</v>
      </c>
      <c r="O48" s="205">
        <v>1.75</v>
      </c>
      <c r="P48" s="205">
        <v>2.4</v>
      </c>
      <c r="Q48" s="205">
        <v>5.54</v>
      </c>
      <c r="R48" s="205">
        <v>8.06</v>
      </c>
      <c r="S48" s="205">
        <v>4.9000000000000004</v>
      </c>
      <c r="T48" s="205">
        <v>1.41</v>
      </c>
      <c r="U48" s="205">
        <v>8.48</v>
      </c>
      <c r="V48" s="205">
        <v>0.18</v>
      </c>
      <c r="W48" s="205">
        <v>6.77</v>
      </c>
      <c r="X48" s="205">
        <v>1.3</v>
      </c>
      <c r="Y48" s="205">
        <v>0</v>
      </c>
      <c r="Z48" s="205">
        <v>2.46</v>
      </c>
      <c r="AA48" s="205">
        <v>13.26</v>
      </c>
      <c r="AB48" s="205">
        <v>0</v>
      </c>
      <c r="AC48" s="205">
        <v>11.16</v>
      </c>
      <c r="AD48" s="205">
        <v>0</v>
      </c>
      <c r="AE48" s="205">
        <v>0</v>
      </c>
      <c r="AF48" s="205">
        <v>0</v>
      </c>
      <c r="AG48" s="205">
        <v>19.36</v>
      </c>
      <c r="AH48" s="205">
        <v>0</v>
      </c>
      <c r="AI48" s="205">
        <v>32.619999999999997</v>
      </c>
      <c r="AJ48" s="205">
        <v>0</v>
      </c>
      <c r="AK48" s="205">
        <v>11.58</v>
      </c>
      <c r="AL48" s="205">
        <v>0</v>
      </c>
      <c r="AM48" s="205">
        <v>0</v>
      </c>
      <c r="AN48" s="205">
        <v>0</v>
      </c>
      <c r="AO48" s="205">
        <v>171</v>
      </c>
      <c r="AP48" s="205">
        <v>0</v>
      </c>
    </row>
    <row r="49" spans="1:42">
      <c r="A49" t="s">
        <v>91</v>
      </c>
      <c r="B49" s="205">
        <v>0</v>
      </c>
      <c r="C49" s="205">
        <v>0</v>
      </c>
      <c r="D49" s="205">
        <v>1.87</v>
      </c>
      <c r="E49" s="205">
        <v>0</v>
      </c>
      <c r="F49" s="205">
        <v>0</v>
      </c>
      <c r="G49" s="205">
        <v>8.82</v>
      </c>
      <c r="H49" s="205">
        <v>0</v>
      </c>
      <c r="I49" s="205">
        <v>20.23</v>
      </c>
      <c r="J49" s="205">
        <v>1.39</v>
      </c>
      <c r="K49" s="205">
        <v>37.229999999999997</v>
      </c>
      <c r="L49" s="205">
        <v>65.260000000000005</v>
      </c>
      <c r="M49" s="205">
        <v>0</v>
      </c>
      <c r="N49" s="205">
        <v>1.04</v>
      </c>
      <c r="O49" s="205">
        <v>1.75</v>
      </c>
      <c r="P49" s="205">
        <v>2.4</v>
      </c>
      <c r="Q49" s="205">
        <v>5.54</v>
      </c>
      <c r="R49" s="205">
        <v>8.06</v>
      </c>
      <c r="S49" s="205">
        <v>4.9000000000000004</v>
      </c>
      <c r="T49" s="205">
        <v>1.41</v>
      </c>
      <c r="U49" s="205">
        <v>8.48</v>
      </c>
      <c r="V49" s="205">
        <v>0.18</v>
      </c>
      <c r="W49" s="205">
        <v>6.77</v>
      </c>
      <c r="X49" s="205">
        <v>1.3</v>
      </c>
      <c r="Y49" s="205">
        <v>0</v>
      </c>
      <c r="Z49" s="205">
        <v>2.46</v>
      </c>
      <c r="AA49" s="205">
        <v>13.26</v>
      </c>
      <c r="AB49" s="205">
        <v>0</v>
      </c>
      <c r="AC49" s="205">
        <v>11.16</v>
      </c>
      <c r="AD49" s="205">
        <v>0</v>
      </c>
      <c r="AE49" s="205">
        <v>0</v>
      </c>
      <c r="AF49" s="205">
        <v>0</v>
      </c>
      <c r="AG49" s="205">
        <v>19.36</v>
      </c>
      <c r="AH49" s="205">
        <v>0</v>
      </c>
      <c r="AI49" s="205">
        <v>32.619999999999997</v>
      </c>
      <c r="AJ49" s="205">
        <v>0</v>
      </c>
      <c r="AK49" s="205">
        <v>11.58</v>
      </c>
      <c r="AL49" s="205">
        <v>0</v>
      </c>
      <c r="AM49" s="205">
        <v>0</v>
      </c>
      <c r="AN49" s="205">
        <v>0</v>
      </c>
      <c r="AO49" s="205">
        <v>171</v>
      </c>
      <c r="AP49" s="205">
        <v>0</v>
      </c>
    </row>
    <row r="50" spans="1:42">
      <c r="A50" t="s">
        <v>92</v>
      </c>
      <c r="B50" s="205">
        <v>0</v>
      </c>
      <c r="C50" s="205">
        <v>0</v>
      </c>
      <c r="D50" s="205">
        <v>1.87</v>
      </c>
      <c r="E50" s="205">
        <v>0</v>
      </c>
      <c r="F50" s="205">
        <v>0</v>
      </c>
      <c r="G50" s="205">
        <v>8.82</v>
      </c>
      <c r="H50" s="205">
        <v>0</v>
      </c>
      <c r="I50" s="205">
        <v>20.23</v>
      </c>
      <c r="J50" s="205">
        <v>1.39</v>
      </c>
      <c r="K50" s="205">
        <v>37.229999999999997</v>
      </c>
      <c r="L50" s="205">
        <v>65.260000000000005</v>
      </c>
      <c r="M50" s="205">
        <v>0</v>
      </c>
      <c r="N50" s="205">
        <v>1.04</v>
      </c>
      <c r="O50" s="205">
        <v>1.75</v>
      </c>
      <c r="P50" s="205">
        <v>2.4</v>
      </c>
      <c r="Q50" s="205">
        <v>5.54</v>
      </c>
      <c r="R50" s="205">
        <v>8.06</v>
      </c>
      <c r="S50" s="205">
        <v>4.9000000000000004</v>
      </c>
      <c r="T50" s="205">
        <v>1.41</v>
      </c>
      <c r="U50" s="205">
        <v>8.48</v>
      </c>
      <c r="V50" s="205">
        <v>0.18</v>
      </c>
      <c r="W50" s="205">
        <v>6.77</v>
      </c>
      <c r="X50" s="205">
        <v>1.3</v>
      </c>
      <c r="Y50" s="205">
        <v>0</v>
      </c>
      <c r="Z50" s="205">
        <v>2.46</v>
      </c>
      <c r="AA50" s="205">
        <v>13.26</v>
      </c>
      <c r="AB50" s="205">
        <v>0</v>
      </c>
      <c r="AC50" s="205">
        <v>11.16</v>
      </c>
      <c r="AD50" s="205">
        <v>0</v>
      </c>
      <c r="AE50" s="205">
        <v>0</v>
      </c>
      <c r="AF50" s="205">
        <v>0</v>
      </c>
      <c r="AG50" s="205">
        <v>19.36</v>
      </c>
      <c r="AH50" s="205">
        <v>0</v>
      </c>
      <c r="AI50" s="205">
        <v>32.619999999999997</v>
      </c>
      <c r="AJ50" s="205">
        <v>0</v>
      </c>
      <c r="AK50" s="205">
        <v>11.58</v>
      </c>
      <c r="AL50" s="205">
        <v>0</v>
      </c>
      <c r="AM50" s="205">
        <v>0</v>
      </c>
      <c r="AN50" s="205">
        <v>0</v>
      </c>
      <c r="AO50" s="205">
        <v>171</v>
      </c>
      <c r="AP50" s="205">
        <v>0</v>
      </c>
    </row>
    <row r="51" spans="1:42">
      <c r="A51" t="s">
        <v>93</v>
      </c>
      <c r="B51" s="205">
        <v>0</v>
      </c>
      <c r="C51" s="205">
        <v>0</v>
      </c>
      <c r="D51" s="205">
        <v>1.87</v>
      </c>
      <c r="E51" s="205">
        <v>0</v>
      </c>
      <c r="F51" s="205">
        <v>0</v>
      </c>
      <c r="G51" s="205">
        <v>8.82</v>
      </c>
      <c r="H51" s="205">
        <v>0</v>
      </c>
      <c r="I51" s="205">
        <v>20.23</v>
      </c>
      <c r="J51" s="205">
        <v>1.39</v>
      </c>
      <c r="K51" s="205">
        <v>37.229999999999997</v>
      </c>
      <c r="L51" s="205">
        <v>65.260000000000005</v>
      </c>
      <c r="M51" s="205">
        <v>0</v>
      </c>
      <c r="N51" s="205">
        <v>1.04</v>
      </c>
      <c r="O51" s="205">
        <v>1.75</v>
      </c>
      <c r="P51" s="205">
        <v>2.4</v>
      </c>
      <c r="Q51" s="205">
        <v>5.54</v>
      </c>
      <c r="R51" s="205">
        <v>8.06</v>
      </c>
      <c r="S51" s="205">
        <v>4.9000000000000004</v>
      </c>
      <c r="T51" s="205">
        <v>1.41</v>
      </c>
      <c r="U51" s="205">
        <v>8.48</v>
      </c>
      <c r="V51" s="205">
        <v>1.45</v>
      </c>
      <c r="W51" s="205">
        <v>6.77</v>
      </c>
      <c r="X51" s="205">
        <v>1.3</v>
      </c>
      <c r="Y51" s="205">
        <v>0</v>
      </c>
      <c r="Z51" s="205">
        <v>36.549999999999997</v>
      </c>
      <c r="AA51" s="205">
        <v>13.26</v>
      </c>
      <c r="AB51" s="205">
        <v>0</v>
      </c>
      <c r="AC51" s="205">
        <v>11.67</v>
      </c>
      <c r="AD51" s="205">
        <v>0</v>
      </c>
      <c r="AE51" s="205">
        <v>0</v>
      </c>
      <c r="AF51" s="205">
        <v>0</v>
      </c>
      <c r="AG51" s="205">
        <v>19.36</v>
      </c>
      <c r="AH51" s="205">
        <v>0</v>
      </c>
      <c r="AI51" s="205">
        <v>32.619999999999997</v>
      </c>
      <c r="AJ51" s="205">
        <v>0</v>
      </c>
      <c r="AK51" s="205">
        <v>11.58</v>
      </c>
      <c r="AL51" s="205">
        <v>0</v>
      </c>
      <c r="AM51" s="205">
        <v>0</v>
      </c>
      <c r="AN51" s="205">
        <v>0</v>
      </c>
      <c r="AO51" s="205">
        <v>167.4</v>
      </c>
      <c r="AP51" s="205">
        <v>0</v>
      </c>
    </row>
    <row r="52" spans="1:42">
      <c r="A52" t="s">
        <v>94</v>
      </c>
      <c r="B52" s="205">
        <v>0</v>
      </c>
      <c r="C52" s="205">
        <v>0</v>
      </c>
      <c r="D52" s="205">
        <v>1.87</v>
      </c>
      <c r="E52" s="205">
        <v>0</v>
      </c>
      <c r="F52" s="205">
        <v>0</v>
      </c>
      <c r="G52" s="205">
        <v>8.82</v>
      </c>
      <c r="H52" s="205">
        <v>0</v>
      </c>
      <c r="I52" s="205">
        <v>20.23</v>
      </c>
      <c r="J52" s="205">
        <v>1.39</v>
      </c>
      <c r="K52" s="205">
        <v>37.229999999999997</v>
      </c>
      <c r="L52" s="205">
        <v>65.260000000000005</v>
      </c>
      <c r="M52" s="205">
        <v>0</v>
      </c>
      <c r="N52" s="205">
        <v>1.04</v>
      </c>
      <c r="O52" s="205">
        <v>1.75</v>
      </c>
      <c r="P52" s="205">
        <v>2.4</v>
      </c>
      <c r="Q52" s="205">
        <v>5.54</v>
      </c>
      <c r="R52" s="205">
        <v>8.06</v>
      </c>
      <c r="S52" s="205">
        <v>4.9000000000000004</v>
      </c>
      <c r="T52" s="205">
        <v>1.41</v>
      </c>
      <c r="U52" s="205">
        <v>8.48</v>
      </c>
      <c r="V52" s="205">
        <v>1.45</v>
      </c>
      <c r="W52" s="205">
        <v>6.77</v>
      </c>
      <c r="X52" s="205">
        <v>1.3</v>
      </c>
      <c r="Y52" s="205">
        <v>0</v>
      </c>
      <c r="Z52" s="205">
        <v>36.549999999999997</v>
      </c>
      <c r="AA52" s="205">
        <v>13.26</v>
      </c>
      <c r="AB52" s="205">
        <v>0</v>
      </c>
      <c r="AC52" s="205">
        <v>11.51</v>
      </c>
      <c r="AD52" s="205">
        <v>0</v>
      </c>
      <c r="AE52" s="205">
        <v>0</v>
      </c>
      <c r="AF52" s="205">
        <v>0</v>
      </c>
      <c r="AG52" s="205">
        <v>19.36</v>
      </c>
      <c r="AH52" s="205">
        <v>0</v>
      </c>
      <c r="AI52" s="205">
        <v>32.619999999999997</v>
      </c>
      <c r="AJ52" s="205">
        <v>0</v>
      </c>
      <c r="AK52" s="205">
        <v>11.58</v>
      </c>
      <c r="AL52" s="205">
        <v>0</v>
      </c>
      <c r="AM52" s="205">
        <v>0</v>
      </c>
      <c r="AN52" s="205">
        <v>0</v>
      </c>
      <c r="AO52" s="205">
        <v>167.4</v>
      </c>
      <c r="AP52" s="205">
        <v>0</v>
      </c>
    </row>
    <row r="53" spans="1:42">
      <c r="A53" t="s">
        <v>95</v>
      </c>
      <c r="B53" s="205">
        <v>0</v>
      </c>
      <c r="C53" s="205">
        <v>0</v>
      </c>
      <c r="D53" s="205">
        <v>1.87</v>
      </c>
      <c r="E53" s="205">
        <v>0</v>
      </c>
      <c r="F53" s="205">
        <v>0</v>
      </c>
      <c r="G53" s="205">
        <v>8.82</v>
      </c>
      <c r="H53" s="205">
        <v>0</v>
      </c>
      <c r="I53" s="205">
        <v>20.23</v>
      </c>
      <c r="J53" s="205">
        <v>1.39</v>
      </c>
      <c r="K53" s="205">
        <v>37.229999999999997</v>
      </c>
      <c r="L53" s="205">
        <v>65.260000000000005</v>
      </c>
      <c r="M53" s="205">
        <v>0</v>
      </c>
      <c r="N53" s="205">
        <v>1.04</v>
      </c>
      <c r="O53" s="205">
        <v>1.75</v>
      </c>
      <c r="P53" s="205">
        <v>2.4</v>
      </c>
      <c r="Q53" s="205">
        <v>5.54</v>
      </c>
      <c r="R53" s="205">
        <v>8.06</v>
      </c>
      <c r="S53" s="205">
        <v>4.9000000000000004</v>
      </c>
      <c r="T53" s="205">
        <v>1.41</v>
      </c>
      <c r="U53" s="205">
        <v>8.48</v>
      </c>
      <c r="V53" s="205">
        <v>1.43</v>
      </c>
      <c r="W53" s="205">
        <v>6.77</v>
      </c>
      <c r="X53" s="205">
        <v>19.399999999999999</v>
      </c>
      <c r="Y53" s="205">
        <v>0</v>
      </c>
      <c r="Z53" s="205">
        <v>36.549999999999997</v>
      </c>
      <c r="AA53" s="205">
        <v>13.26</v>
      </c>
      <c r="AB53" s="205">
        <v>0</v>
      </c>
      <c r="AC53" s="205">
        <v>11.51</v>
      </c>
      <c r="AD53" s="205">
        <v>0</v>
      </c>
      <c r="AE53" s="205">
        <v>0</v>
      </c>
      <c r="AF53" s="205">
        <v>0</v>
      </c>
      <c r="AG53" s="205">
        <v>19.36</v>
      </c>
      <c r="AH53" s="205">
        <v>0</v>
      </c>
      <c r="AI53" s="205">
        <v>32.619999999999997</v>
      </c>
      <c r="AJ53" s="205">
        <v>0</v>
      </c>
      <c r="AK53" s="205">
        <v>11.58</v>
      </c>
      <c r="AL53" s="205">
        <v>0</v>
      </c>
      <c r="AM53" s="205">
        <v>0</v>
      </c>
      <c r="AN53" s="205">
        <v>0</v>
      </c>
      <c r="AO53" s="205">
        <v>167.4</v>
      </c>
      <c r="AP53" s="205">
        <v>0</v>
      </c>
    </row>
    <row r="54" spans="1:42">
      <c r="A54" t="s">
        <v>96</v>
      </c>
      <c r="B54" s="205">
        <v>0</v>
      </c>
      <c r="C54" s="205">
        <v>0</v>
      </c>
      <c r="D54" s="205">
        <v>1.87</v>
      </c>
      <c r="E54" s="205">
        <v>0</v>
      </c>
      <c r="F54" s="205">
        <v>0</v>
      </c>
      <c r="G54" s="205">
        <v>8.82</v>
      </c>
      <c r="H54" s="205">
        <v>0</v>
      </c>
      <c r="I54" s="205">
        <v>20.23</v>
      </c>
      <c r="J54" s="205">
        <v>1.39</v>
      </c>
      <c r="K54" s="205">
        <v>37.229999999999997</v>
      </c>
      <c r="L54" s="205">
        <v>65.260000000000005</v>
      </c>
      <c r="M54" s="205">
        <v>0</v>
      </c>
      <c r="N54" s="205">
        <v>1.04</v>
      </c>
      <c r="O54" s="205">
        <v>1.75</v>
      </c>
      <c r="P54" s="205">
        <v>2.4</v>
      </c>
      <c r="Q54" s="205">
        <v>5.54</v>
      </c>
      <c r="R54" s="205">
        <v>8.06</v>
      </c>
      <c r="S54" s="205">
        <v>4.9000000000000004</v>
      </c>
      <c r="T54" s="205">
        <v>1.41</v>
      </c>
      <c r="U54" s="205">
        <v>8.48</v>
      </c>
      <c r="V54" s="205">
        <v>1.43</v>
      </c>
      <c r="W54" s="205">
        <v>6.77</v>
      </c>
      <c r="X54" s="205">
        <v>19.399999999999999</v>
      </c>
      <c r="Y54" s="205">
        <v>0</v>
      </c>
      <c r="Z54" s="205">
        <v>36.549999999999997</v>
      </c>
      <c r="AA54" s="205">
        <v>13.26</v>
      </c>
      <c r="AB54" s="205">
        <v>0</v>
      </c>
      <c r="AC54" s="205">
        <v>-1.45</v>
      </c>
      <c r="AD54" s="205">
        <v>0</v>
      </c>
      <c r="AE54" s="205">
        <v>0</v>
      </c>
      <c r="AF54" s="205">
        <v>0</v>
      </c>
      <c r="AG54" s="205">
        <v>19.36</v>
      </c>
      <c r="AH54" s="205">
        <v>0</v>
      </c>
      <c r="AI54" s="205">
        <v>32.619999999999997</v>
      </c>
      <c r="AJ54" s="205">
        <v>0</v>
      </c>
      <c r="AK54" s="205">
        <v>9.02</v>
      </c>
      <c r="AL54" s="205">
        <v>0</v>
      </c>
      <c r="AM54" s="205">
        <v>0</v>
      </c>
      <c r="AN54" s="205">
        <v>0</v>
      </c>
      <c r="AO54" s="205">
        <v>167.4</v>
      </c>
      <c r="AP54" s="205">
        <v>0</v>
      </c>
    </row>
    <row r="55" spans="1:42">
      <c r="A55" t="s">
        <v>97</v>
      </c>
      <c r="B55" s="205">
        <v>0</v>
      </c>
      <c r="C55" s="205">
        <v>0</v>
      </c>
      <c r="D55" s="205">
        <v>1.87</v>
      </c>
      <c r="E55" s="205">
        <v>0</v>
      </c>
      <c r="F55" s="205">
        <v>0</v>
      </c>
      <c r="G55" s="205">
        <v>8.82</v>
      </c>
      <c r="H55" s="205">
        <v>0</v>
      </c>
      <c r="I55" s="205">
        <v>20.23</v>
      </c>
      <c r="J55" s="205">
        <v>1.39</v>
      </c>
      <c r="K55" s="205">
        <v>37.229999999999997</v>
      </c>
      <c r="L55" s="205">
        <v>65.260000000000005</v>
      </c>
      <c r="M55" s="205">
        <v>0</v>
      </c>
      <c r="N55" s="205">
        <v>1.04</v>
      </c>
      <c r="O55" s="205">
        <v>1.75</v>
      </c>
      <c r="P55" s="205">
        <v>2.4</v>
      </c>
      <c r="Q55" s="205">
        <v>5.54</v>
      </c>
      <c r="R55" s="205">
        <v>8.06</v>
      </c>
      <c r="S55" s="205">
        <v>4.8899999999999997</v>
      </c>
      <c r="T55" s="205">
        <v>1.41</v>
      </c>
      <c r="U55" s="205">
        <v>8.48</v>
      </c>
      <c r="V55" s="205">
        <v>5.16</v>
      </c>
      <c r="W55" s="205">
        <v>6.77</v>
      </c>
      <c r="X55" s="205">
        <v>19.399999999999999</v>
      </c>
      <c r="Y55" s="205">
        <v>0</v>
      </c>
      <c r="Z55" s="205">
        <v>36.549999999999997</v>
      </c>
      <c r="AA55" s="205">
        <v>13.92</v>
      </c>
      <c r="AB55" s="205">
        <v>0</v>
      </c>
      <c r="AC55" s="205">
        <v>-1.45</v>
      </c>
      <c r="AD55" s="205">
        <v>0</v>
      </c>
      <c r="AE55" s="205">
        <v>0</v>
      </c>
      <c r="AF55" s="205">
        <v>0</v>
      </c>
      <c r="AG55" s="205">
        <v>19.36</v>
      </c>
      <c r="AH55" s="205">
        <v>0</v>
      </c>
      <c r="AI55" s="205">
        <v>32.619999999999997</v>
      </c>
      <c r="AJ55" s="205">
        <v>0</v>
      </c>
      <c r="AK55" s="205">
        <v>9.02</v>
      </c>
      <c r="AL55" s="205">
        <v>0</v>
      </c>
      <c r="AM55" s="205">
        <v>0</v>
      </c>
      <c r="AN55" s="205">
        <v>0</v>
      </c>
      <c r="AO55" s="205">
        <v>167.4</v>
      </c>
      <c r="AP55" s="205">
        <v>0</v>
      </c>
    </row>
    <row r="56" spans="1:42">
      <c r="A56" t="s">
        <v>98</v>
      </c>
      <c r="B56" s="205">
        <v>0</v>
      </c>
      <c r="C56" s="205">
        <v>0</v>
      </c>
      <c r="D56" s="205">
        <v>1.87</v>
      </c>
      <c r="E56" s="205">
        <v>0</v>
      </c>
      <c r="F56" s="205">
        <v>0</v>
      </c>
      <c r="G56" s="205">
        <v>8.82</v>
      </c>
      <c r="H56" s="205">
        <v>0</v>
      </c>
      <c r="I56" s="205">
        <v>20.23</v>
      </c>
      <c r="J56" s="205">
        <v>1.39</v>
      </c>
      <c r="K56" s="205">
        <v>37.229999999999997</v>
      </c>
      <c r="L56" s="205">
        <v>65.260000000000005</v>
      </c>
      <c r="M56" s="205">
        <v>0</v>
      </c>
      <c r="N56" s="205">
        <v>1.04</v>
      </c>
      <c r="O56" s="205">
        <v>1.75</v>
      </c>
      <c r="P56" s="205">
        <v>2.4</v>
      </c>
      <c r="Q56" s="205">
        <v>5.54</v>
      </c>
      <c r="R56" s="205">
        <v>8.06</v>
      </c>
      <c r="S56" s="205">
        <v>4.8899999999999997</v>
      </c>
      <c r="T56" s="205">
        <v>1.41</v>
      </c>
      <c r="U56" s="205">
        <v>8.48</v>
      </c>
      <c r="V56" s="205">
        <v>5.27</v>
      </c>
      <c r="W56" s="205">
        <v>6.77</v>
      </c>
      <c r="X56" s="205">
        <v>19.399999999999999</v>
      </c>
      <c r="Y56" s="205">
        <v>0</v>
      </c>
      <c r="Z56" s="205">
        <v>36.549999999999997</v>
      </c>
      <c r="AA56" s="205">
        <v>13.92</v>
      </c>
      <c r="AB56" s="205">
        <v>0</v>
      </c>
      <c r="AC56" s="205">
        <v>-0.88</v>
      </c>
      <c r="AD56" s="205">
        <v>0</v>
      </c>
      <c r="AE56" s="205">
        <v>0</v>
      </c>
      <c r="AF56" s="205">
        <v>0</v>
      </c>
      <c r="AG56" s="205">
        <v>19.36</v>
      </c>
      <c r="AH56" s="205">
        <v>0</v>
      </c>
      <c r="AI56" s="205">
        <v>32.619999999999997</v>
      </c>
      <c r="AJ56" s="205">
        <v>0</v>
      </c>
      <c r="AK56" s="205">
        <v>9.02</v>
      </c>
      <c r="AL56" s="205">
        <v>0</v>
      </c>
      <c r="AM56" s="205">
        <v>0</v>
      </c>
      <c r="AN56" s="205">
        <v>0</v>
      </c>
      <c r="AO56" s="205">
        <v>167.4</v>
      </c>
      <c r="AP56" s="205">
        <v>0</v>
      </c>
    </row>
    <row r="57" spans="1:42">
      <c r="A57" t="s">
        <v>99</v>
      </c>
      <c r="B57" s="205">
        <v>0</v>
      </c>
      <c r="C57" s="205">
        <v>0</v>
      </c>
      <c r="D57" s="205">
        <v>1.87</v>
      </c>
      <c r="E57" s="205">
        <v>0</v>
      </c>
      <c r="F57" s="205">
        <v>0</v>
      </c>
      <c r="G57" s="205">
        <v>8.82</v>
      </c>
      <c r="H57" s="205">
        <v>0</v>
      </c>
      <c r="I57" s="205">
        <v>20.23</v>
      </c>
      <c r="J57" s="205">
        <v>1.39</v>
      </c>
      <c r="K57" s="205">
        <v>37.229999999999997</v>
      </c>
      <c r="L57" s="205">
        <v>65.260000000000005</v>
      </c>
      <c r="M57" s="205">
        <v>0</v>
      </c>
      <c r="N57" s="205">
        <v>1.04</v>
      </c>
      <c r="O57" s="205">
        <v>1.75</v>
      </c>
      <c r="P57" s="205">
        <v>2.4</v>
      </c>
      <c r="Q57" s="205">
        <v>5.54</v>
      </c>
      <c r="R57" s="205">
        <v>8.06</v>
      </c>
      <c r="S57" s="205">
        <v>4.8899999999999997</v>
      </c>
      <c r="T57" s="205">
        <v>1.41</v>
      </c>
      <c r="U57" s="205">
        <v>8.48</v>
      </c>
      <c r="V57" s="205">
        <v>5.27</v>
      </c>
      <c r="W57" s="205">
        <v>6.77</v>
      </c>
      <c r="X57" s="205">
        <v>19.399999999999999</v>
      </c>
      <c r="Y57" s="205">
        <v>0</v>
      </c>
      <c r="Z57" s="205">
        <v>36.549999999999997</v>
      </c>
      <c r="AA57" s="205">
        <v>13.92</v>
      </c>
      <c r="AB57" s="205">
        <v>0</v>
      </c>
      <c r="AC57" s="205">
        <v>11.86</v>
      </c>
      <c r="AD57" s="205">
        <v>0</v>
      </c>
      <c r="AE57" s="205">
        <v>0</v>
      </c>
      <c r="AF57" s="205">
        <v>0</v>
      </c>
      <c r="AG57" s="205">
        <v>19.36</v>
      </c>
      <c r="AH57" s="205">
        <v>0</v>
      </c>
      <c r="AI57" s="205">
        <v>32.619999999999997</v>
      </c>
      <c r="AJ57" s="205">
        <v>0</v>
      </c>
      <c r="AK57" s="205">
        <v>9.02</v>
      </c>
      <c r="AL57" s="205">
        <v>0</v>
      </c>
      <c r="AM57" s="205">
        <v>0</v>
      </c>
      <c r="AN57" s="205">
        <v>0</v>
      </c>
      <c r="AO57" s="205">
        <v>167.4</v>
      </c>
      <c r="AP57" s="205">
        <v>0</v>
      </c>
    </row>
    <row r="58" spans="1:42">
      <c r="A58" t="s">
        <v>100</v>
      </c>
      <c r="B58" s="205">
        <v>0</v>
      </c>
      <c r="C58" s="205">
        <v>0</v>
      </c>
      <c r="D58" s="205">
        <v>1.87</v>
      </c>
      <c r="E58" s="205">
        <v>0</v>
      </c>
      <c r="F58" s="205">
        <v>0</v>
      </c>
      <c r="G58" s="205">
        <v>8.82</v>
      </c>
      <c r="H58" s="205">
        <v>0</v>
      </c>
      <c r="I58" s="205">
        <v>20.23</v>
      </c>
      <c r="J58" s="205">
        <v>1.39</v>
      </c>
      <c r="K58" s="205">
        <v>37.229999999999997</v>
      </c>
      <c r="L58" s="205">
        <v>65.260000000000005</v>
      </c>
      <c r="M58" s="205">
        <v>0</v>
      </c>
      <c r="N58" s="205">
        <v>1.04</v>
      </c>
      <c r="O58" s="205">
        <v>1.75</v>
      </c>
      <c r="P58" s="205">
        <v>2.4</v>
      </c>
      <c r="Q58" s="205">
        <v>5.54</v>
      </c>
      <c r="R58" s="205">
        <v>8.06</v>
      </c>
      <c r="S58" s="205">
        <v>4.8899999999999997</v>
      </c>
      <c r="T58" s="205">
        <v>1.41</v>
      </c>
      <c r="U58" s="205">
        <v>8.48</v>
      </c>
      <c r="V58" s="205">
        <v>5.27</v>
      </c>
      <c r="W58" s="205">
        <v>6.77</v>
      </c>
      <c r="X58" s="205">
        <v>19.399999999999999</v>
      </c>
      <c r="Y58" s="205">
        <v>0</v>
      </c>
      <c r="Z58" s="205">
        <v>36.549999999999997</v>
      </c>
      <c r="AA58" s="205">
        <v>13.92</v>
      </c>
      <c r="AB58" s="205">
        <v>0</v>
      </c>
      <c r="AC58" s="205">
        <v>11.86</v>
      </c>
      <c r="AD58" s="205">
        <v>0</v>
      </c>
      <c r="AE58" s="205">
        <v>0</v>
      </c>
      <c r="AF58" s="205">
        <v>0</v>
      </c>
      <c r="AG58" s="205">
        <v>19.36</v>
      </c>
      <c r="AH58" s="205">
        <v>0</v>
      </c>
      <c r="AI58" s="205">
        <v>32.619999999999997</v>
      </c>
      <c r="AJ58" s="205">
        <v>0</v>
      </c>
      <c r="AK58" s="205">
        <v>9.02</v>
      </c>
      <c r="AL58" s="205">
        <v>0</v>
      </c>
      <c r="AM58" s="205">
        <v>0</v>
      </c>
      <c r="AN58" s="205">
        <v>0</v>
      </c>
      <c r="AO58" s="205">
        <v>167.4</v>
      </c>
      <c r="AP58" s="205">
        <v>0</v>
      </c>
    </row>
    <row r="59" spans="1:42">
      <c r="A59" t="s">
        <v>101</v>
      </c>
      <c r="B59" s="205">
        <v>0</v>
      </c>
      <c r="C59" s="205">
        <v>0</v>
      </c>
      <c r="D59" s="205">
        <v>1.87</v>
      </c>
      <c r="E59" s="205">
        <v>0</v>
      </c>
      <c r="F59" s="205">
        <v>0</v>
      </c>
      <c r="G59" s="205">
        <v>8.82</v>
      </c>
      <c r="H59" s="205">
        <v>0</v>
      </c>
      <c r="I59" s="205">
        <v>20.23</v>
      </c>
      <c r="J59" s="205">
        <v>1.39</v>
      </c>
      <c r="K59" s="205">
        <v>37.229999999999997</v>
      </c>
      <c r="L59" s="205">
        <v>65.260000000000005</v>
      </c>
      <c r="M59" s="205">
        <v>0</v>
      </c>
      <c r="N59" s="205">
        <v>1.04</v>
      </c>
      <c r="O59" s="205">
        <v>1.75</v>
      </c>
      <c r="P59" s="205">
        <v>2.4</v>
      </c>
      <c r="Q59" s="205">
        <v>5.54</v>
      </c>
      <c r="R59" s="205">
        <v>8.06</v>
      </c>
      <c r="S59" s="205">
        <v>4.9000000000000004</v>
      </c>
      <c r="T59" s="205">
        <v>1.41</v>
      </c>
      <c r="U59" s="205">
        <v>8.48</v>
      </c>
      <c r="V59" s="205">
        <v>5.27</v>
      </c>
      <c r="W59" s="205">
        <v>6.77</v>
      </c>
      <c r="X59" s="205">
        <v>1.3</v>
      </c>
      <c r="Y59" s="205">
        <v>0</v>
      </c>
      <c r="Z59" s="205">
        <v>36.549999999999997</v>
      </c>
      <c r="AA59" s="205">
        <v>13.92</v>
      </c>
      <c r="AB59" s="205">
        <v>0</v>
      </c>
      <c r="AC59" s="205">
        <v>11.86</v>
      </c>
      <c r="AD59" s="205">
        <v>0</v>
      </c>
      <c r="AE59" s="205">
        <v>0</v>
      </c>
      <c r="AF59" s="205">
        <v>0</v>
      </c>
      <c r="AG59" s="205">
        <v>19.36</v>
      </c>
      <c r="AH59" s="205">
        <v>0</v>
      </c>
      <c r="AI59" s="205">
        <v>32.619999999999997</v>
      </c>
      <c r="AJ59" s="205">
        <v>0</v>
      </c>
      <c r="AK59" s="205">
        <v>9.02</v>
      </c>
      <c r="AL59" s="205">
        <v>0</v>
      </c>
      <c r="AM59" s="205">
        <v>0</v>
      </c>
      <c r="AN59" s="205">
        <v>0</v>
      </c>
      <c r="AO59" s="205">
        <v>167.4</v>
      </c>
      <c r="AP59" s="205">
        <v>0</v>
      </c>
    </row>
    <row r="60" spans="1:42">
      <c r="A60" t="s">
        <v>102</v>
      </c>
      <c r="B60" s="205">
        <v>0</v>
      </c>
      <c r="C60" s="205">
        <v>0</v>
      </c>
      <c r="D60" s="205">
        <v>1.87</v>
      </c>
      <c r="E60" s="205">
        <v>0</v>
      </c>
      <c r="F60" s="205">
        <v>0</v>
      </c>
      <c r="G60" s="205">
        <v>8.82</v>
      </c>
      <c r="H60" s="205">
        <v>0</v>
      </c>
      <c r="I60" s="205">
        <v>20.23</v>
      </c>
      <c r="J60" s="205">
        <v>1.39</v>
      </c>
      <c r="K60" s="205">
        <v>37.229999999999997</v>
      </c>
      <c r="L60" s="205">
        <v>65.260000000000005</v>
      </c>
      <c r="M60" s="205">
        <v>0</v>
      </c>
      <c r="N60" s="205">
        <v>1.04</v>
      </c>
      <c r="O60" s="205">
        <v>1.75</v>
      </c>
      <c r="P60" s="205">
        <v>2.4</v>
      </c>
      <c r="Q60" s="205">
        <v>5.54</v>
      </c>
      <c r="R60" s="205">
        <v>8.06</v>
      </c>
      <c r="S60" s="205">
        <v>4.9000000000000004</v>
      </c>
      <c r="T60" s="205">
        <v>1.41</v>
      </c>
      <c r="U60" s="205">
        <v>8.48</v>
      </c>
      <c r="V60" s="205">
        <v>5.27</v>
      </c>
      <c r="W60" s="205">
        <v>6.77</v>
      </c>
      <c r="X60" s="205">
        <v>1.3</v>
      </c>
      <c r="Y60" s="205">
        <v>0</v>
      </c>
      <c r="Z60" s="205">
        <v>36.549999999999997</v>
      </c>
      <c r="AA60" s="205">
        <v>13.92</v>
      </c>
      <c r="AB60" s="205">
        <v>0</v>
      </c>
      <c r="AC60" s="205">
        <v>11.86</v>
      </c>
      <c r="AD60" s="205">
        <v>0</v>
      </c>
      <c r="AE60" s="205">
        <v>0</v>
      </c>
      <c r="AF60" s="205">
        <v>0</v>
      </c>
      <c r="AG60" s="205">
        <v>19.36</v>
      </c>
      <c r="AH60" s="205">
        <v>0</v>
      </c>
      <c r="AI60" s="205">
        <v>32.619999999999997</v>
      </c>
      <c r="AJ60" s="205">
        <v>0</v>
      </c>
      <c r="AK60" s="205">
        <v>9.02</v>
      </c>
      <c r="AL60" s="205">
        <v>0</v>
      </c>
      <c r="AM60" s="205">
        <v>0</v>
      </c>
      <c r="AN60" s="205">
        <v>0</v>
      </c>
      <c r="AO60" s="205">
        <v>167.4</v>
      </c>
      <c r="AP60" s="205">
        <v>0</v>
      </c>
    </row>
    <row r="61" spans="1:42">
      <c r="A61" t="s">
        <v>103</v>
      </c>
      <c r="B61" s="205">
        <v>0</v>
      </c>
      <c r="C61" s="205">
        <v>0</v>
      </c>
      <c r="D61" s="205">
        <v>1.87</v>
      </c>
      <c r="E61" s="205">
        <v>0</v>
      </c>
      <c r="F61" s="205">
        <v>0</v>
      </c>
      <c r="G61" s="205">
        <v>8.82</v>
      </c>
      <c r="H61" s="205">
        <v>0</v>
      </c>
      <c r="I61" s="205">
        <v>20.23</v>
      </c>
      <c r="J61" s="205">
        <v>1.39</v>
      </c>
      <c r="K61" s="205">
        <v>37.229999999999997</v>
      </c>
      <c r="L61" s="205">
        <v>65.260000000000005</v>
      </c>
      <c r="M61" s="205">
        <v>0</v>
      </c>
      <c r="N61" s="205">
        <v>1.04</v>
      </c>
      <c r="O61" s="205">
        <v>1.75</v>
      </c>
      <c r="P61" s="205">
        <v>2.4</v>
      </c>
      <c r="Q61" s="205">
        <v>5.54</v>
      </c>
      <c r="R61" s="205">
        <v>8.06</v>
      </c>
      <c r="S61" s="205">
        <v>4.9000000000000004</v>
      </c>
      <c r="T61" s="205">
        <v>1.41</v>
      </c>
      <c r="U61" s="205">
        <v>8.48</v>
      </c>
      <c r="V61" s="205">
        <v>5.27</v>
      </c>
      <c r="W61" s="205">
        <v>0.41</v>
      </c>
      <c r="X61" s="205">
        <v>1.3</v>
      </c>
      <c r="Y61" s="205">
        <v>0</v>
      </c>
      <c r="Z61" s="205">
        <v>2.46</v>
      </c>
      <c r="AA61" s="205">
        <v>13.92</v>
      </c>
      <c r="AB61" s="205">
        <v>0</v>
      </c>
      <c r="AC61" s="205">
        <v>11.86</v>
      </c>
      <c r="AD61" s="205">
        <v>0</v>
      </c>
      <c r="AE61" s="205">
        <v>0</v>
      </c>
      <c r="AF61" s="205">
        <v>0</v>
      </c>
      <c r="AG61" s="205">
        <v>19.36</v>
      </c>
      <c r="AH61" s="205">
        <v>0</v>
      </c>
      <c r="AI61" s="205">
        <v>32.619999999999997</v>
      </c>
      <c r="AJ61" s="205">
        <v>0</v>
      </c>
      <c r="AK61" s="205">
        <v>9.02</v>
      </c>
      <c r="AL61" s="205">
        <v>0</v>
      </c>
      <c r="AM61" s="205">
        <v>0</v>
      </c>
      <c r="AN61" s="205">
        <v>0</v>
      </c>
      <c r="AO61" s="205">
        <v>167.4</v>
      </c>
      <c r="AP61" s="205">
        <v>0</v>
      </c>
    </row>
    <row r="62" spans="1:42">
      <c r="A62" t="s">
        <v>104</v>
      </c>
      <c r="B62" s="205">
        <v>0</v>
      </c>
      <c r="C62" s="205">
        <v>0</v>
      </c>
      <c r="D62" s="205">
        <v>1.87</v>
      </c>
      <c r="E62" s="205">
        <v>0</v>
      </c>
      <c r="F62" s="205">
        <v>0</v>
      </c>
      <c r="G62" s="205">
        <v>8.82</v>
      </c>
      <c r="H62" s="205">
        <v>0</v>
      </c>
      <c r="I62" s="205">
        <v>20.23</v>
      </c>
      <c r="J62" s="205">
        <v>1.39</v>
      </c>
      <c r="K62" s="205">
        <v>37.229999999999997</v>
      </c>
      <c r="L62" s="205">
        <v>65.260000000000005</v>
      </c>
      <c r="M62" s="205">
        <v>0</v>
      </c>
      <c r="N62" s="205">
        <v>1.04</v>
      </c>
      <c r="O62" s="205">
        <v>1.75</v>
      </c>
      <c r="P62" s="205">
        <v>2.4</v>
      </c>
      <c r="Q62" s="205">
        <v>5.54</v>
      </c>
      <c r="R62" s="205">
        <v>8.06</v>
      </c>
      <c r="S62" s="205">
        <v>4.9000000000000004</v>
      </c>
      <c r="T62" s="205">
        <v>1.41</v>
      </c>
      <c r="U62" s="205">
        <v>8.48</v>
      </c>
      <c r="V62" s="205">
        <v>5.27</v>
      </c>
      <c r="W62" s="205">
        <v>0.41</v>
      </c>
      <c r="X62" s="205">
        <v>1.3</v>
      </c>
      <c r="Y62" s="205">
        <v>0</v>
      </c>
      <c r="Z62" s="205">
        <v>2.46</v>
      </c>
      <c r="AA62" s="205">
        <v>13.92</v>
      </c>
      <c r="AB62" s="205">
        <v>0</v>
      </c>
      <c r="AC62" s="205">
        <v>11.86</v>
      </c>
      <c r="AD62" s="205">
        <v>0</v>
      </c>
      <c r="AE62" s="205">
        <v>0</v>
      </c>
      <c r="AF62" s="205">
        <v>0</v>
      </c>
      <c r="AG62" s="205">
        <v>19.36</v>
      </c>
      <c r="AH62" s="205">
        <v>0</v>
      </c>
      <c r="AI62" s="205">
        <v>32.619999999999997</v>
      </c>
      <c r="AJ62" s="205">
        <v>0</v>
      </c>
      <c r="AK62" s="205">
        <v>11.58</v>
      </c>
      <c r="AL62" s="205">
        <v>0</v>
      </c>
      <c r="AM62" s="205">
        <v>0</v>
      </c>
      <c r="AN62" s="205">
        <v>0</v>
      </c>
      <c r="AO62" s="205">
        <v>167.4</v>
      </c>
      <c r="AP62" s="205">
        <v>0</v>
      </c>
    </row>
    <row r="63" spans="1:42">
      <c r="A63" t="s">
        <v>105</v>
      </c>
      <c r="B63" s="205">
        <v>0</v>
      </c>
      <c r="C63" s="205">
        <v>0</v>
      </c>
      <c r="D63" s="205">
        <v>1.87</v>
      </c>
      <c r="E63" s="205">
        <v>0</v>
      </c>
      <c r="F63" s="205">
        <v>0</v>
      </c>
      <c r="G63" s="205">
        <v>8.82</v>
      </c>
      <c r="H63" s="205">
        <v>0</v>
      </c>
      <c r="I63" s="205">
        <v>20.23</v>
      </c>
      <c r="J63" s="205">
        <v>1.39</v>
      </c>
      <c r="K63" s="205">
        <v>37.229999999999997</v>
      </c>
      <c r="L63" s="205">
        <v>65.260000000000005</v>
      </c>
      <c r="M63" s="205">
        <v>0</v>
      </c>
      <c r="N63" s="205">
        <v>1.04</v>
      </c>
      <c r="O63" s="205">
        <v>1.75</v>
      </c>
      <c r="P63" s="205">
        <v>2.4</v>
      </c>
      <c r="Q63" s="205">
        <v>5.54</v>
      </c>
      <c r="R63" s="205">
        <v>8.0500000000000007</v>
      </c>
      <c r="S63" s="205">
        <v>4.7699999999999996</v>
      </c>
      <c r="T63" s="205">
        <v>1.41</v>
      </c>
      <c r="U63" s="205">
        <v>8.48</v>
      </c>
      <c r="V63" s="205">
        <v>5.27</v>
      </c>
      <c r="W63" s="205">
        <v>0.41</v>
      </c>
      <c r="X63" s="205">
        <v>7.15</v>
      </c>
      <c r="Y63" s="205">
        <v>0</v>
      </c>
      <c r="Z63" s="205">
        <v>2.46</v>
      </c>
      <c r="AA63" s="205">
        <v>1.57</v>
      </c>
      <c r="AB63" s="205">
        <v>0</v>
      </c>
      <c r="AC63" s="205">
        <v>11.86</v>
      </c>
      <c r="AD63" s="205">
        <v>0</v>
      </c>
      <c r="AE63" s="205">
        <v>0</v>
      </c>
      <c r="AF63" s="205">
        <v>0</v>
      </c>
      <c r="AG63" s="205">
        <v>19.36</v>
      </c>
      <c r="AH63" s="205">
        <v>0</v>
      </c>
      <c r="AI63" s="205">
        <v>32.619999999999997</v>
      </c>
      <c r="AJ63" s="205">
        <v>0</v>
      </c>
      <c r="AK63" s="205">
        <v>11.58</v>
      </c>
      <c r="AL63" s="205">
        <v>0</v>
      </c>
      <c r="AM63" s="205">
        <v>0</v>
      </c>
      <c r="AN63" s="205">
        <v>0</v>
      </c>
      <c r="AO63" s="205">
        <v>167.4</v>
      </c>
      <c r="AP63" s="205">
        <v>0</v>
      </c>
    </row>
    <row r="64" spans="1:42">
      <c r="A64" t="s">
        <v>106</v>
      </c>
      <c r="B64" s="205">
        <v>0</v>
      </c>
      <c r="C64" s="205">
        <v>0</v>
      </c>
      <c r="D64" s="205">
        <v>1.87</v>
      </c>
      <c r="E64" s="205">
        <v>0</v>
      </c>
      <c r="F64" s="205">
        <v>0</v>
      </c>
      <c r="G64" s="205">
        <v>8.82</v>
      </c>
      <c r="H64" s="205">
        <v>0</v>
      </c>
      <c r="I64" s="205">
        <v>20.23</v>
      </c>
      <c r="J64" s="205">
        <v>1.39</v>
      </c>
      <c r="K64" s="205">
        <v>37.229999999999997</v>
      </c>
      <c r="L64" s="205">
        <v>65.260000000000005</v>
      </c>
      <c r="M64" s="205">
        <v>0</v>
      </c>
      <c r="N64" s="205">
        <v>1.04</v>
      </c>
      <c r="O64" s="205">
        <v>1.75</v>
      </c>
      <c r="P64" s="205">
        <v>2.4</v>
      </c>
      <c r="Q64" s="205">
        <v>5.54</v>
      </c>
      <c r="R64" s="205">
        <v>8.0500000000000007</v>
      </c>
      <c r="S64" s="205">
        <v>4.7699999999999996</v>
      </c>
      <c r="T64" s="205">
        <v>1.41</v>
      </c>
      <c r="U64" s="205">
        <v>8.48</v>
      </c>
      <c r="V64" s="205">
        <v>5.27</v>
      </c>
      <c r="W64" s="205">
        <v>0.41</v>
      </c>
      <c r="X64" s="205">
        <v>1.3</v>
      </c>
      <c r="Y64" s="205">
        <v>0</v>
      </c>
      <c r="Z64" s="205">
        <v>2.46</v>
      </c>
      <c r="AA64" s="205">
        <v>1.57</v>
      </c>
      <c r="AB64" s="205">
        <v>0</v>
      </c>
      <c r="AC64" s="205">
        <v>11.86</v>
      </c>
      <c r="AD64" s="205">
        <v>0</v>
      </c>
      <c r="AE64" s="205">
        <v>0</v>
      </c>
      <c r="AF64" s="205">
        <v>0</v>
      </c>
      <c r="AG64" s="205">
        <v>19.36</v>
      </c>
      <c r="AH64" s="205">
        <v>0</v>
      </c>
      <c r="AI64" s="205">
        <v>32.619999999999997</v>
      </c>
      <c r="AJ64" s="205">
        <v>0</v>
      </c>
      <c r="AK64" s="205">
        <v>11.58</v>
      </c>
      <c r="AL64" s="205">
        <v>0</v>
      </c>
      <c r="AM64" s="205">
        <v>0</v>
      </c>
      <c r="AN64" s="205">
        <v>0</v>
      </c>
      <c r="AO64" s="205">
        <v>167.4</v>
      </c>
      <c r="AP64" s="205">
        <v>0</v>
      </c>
    </row>
    <row r="65" spans="1:42">
      <c r="A65" t="s">
        <v>107</v>
      </c>
      <c r="B65" s="205">
        <v>0</v>
      </c>
      <c r="C65" s="205">
        <v>0</v>
      </c>
      <c r="D65" s="205">
        <v>1.87</v>
      </c>
      <c r="E65" s="205">
        <v>0</v>
      </c>
      <c r="F65" s="205">
        <v>0</v>
      </c>
      <c r="G65" s="205">
        <v>8.82</v>
      </c>
      <c r="H65" s="205">
        <v>0</v>
      </c>
      <c r="I65" s="205">
        <v>20.23</v>
      </c>
      <c r="J65" s="205">
        <v>1.39</v>
      </c>
      <c r="K65" s="205">
        <v>19.55</v>
      </c>
      <c r="L65" s="205">
        <v>65.260000000000005</v>
      </c>
      <c r="M65" s="205">
        <v>0</v>
      </c>
      <c r="N65" s="205">
        <v>1.04</v>
      </c>
      <c r="O65" s="205">
        <v>1.75</v>
      </c>
      <c r="P65" s="205">
        <v>2.4</v>
      </c>
      <c r="Q65" s="205">
        <v>5.54</v>
      </c>
      <c r="R65" s="205">
        <v>0.73</v>
      </c>
      <c r="S65" s="205">
        <v>0.68</v>
      </c>
      <c r="T65" s="205">
        <v>1.41</v>
      </c>
      <c r="U65" s="205">
        <v>8.48</v>
      </c>
      <c r="V65" s="205">
        <v>1.48</v>
      </c>
      <c r="W65" s="205">
        <v>0.41</v>
      </c>
      <c r="X65" s="205">
        <v>9.7100000000000009</v>
      </c>
      <c r="Y65" s="205">
        <v>0</v>
      </c>
      <c r="Z65" s="205">
        <v>2.46</v>
      </c>
      <c r="AA65" s="205">
        <v>1.57</v>
      </c>
      <c r="AB65" s="205">
        <v>0</v>
      </c>
      <c r="AC65" s="205">
        <v>11.86</v>
      </c>
      <c r="AD65" s="205">
        <v>0</v>
      </c>
      <c r="AE65" s="205">
        <v>0</v>
      </c>
      <c r="AF65" s="205">
        <v>0</v>
      </c>
      <c r="AG65" s="205">
        <v>19.36</v>
      </c>
      <c r="AH65" s="205">
        <v>0</v>
      </c>
      <c r="AI65" s="205">
        <v>32.619999999999997</v>
      </c>
      <c r="AJ65" s="205">
        <v>0</v>
      </c>
      <c r="AK65" s="205">
        <v>2.6</v>
      </c>
      <c r="AL65" s="205">
        <v>0</v>
      </c>
      <c r="AM65" s="205">
        <v>0</v>
      </c>
      <c r="AN65" s="205">
        <v>0</v>
      </c>
      <c r="AO65" s="205">
        <v>167.4</v>
      </c>
      <c r="AP65" s="205">
        <v>0</v>
      </c>
    </row>
    <row r="66" spans="1:42">
      <c r="A66" t="s">
        <v>108</v>
      </c>
      <c r="B66" s="205">
        <v>0</v>
      </c>
      <c r="C66" s="205">
        <v>0</v>
      </c>
      <c r="D66" s="205">
        <v>1.87</v>
      </c>
      <c r="E66" s="205">
        <v>0</v>
      </c>
      <c r="F66" s="205">
        <v>0</v>
      </c>
      <c r="G66" s="205">
        <v>8.82</v>
      </c>
      <c r="H66" s="205">
        <v>0</v>
      </c>
      <c r="I66" s="205">
        <v>20.23</v>
      </c>
      <c r="J66" s="205">
        <v>1.39</v>
      </c>
      <c r="K66" s="205">
        <v>19.55</v>
      </c>
      <c r="L66" s="205">
        <v>65.260000000000005</v>
      </c>
      <c r="M66" s="205">
        <v>0</v>
      </c>
      <c r="N66" s="205">
        <v>1.04</v>
      </c>
      <c r="O66" s="205">
        <v>1.75</v>
      </c>
      <c r="P66" s="205">
        <v>2.4</v>
      </c>
      <c r="Q66" s="205">
        <v>5.54</v>
      </c>
      <c r="R66" s="205">
        <v>0.73</v>
      </c>
      <c r="S66" s="205">
        <v>0.68</v>
      </c>
      <c r="T66" s="205">
        <v>1.41</v>
      </c>
      <c r="U66" s="205">
        <v>8.48</v>
      </c>
      <c r="V66" s="205">
        <v>1.71</v>
      </c>
      <c r="W66" s="205">
        <v>3.03</v>
      </c>
      <c r="X66" s="205">
        <v>9.83</v>
      </c>
      <c r="Y66" s="205">
        <v>0</v>
      </c>
      <c r="Z66" s="205">
        <v>2.46</v>
      </c>
      <c r="AA66" s="205">
        <v>1.57</v>
      </c>
      <c r="AB66" s="205">
        <v>0</v>
      </c>
      <c r="AC66" s="205">
        <v>11.86</v>
      </c>
      <c r="AD66" s="205">
        <v>0</v>
      </c>
      <c r="AE66" s="205">
        <v>0</v>
      </c>
      <c r="AF66" s="205">
        <v>0</v>
      </c>
      <c r="AG66" s="205">
        <v>19.36</v>
      </c>
      <c r="AH66" s="205">
        <v>0</v>
      </c>
      <c r="AI66" s="205">
        <v>32.619999999999997</v>
      </c>
      <c r="AJ66" s="205">
        <v>0</v>
      </c>
      <c r="AK66" s="205">
        <v>2.6</v>
      </c>
      <c r="AL66" s="205">
        <v>0</v>
      </c>
      <c r="AM66" s="205">
        <v>0</v>
      </c>
      <c r="AN66" s="205">
        <v>0</v>
      </c>
      <c r="AO66" s="205">
        <v>167.4</v>
      </c>
      <c r="AP66" s="205">
        <v>0</v>
      </c>
    </row>
    <row r="67" spans="1:42">
      <c r="A67" t="s">
        <v>109</v>
      </c>
      <c r="B67" s="205">
        <v>0</v>
      </c>
      <c r="C67" s="205">
        <v>0</v>
      </c>
      <c r="D67" s="205">
        <v>1.87</v>
      </c>
      <c r="E67" s="205">
        <v>0</v>
      </c>
      <c r="F67" s="205">
        <v>0</v>
      </c>
      <c r="G67" s="205">
        <v>8.82</v>
      </c>
      <c r="H67" s="205">
        <v>0</v>
      </c>
      <c r="I67" s="205">
        <v>20.23</v>
      </c>
      <c r="J67" s="205">
        <v>1.39</v>
      </c>
      <c r="K67" s="205">
        <v>19.55</v>
      </c>
      <c r="L67" s="205">
        <v>65.260000000000005</v>
      </c>
      <c r="M67" s="205">
        <v>0</v>
      </c>
      <c r="N67" s="205">
        <v>1.04</v>
      </c>
      <c r="O67" s="205">
        <v>1.75</v>
      </c>
      <c r="P67" s="205">
        <v>2.4</v>
      </c>
      <c r="Q67" s="205">
        <v>5.54</v>
      </c>
      <c r="R67" s="205">
        <v>0.73</v>
      </c>
      <c r="S67" s="205">
        <v>0.68</v>
      </c>
      <c r="T67" s="205">
        <v>1.41</v>
      </c>
      <c r="U67" s="205">
        <v>8.48</v>
      </c>
      <c r="V67" s="205">
        <v>1.79</v>
      </c>
      <c r="W67" s="205">
        <v>3.1</v>
      </c>
      <c r="X67" s="205">
        <v>11.27</v>
      </c>
      <c r="Y67" s="205">
        <v>0</v>
      </c>
      <c r="Z67" s="205">
        <v>2.46</v>
      </c>
      <c r="AA67" s="205">
        <v>1.57</v>
      </c>
      <c r="AB67" s="205">
        <v>0</v>
      </c>
      <c r="AC67" s="205">
        <v>-0.31</v>
      </c>
      <c r="AD67" s="205">
        <v>0</v>
      </c>
      <c r="AE67" s="205">
        <v>0</v>
      </c>
      <c r="AF67" s="205">
        <v>0</v>
      </c>
      <c r="AG67" s="205">
        <v>19.36</v>
      </c>
      <c r="AH67" s="205">
        <v>0</v>
      </c>
      <c r="AI67" s="205">
        <v>32.619999999999997</v>
      </c>
      <c r="AJ67" s="205">
        <v>0</v>
      </c>
      <c r="AK67" s="205">
        <v>2.6</v>
      </c>
      <c r="AL67" s="205">
        <v>0</v>
      </c>
      <c r="AM67" s="205">
        <v>0</v>
      </c>
      <c r="AN67" s="205">
        <v>0</v>
      </c>
      <c r="AO67" s="205">
        <v>167.4</v>
      </c>
      <c r="AP67" s="205">
        <v>0</v>
      </c>
    </row>
    <row r="68" spans="1:42">
      <c r="A68" t="s">
        <v>110</v>
      </c>
      <c r="B68" s="205">
        <v>0</v>
      </c>
      <c r="C68" s="205">
        <v>0</v>
      </c>
      <c r="D68" s="205">
        <v>1.87</v>
      </c>
      <c r="E68" s="205">
        <v>0</v>
      </c>
      <c r="F68" s="205">
        <v>0</v>
      </c>
      <c r="G68" s="205">
        <v>8.82</v>
      </c>
      <c r="H68" s="205">
        <v>0</v>
      </c>
      <c r="I68" s="205">
        <v>20.23</v>
      </c>
      <c r="J68" s="205">
        <v>1.39</v>
      </c>
      <c r="K68" s="205">
        <v>19.55</v>
      </c>
      <c r="L68" s="205">
        <v>65.260000000000005</v>
      </c>
      <c r="M68" s="205">
        <v>0</v>
      </c>
      <c r="N68" s="205">
        <v>1.04</v>
      </c>
      <c r="O68" s="205">
        <v>1.75</v>
      </c>
      <c r="P68" s="205">
        <v>2.4</v>
      </c>
      <c r="Q68" s="205">
        <v>5.54</v>
      </c>
      <c r="R68" s="205">
        <v>0.73</v>
      </c>
      <c r="S68" s="205">
        <v>0.68</v>
      </c>
      <c r="T68" s="205">
        <v>1.41</v>
      </c>
      <c r="U68" s="205">
        <v>8.48</v>
      </c>
      <c r="V68" s="205">
        <v>1.79</v>
      </c>
      <c r="W68" s="205">
        <v>3.1</v>
      </c>
      <c r="X68" s="205">
        <v>11.27</v>
      </c>
      <c r="Y68" s="205">
        <v>0</v>
      </c>
      <c r="Z68" s="205">
        <v>2.46</v>
      </c>
      <c r="AA68" s="205">
        <v>1.57</v>
      </c>
      <c r="AB68" s="205">
        <v>0</v>
      </c>
      <c r="AC68" s="205">
        <v>12.22</v>
      </c>
      <c r="AD68" s="205">
        <v>0</v>
      </c>
      <c r="AE68" s="205">
        <v>0</v>
      </c>
      <c r="AF68" s="205">
        <v>0</v>
      </c>
      <c r="AG68" s="205">
        <v>19.36</v>
      </c>
      <c r="AH68" s="205">
        <v>0</v>
      </c>
      <c r="AI68" s="205">
        <v>32.619999999999997</v>
      </c>
      <c r="AJ68" s="205">
        <v>0</v>
      </c>
      <c r="AK68" s="205">
        <v>2.6</v>
      </c>
      <c r="AL68" s="205">
        <v>0</v>
      </c>
      <c r="AM68" s="205">
        <v>0</v>
      </c>
      <c r="AN68" s="205">
        <v>0</v>
      </c>
      <c r="AO68" s="205">
        <v>167.4</v>
      </c>
      <c r="AP68" s="205">
        <v>0</v>
      </c>
    </row>
    <row r="69" spans="1:42">
      <c r="A69" t="s">
        <v>111</v>
      </c>
      <c r="B69" s="205">
        <v>0</v>
      </c>
      <c r="C69" s="205">
        <v>0</v>
      </c>
      <c r="D69" s="205">
        <v>1.87</v>
      </c>
      <c r="E69" s="205">
        <v>0</v>
      </c>
      <c r="F69" s="205">
        <v>0</v>
      </c>
      <c r="G69" s="205">
        <v>8.82</v>
      </c>
      <c r="H69" s="205">
        <v>0</v>
      </c>
      <c r="I69" s="205">
        <v>20.23</v>
      </c>
      <c r="J69" s="205">
        <v>1.39</v>
      </c>
      <c r="K69" s="205">
        <v>19.55</v>
      </c>
      <c r="L69" s="205">
        <v>65.260000000000005</v>
      </c>
      <c r="M69" s="205">
        <v>0</v>
      </c>
      <c r="N69" s="205">
        <v>1.04</v>
      </c>
      <c r="O69" s="205">
        <v>1.75</v>
      </c>
      <c r="P69" s="205">
        <v>2.4</v>
      </c>
      <c r="Q69" s="205">
        <v>5.54</v>
      </c>
      <c r="R69" s="205">
        <v>0.73</v>
      </c>
      <c r="S69" s="205">
        <v>0.68</v>
      </c>
      <c r="T69" s="205">
        <v>1.41</v>
      </c>
      <c r="U69" s="205">
        <v>8.48</v>
      </c>
      <c r="V69" s="205">
        <v>1.79</v>
      </c>
      <c r="W69" s="205">
        <v>3.1</v>
      </c>
      <c r="X69" s="205">
        <v>11.27</v>
      </c>
      <c r="Y69" s="205">
        <v>0</v>
      </c>
      <c r="Z69" s="205">
        <v>2.46</v>
      </c>
      <c r="AA69" s="205">
        <v>1.57</v>
      </c>
      <c r="AB69" s="205">
        <v>0</v>
      </c>
      <c r="AC69" s="205">
        <v>12.38</v>
      </c>
      <c r="AD69" s="205">
        <v>0</v>
      </c>
      <c r="AE69" s="205">
        <v>0</v>
      </c>
      <c r="AF69" s="205">
        <v>0</v>
      </c>
      <c r="AG69" s="205">
        <v>19.36</v>
      </c>
      <c r="AH69" s="205">
        <v>0</v>
      </c>
      <c r="AI69" s="205">
        <v>32.619999999999997</v>
      </c>
      <c r="AJ69" s="205">
        <v>0</v>
      </c>
      <c r="AK69" s="205">
        <v>2.6</v>
      </c>
      <c r="AL69" s="205">
        <v>0</v>
      </c>
      <c r="AM69" s="205">
        <v>0</v>
      </c>
      <c r="AN69" s="205">
        <v>0</v>
      </c>
      <c r="AO69" s="205">
        <v>167.4</v>
      </c>
      <c r="AP69" s="205">
        <v>0</v>
      </c>
    </row>
    <row r="70" spans="1:42">
      <c r="A70" t="s">
        <v>112</v>
      </c>
      <c r="B70" s="205">
        <v>0</v>
      </c>
      <c r="C70" s="205">
        <v>0</v>
      </c>
      <c r="D70" s="205">
        <v>1.87</v>
      </c>
      <c r="E70" s="205">
        <v>0</v>
      </c>
      <c r="F70" s="205">
        <v>0</v>
      </c>
      <c r="G70" s="205">
        <v>8.82</v>
      </c>
      <c r="H70" s="205">
        <v>0</v>
      </c>
      <c r="I70" s="205">
        <v>20.23</v>
      </c>
      <c r="J70" s="205">
        <v>1.39</v>
      </c>
      <c r="K70" s="205">
        <v>19.55</v>
      </c>
      <c r="L70" s="205">
        <v>65.260000000000005</v>
      </c>
      <c r="M70" s="205">
        <v>0</v>
      </c>
      <c r="N70" s="205">
        <v>1.04</v>
      </c>
      <c r="O70" s="205">
        <v>1.75</v>
      </c>
      <c r="P70" s="205">
        <v>2.4</v>
      </c>
      <c r="Q70" s="205">
        <v>5.54</v>
      </c>
      <c r="R70" s="205">
        <v>0.73</v>
      </c>
      <c r="S70" s="205">
        <v>0.68</v>
      </c>
      <c r="T70" s="205">
        <v>1.41</v>
      </c>
      <c r="U70" s="205">
        <v>8.48</v>
      </c>
      <c r="V70" s="205">
        <v>1.79</v>
      </c>
      <c r="W70" s="205">
        <v>3.1</v>
      </c>
      <c r="X70" s="205">
        <v>11.27</v>
      </c>
      <c r="Y70" s="205">
        <v>0</v>
      </c>
      <c r="Z70" s="205">
        <v>2.46</v>
      </c>
      <c r="AA70" s="205">
        <v>1.57</v>
      </c>
      <c r="AB70" s="205">
        <v>0</v>
      </c>
      <c r="AC70" s="205">
        <v>12.38</v>
      </c>
      <c r="AD70" s="205">
        <v>0</v>
      </c>
      <c r="AE70" s="205">
        <v>0</v>
      </c>
      <c r="AF70" s="205">
        <v>0</v>
      </c>
      <c r="AG70" s="205">
        <v>19.36</v>
      </c>
      <c r="AH70" s="205">
        <v>0</v>
      </c>
      <c r="AI70" s="205">
        <v>32.619999999999997</v>
      </c>
      <c r="AJ70" s="205">
        <v>0</v>
      </c>
      <c r="AK70" s="205">
        <v>2.6</v>
      </c>
      <c r="AL70" s="205">
        <v>0</v>
      </c>
      <c r="AM70" s="205">
        <v>0</v>
      </c>
      <c r="AN70" s="205">
        <v>0</v>
      </c>
      <c r="AO70" s="205">
        <v>167.4</v>
      </c>
      <c r="AP70" s="205">
        <v>0</v>
      </c>
    </row>
    <row r="71" spans="1:42">
      <c r="A71" t="s">
        <v>113</v>
      </c>
      <c r="B71" s="205">
        <v>0</v>
      </c>
      <c r="C71" s="205">
        <v>0</v>
      </c>
      <c r="D71" s="205">
        <v>1.87</v>
      </c>
      <c r="E71" s="205">
        <v>0</v>
      </c>
      <c r="F71" s="205">
        <v>0</v>
      </c>
      <c r="G71" s="205">
        <v>8.82</v>
      </c>
      <c r="H71" s="205">
        <v>0</v>
      </c>
      <c r="I71" s="205">
        <v>20.23</v>
      </c>
      <c r="J71" s="205">
        <v>1.39</v>
      </c>
      <c r="K71" s="205">
        <v>19.55</v>
      </c>
      <c r="L71" s="205">
        <v>65.260000000000005</v>
      </c>
      <c r="M71" s="205">
        <v>0</v>
      </c>
      <c r="N71" s="205">
        <v>1.04</v>
      </c>
      <c r="O71" s="205">
        <v>1.75</v>
      </c>
      <c r="P71" s="205">
        <v>2.4</v>
      </c>
      <c r="Q71" s="205">
        <v>5.54</v>
      </c>
      <c r="R71" s="205">
        <v>0.95</v>
      </c>
      <c r="S71" s="205">
        <v>0.95</v>
      </c>
      <c r="T71" s="205">
        <v>1.41</v>
      </c>
      <c r="U71" s="205">
        <v>8.48</v>
      </c>
      <c r="V71" s="205">
        <v>1.83</v>
      </c>
      <c r="W71" s="205">
        <v>4.41</v>
      </c>
      <c r="X71" s="205">
        <v>17.059999999999999</v>
      </c>
      <c r="Y71" s="205">
        <v>0</v>
      </c>
      <c r="Z71" s="205">
        <v>2.46</v>
      </c>
      <c r="AA71" s="205">
        <v>1.57</v>
      </c>
      <c r="AB71" s="205">
        <v>0</v>
      </c>
      <c r="AC71" s="205">
        <v>12.38</v>
      </c>
      <c r="AD71" s="205">
        <v>0</v>
      </c>
      <c r="AE71" s="205">
        <v>0</v>
      </c>
      <c r="AF71" s="205">
        <v>0</v>
      </c>
      <c r="AG71" s="205">
        <v>19.36</v>
      </c>
      <c r="AH71" s="205">
        <v>0</v>
      </c>
      <c r="AI71" s="205">
        <v>32.619999999999997</v>
      </c>
      <c r="AJ71" s="205">
        <v>0</v>
      </c>
      <c r="AK71" s="205">
        <v>2.6</v>
      </c>
      <c r="AL71" s="205">
        <v>0</v>
      </c>
      <c r="AM71" s="205">
        <v>0</v>
      </c>
      <c r="AN71" s="205">
        <v>0</v>
      </c>
      <c r="AO71" s="205">
        <v>167.4</v>
      </c>
      <c r="AP71" s="205">
        <v>0</v>
      </c>
    </row>
    <row r="72" spans="1:42">
      <c r="A72" t="s">
        <v>114</v>
      </c>
      <c r="B72" s="205">
        <v>0</v>
      </c>
      <c r="C72" s="205">
        <v>0</v>
      </c>
      <c r="D72" s="205">
        <v>1.87</v>
      </c>
      <c r="E72" s="205">
        <v>0</v>
      </c>
      <c r="F72" s="205">
        <v>0</v>
      </c>
      <c r="G72" s="205">
        <v>8.82</v>
      </c>
      <c r="H72" s="205">
        <v>0</v>
      </c>
      <c r="I72" s="205">
        <v>20.23</v>
      </c>
      <c r="J72" s="205">
        <v>1.39</v>
      </c>
      <c r="K72" s="205">
        <v>19.55</v>
      </c>
      <c r="L72" s="205">
        <v>65.260000000000005</v>
      </c>
      <c r="M72" s="205">
        <v>0</v>
      </c>
      <c r="N72" s="205">
        <v>1.04</v>
      </c>
      <c r="O72" s="205">
        <v>1.75</v>
      </c>
      <c r="P72" s="205">
        <v>2.4</v>
      </c>
      <c r="Q72" s="205">
        <v>5.54</v>
      </c>
      <c r="R72" s="205">
        <v>0.73</v>
      </c>
      <c r="S72" s="205">
        <v>0.68</v>
      </c>
      <c r="T72" s="205">
        <v>1.41</v>
      </c>
      <c r="U72" s="205">
        <v>8.48</v>
      </c>
      <c r="V72" s="205">
        <v>1.83</v>
      </c>
      <c r="W72" s="205">
        <v>4.41</v>
      </c>
      <c r="X72" s="205">
        <v>17.059999999999999</v>
      </c>
      <c r="Y72" s="205">
        <v>0</v>
      </c>
      <c r="Z72" s="205">
        <v>2.46</v>
      </c>
      <c r="AA72" s="205">
        <v>1.57</v>
      </c>
      <c r="AB72" s="205">
        <v>0</v>
      </c>
      <c r="AC72" s="205">
        <v>12.38</v>
      </c>
      <c r="AD72" s="205">
        <v>0</v>
      </c>
      <c r="AE72" s="205">
        <v>0</v>
      </c>
      <c r="AF72" s="205">
        <v>0</v>
      </c>
      <c r="AG72" s="205">
        <v>19.36</v>
      </c>
      <c r="AH72" s="205">
        <v>0</v>
      </c>
      <c r="AI72" s="205">
        <v>32.619999999999997</v>
      </c>
      <c r="AJ72" s="205">
        <v>0</v>
      </c>
      <c r="AK72" s="205">
        <v>2.6</v>
      </c>
      <c r="AL72" s="205">
        <v>0</v>
      </c>
      <c r="AM72" s="205">
        <v>0</v>
      </c>
      <c r="AN72" s="205">
        <v>0</v>
      </c>
      <c r="AO72" s="205">
        <v>167.4</v>
      </c>
      <c r="AP72" s="205">
        <v>0</v>
      </c>
    </row>
    <row r="73" spans="1:42">
      <c r="A73" t="s">
        <v>115</v>
      </c>
      <c r="B73" s="205">
        <v>0</v>
      </c>
      <c r="C73" s="205">
        <v>0</v>
      </c>
      <c r="D73" s="205">
        <v>1.87</v>
      </c>
      <c r="E73" s="205">
        <v>0</v>
      </c>
      <c r="F73" s="205">
        <v>0</v>
      </c>
      <c r="G73" s="205">
        <v>8.82</v>
      </c>
      <c r="H73" s="205">
        <v>0</v>
      </c>
      <c r="I73" s="205">
        <v>20.23</v>
      </c>
      <c r="J73" s="205">
        <v>1.39</v>
      </c>
      <c r="K73" s="205">
        <v>19.34</v>
      </c>
      <c r="L73" s="205">
        <v>65.260000000000005</v>
      </c>
      <c r="M73" s="205">
        <v>0</v>
      </c>
      <c r="N73" s="205">
        <v>1.04</v>
      </c>
      <c r="O73" s="205">
        <v>1.75</v>
      </c>
      <c r="P73" s="205">
        <v>2.4</v>
      </c>
      <c r="Q73" s="205">
        <v>5.54</v>
      </c>
      <c r="R73" s="205">
        <v>0.37</v>
      </c>
      <c r="S73" s="205">
        <v>0.23</v>
      </c>
      <c r="T73" s="205">
        <v>1.41</v>
      </c>
      <c r="U73" s="205">
        <v>8.48</v>
      </c>
      <c r="V73" s="205">
        <v>3.05</v>
      </c>
      <c r="W73" s="205">
        <v>4.8499999999999996</v>
      </c>
      <c r="X73" s="205">
        <v>17.71</v>
      </c>
      <c r="Y73" s="205">
        <v>0</v>
      </c>
      <c r="Z73" s="205">
        <v>2.46</v>
      </c>
      <c r="AA73" s="205">
        <v>1.57</v>
      </c>
      <c r="AB73" s="205">
        <v>0</v>
      </c>
      <c r="AC73" s="205">
        <v>12.38</v>
      </c>
      <c r="AD73" s="205">
        <v>0</v>
      </c>
      <c r="AE73" s="205">
        <v>0</v>
      </c>
      <c r="AF73" s="205">
        <v>0</v>
      </c>
      <c r="AG73" s="205">
        <v>19.36</v>
      </c>
      <c r="AH73" s="205">
        <v>0</v>
      </c>
      <c r="AI73" s="205">
        <v>32.619999999999997</v>
      </c>
      <c r="AJ73" s="205">
        <v>0</v>
      </c>
      <c r="AK73" s="205">
        <v>2.6</v>
      </c>
      <c r="AL73" s="205">
        <v>0</v>
      </c>
      <c r="AM73" s="205">
        <v>0</v>
      </c>
      <c r="AN73" s="205">
        <v>0</v>
      </c>
      <c r="AO73" s="205">
        <v>167.4</v>
      </c>
      <c r="AP73" s="205">
        <v>0</v>
      </c>
    </row>
    <row r="74" spans="1:42">
      <c r="A74" t="s">
        <v>116</v>
      </c>
      <c r="B74" s="205">
        <v>0</v>
      </c>
      <c r="C74" s="205">
        <v>0</v>
      </c>
      <c r="D74" s="205">
        <v>1.87</v>
      </c>
      <c r="E74" s="205">
        <v>0</v>
      </c>
      <c r="F74" s="205">
        <v>0</v>
      </c>
      <c r="G74" s="205">
        <v>8.82</v>
      </c>
      <c r="H74" s="205">
        <v>0</v>
      </c>
      <c r="I74" s="205">
        <v>20.23</v>
      </c>
      <c r="J74" s="205">
        <v>1.39</v>
      </c>
      <c r="K74" s="205">
        <v>19.34</v>
      </c>
      <c r="L74" s="205">
        <v>65.260000000000005</v>
      </c>
      <c r="M74" s="205">
        <v>0</v>
      </c>
      <c r="N74" s="205">
        <v>1.04</v>
      </c>
      <c r="O74" s="205">
        <v>1.75</v>
      </c>
      <c r="P74" s="205">
        <v>2.4</v>
      </c>
      <c r="Q74" s="205">
        <v>5.54</v>
      </c>
      <c r="R74" s="205">
        <v>0.37</v>
      </c>
      <c r="S74" s="205">
        <v>0.23</v>
      </c>
      <c r="T74" s="205">
        <v>1.41</v>
      </c>
      <c r="U74" s="205">
        <v>8.48</v>
      </c>
      <c r="V74" s="205">
        <v>3.05</v>
      </c>
      <c r="W74" s="205">
        <v>4.8499999999999996</v>
      </c>
      <c r="X74" s="205">
        <v>17.71</v>
      </c>
      <c r="Y74" s="205">
        <v>0</v>
      </c>
      <c r="Z74" s="205">
        <v>2.46</v>
      </c>
      <c r="AA74" s="205">
        <v>1.57</v>
      </c>
      <c r="AB74" s="205">
        <v>0</v>
      </c>
      <c r="AC74" s="205">
        <v>12.38</v>
      </c>
      <c r="AD74" s="205">
        <v>0</v>
      </c>
      <c r="AE74" s="205">
        <v>0</v>
      </c>
      <c r="AF74" s="205">
        <v>0</v>
      </c>
      <c r="AG74" s="205">
        <v>19.36</v>
      </c>
      <c r="AH74" s="205">
        <v>0</v>
      </c>
      <c r="AI74" s="205">
        <v>32.619999999999997</v>
      </c>
      <c r="AJ74" s="205">
        <v>0</v>
      </c>
      <c r="AK74" s="205">
        <v>2.6</v>
      </c>
      <c r="AL74" s="205">
        <v>0</v>
      </c>
      <c r="AM74" s="205">
        <v>0</v>
      </c>
      <c r="AN74" s="205">
        <v>0</v>
      </c>
      <c r="AO74" s="205">
        <v>167.4</v>
      </c>
      <c r="AP74" s="205">
        <v>0</v>
      </c>
    </row>
    <row r="75" spans="1:42">
      <c r="A75" t="s">
        <v>117</v>
      </c>
      <c r="B75" s="205">
        <v>0</v>
      </c>
      <c r="C75" s="205">
        <v>0</v>
      </c>
      <c r="D75" s="205">
        <v>1.87</v>
      </c>
      <c r="E75" s="205">
        <v>0</v>
      </c>
      <c r="F75" s="205">
        <v>0</v>
      </c>
      <c r="G75" s="205">
        <v>8.82</v>
      </c>
      <c r="H75" s="205">
        <v>0</v>
      </c>
      <c r="I75" s="205">
        <v>20.23</v>
      </c>
      <c r="J75" s="205">
        <v>1.39</v>
      </c>
      <c r="K75" s="205">
        <v>0.6</v>
      </c>
      <c r="L75" s="205">
        <v>65.260000000000005</v>
      </c>
      <c r="M75" s="205">
        <v>0</v>
      </c>
      <c r="N75" s="205">
        <v>1.04</v>
      </c>
      <c r="O75" s="205">
        <v>1.75</v>
      </c>
      <c r="P75" s="205">
        <v>2.4</v>
      </c>
      <c r="Q75" s="205">
        <v>5.54</v>
      </c>
      <c r="R75" s="205">
        <v>0.37</v>
      </c>
      <c r="S75" s="205">
        <v>0.23</v>
      </c>
      <c r="T75" s="205">
        <v>1.41</v>
      </c>
      <c r="U75" s="205">
        <v>8.48</v>
      </c>
      <c r="V75" s="205">
        <v>3.05</v>
      </c>
      <c r="W75" s="205">
        <v>4.8499999999999996</v>
      </c>
      <c r="X75" s="205">
        <v>19.149999999999999</v>
      </c>
      <c r="Y75" s="205">
        <v>0</v>
      </c>
      <c r="Z75" s="205">
        <v>2.46</v>
      </c>
      <c r="AA75" s="205">
        <v>1.57</v>
      </c>
      <c r="AB75" s="205">
        <v>0</v>
      </c>
      <c r="AC75" s="205">
        <v>12.38</v>
      </c>
      <c r="AD75" s="205">
        <v>0</v>
      </c>
      <c r="AE75" s="205">
        <v>0</v>
      </c>
      <c r="AF75" s="205">
        <v>0</v>
      </c>
      <c r="AG75" s="205">
        <v>19.36</v>
      </c>
      <c r="AH75" s="205">
        <v>0</v>
      </c>
      <c r="AI75" s="205">
        <v>32.619999999999997</v>
      </c>
      <c r="AJ75" s="205">
        <v>0</v>
      </c>
      <c r="AK75" s="205">
        <v>2.6</v>
      </c>
      <c r="AL75" s="205">
        <v>0</v>
      </c>
      <c r="AM75" s="205">
        <v>0</v>
      </c>
      <c r="AN75" s="205">
        <v>0</v>
      </c>
      <c r="AO75" s="205">
        <v>171</v>
      </c>
      <c r="AP75" s="205">
        <v>0</v>
      </c>
    </row>
    <row r="76" spans="1:42">
      <c r="A76" t="s">
        <v>118</v>
      </c>
      <c r="B76" s="205">
        <v>0</v>
      </c>
      <c r="C76" s="205">
        <v>0</v>
      </c>
      <c r="D76" s="205">
        <v>1.87</v>
      </c>
      <c r="E76" s="205">
        <v>0</v>
      </c>
      <c r="F76" s="205">
        <v>0</v>
      </c>
      <c r="G76" s="205">
        <v>8.82</v>
      </c>
      <c r="H76" s="205">
        <v>0</v>
      </c>
      <c r="I76" s="205">
        <v>20.23</v>
      </c>
      <c r="J76" s="205">
        <v>1.39</v>
      </c>
      <c r="K76" s="205">
        <v>0.6</v>
      </c>
      <c r="L76" s="205">
        <v>65.260000000000005</v>
      </c>
      <c r="M76" s="205">
        <v>0</v>
      </c>
      <c r="N76" s="205">
        <v>1.04</v>
      </c>
      <c r="O76" s="205">
        <v>1.75</v>
      </c>
      <c r="P76" s="205">
        <v>2.4</v>
      </c>
      <c r="Q76" s="205">
        <v>5.54</v>
      </c>
      <c r="R76" s="205">
        <v>0.37</v>
      </c>
      <c r="S76" s="205">
        <v>0.23</v>
      </c>
      <c r="T76" s="205">
        <v>1.41</v>
      </c>
      <c r="U76" s="205">
        <v>8.48</v>
      </c>
      <c r="V76" s="205">
        <v>3.05</v>
      </c>
      <c r="W76" s="205">
        <v>4.8499999999999996</v>
      </c>
      <c r="X76" s="205">
        <v>19.149999999999999</v>
      </c>
      <c r="Y76" s="205">
        <v>0</v>
      </c>
      <c r="Z76" s="205">
        <v>2.46</v>
      </c>
      <c r="AA76" s="205">
        <v>1.57</v>
      </c>
      <c r="AB76" s="205">
        <v>0</v>
      </c>
      <c r="AC76" s="205">
        <v>12.38</v>
      </c>
      <c r="AD76" s="205">
        <v>0</v>
      </c>
      <c r="AE76" s="205">
        <v>0</v>
      </c>
      <c r="AF76" s="205">
        <v>0</v>
      </c>
      <c r="AG76" s="205">
        <v>19.36</v>
      </c>
      <c r="AH76" s="205">
        <v>0</v>
      </c>
      <c r="AI76" s="205">
        <v>32.619999999999997</v>
      </c>
      <c r="AJ76" s="205">
        <v>0</v>
      </c>
      <c r="AK76" s="205">
        <v>2.6</v>
      </c>
      <c r="AL76" s="205">
        <v>0</v>
      </c>
      <c r="AM76" s="205">
        <v>0</v>
      </c>
      <c r="AN76" s="205">
        <v>0</v>
      </c>
      <c r="AO76" s="205">
        <v>171</v>
      </c>
      <c r="AP76" s="205">
        <v>0</v>
      </c>
    </row>
    <row r="77" spans="1:42">
      <c r="A77" t="s">
        <v>119</v>
      </c>
      <c r="B77" s="205">
        <v>0</v>
      </c>
      <c r="C77" s="205">
        <v>0</v>
      </c>
      <c r="D77" s="205">
        <v>1.87</v>
      </c>
      <c r="E77" s="205">
        <v>0</v>
      </c>
      <c r="F77" s="205">
        <v>0</v>
      </c>
      <c r="G77" s="205">
        <v>8.82</v>
      </c>
      <c r="H77" s="205">
        <v>0</v>
      </c>
      <c r="I77" s="205">
        <v>20.23</v>
      </c>
      <c r="J77" s="205">
        <v>1.39</v>
      </c>
      <c r="K77" s="205">
        <v>0.6</v>
      </c>
      <c r="L77" s="205">
        <v>65.260000000000005</v>
      </c>
      <c r="M77" s="205">
        <v>0</v>
      </c>
      <c r="N77" s="205">
        <v>1.04</v>
      </c>
      <c r="O77" s="205">
        <v>1.75</v>
      </c>
      <c r="P77" s="205">
        <v>2.4</v>
      </c>
      <c r="Q77" s="205">
        <v>5.54</v>
      </c>
      <c r="R77" s="205">
        <v>0.37</v>
      </c>
      <c r="S77" s="205">
        <v>0.23</v>
      </c>
      <c r="T77" s="205">
        <v>1.41</v>
      </c>
      <c r="U77" s="205">
        <v>8.48</v>
      </c>
      <c r="V77" s="205">
        <v>3.02</v>
      </c>
      <c r="W77" s="205">
        <v>4.41</v>
      </c>
      <c r="X77" s="205">
        <v>19.84</v>
      </c>
      <c r="Y77" s="205">
        <v>0</v>
      </c>
      <c r="Z77" s="205">
        <v>2.46</v>
      </c>
      <c r="AA77" s="205">
        <v>1.57</v>
      </c>
      <c r="AB77" s="205">
        <v>0</v>
      </c>
      <c r="AC77" s="205">
        <v>12.03</v>
      </c>
      <c r="AD77" s="205">
        <v>0</v>
      </c>
      <c r="AE77" s="205">
        <v>0</v>
      </c>
      <c r="AF77" s="205">
        <v>0</v>
      </c>
      <c r="AG77" s="205">
        <v>19.36</v>
      </c>
      <c r="AH77" s="205">
        <v>0</v>
      </c>
      <c r="AI77" s="205">
        <v>32.619999999999997</v>
      </c>
      <c r="AJ77" s="205">
        <v>0</v>
      </c>
      <c r="AK77" s="205">
        <v>2.6</v>
      </c>
      <c r="AL77" s="205">
        <v>0</v>
      </c>
      <c r="AM77" s="205">
        <v>0</v>
      </c>
      <c r="AN77" s="205">
        <v>0</v>
      </c>
      <c r="AO77" s="205">
        <v>171</v>
      </c>
      <c r="AP77" s="205">
        <v>0</v>
      </c>
    </row>
    <row r="78" spans="1:42">
      <c r="A78" t="s">
        <v>120</v>
      </c>
      <c r="B78" s="205">
        <v>0</v>
      </c>
      <c r="C78" s="205">
        <v>0</v>
      </c>
      <c r="D78" s="205">
        <v>1.87</v>
      </c>
      <c r="E78" s="205">
        <v>0</v>
      </c>
      <c r="F78" s="205">
        <v>0</v>
      </c>
      <c r="G78" s="205">
        <v>8.82</v>
      </c>
      <c r="H78" s="205">
        <v>0</v>
      </c>
      <c r="I78" s="205">
        <v>20.23</v>
      </c>
      <c r="J78" s="205">
        <v>1.39</v>
      </c>
      <c r="K78" s="205">
        <v>0.6</v>
      </c>
      <c r="L78" s="205">
        <v>65.260000000000005</v>
      </c>
      <c r="M78" s="205">
        <v>0</v>
      </c>
      <c r="N78" s="205">
        <v>1.04</v>
      </c>
      <c r="O78" s="205">
        <v>1.75</v>
      </c>
      <c r="P78" s="205">
        <v>2.4</v>
      </c>
      <c r="Q78" s="205">
        <v>5.54</v>
      </c>
      <c r="R78" s="205">
        <v>0.37</v>
      </c>
      <c r="S78" s="205">
        <v>0.23</v>
      </c>
      <c r="T78" s="205">
        <v>1.41</v>
      </c>
      <c r="U78" s="205">
        <v>8.48</v>
      </c>
      <c r="V78" s="205">
        <v>3.02</v>
      </c>
      <c r="W78" s="205">
        <v>4.41</v>
      </c>
      <c r="X78" s="205">
        <v>19.84</v>
      </c>
      <c r="Y78" s="205">
        <v>0</v>
      </c>
      <c r="Z78" s="205">
        <v>2.46</v>
      </c>
      <c r="AA78" s="205">
        <v>1.57</v>
      </c>
      <c r="AB78" s="205">
        <v>0</v>
      </c>
      <c r="AC78" s="205">
        <v>12.03</v>
      </c>
      <c r="AD78" s="205">
        <v>0</v>
      </c>
      <c r="AE78" s="205">
        <v>0</v>
      </c>
      <c r="AF78" s="205">
        <v>0</v>
      </c>
      <c r="AG78" s="205">
        <v>19.36</v>
      </c>
      <c r="AH78" s="205">
        <v>0</v>
      </c>
      <c r="AI78" s="205">
        <v>32.619999999999997</v>
      </c>
      <c r="AJ78" s="205">
        <v>0</v>
      </c>
      <c r="AK78" s="205">
        <v>2.6</v>
      </c>
      <c r="AL78" s="205">
        <v>0</v>
      </c>
      <c r="AM78" s="205">
        <v>0</v>
      </c>
      <c r="AN78" s="205">
        <v>0</v>
      </c>
      <c r="AO78" s="205">
        <v>171</v>
      </c>
      <c r="AP78" s="205">
        <v>0</v>
      </c>
    </row>
    <row r="79" spans="1:42">
      <c r="A79" t="s">
        <v>121</v>
      </c>
      <c r="B79" s="205">
        <v>0</v>
      </c>
      <c r="C79" s="205">
        <v>0</v>
      </c>
      <c r="D79" s="205">
        <v>1.87</v>
      </c>
      <c r="E79" s="205">
        <v>0</v>
      </c>
      <c r="F79" s="205">
        <v>0</v>
      </c>
      <c r="G79" s="205">
        <v>8.82</v>
      </c>
      <c r="H79" s="205">
        <v>0</v>
      </c>
      <c r="I79" s="205">
        <v>20.23</v>
      </c>
      <c r="J79" s="205">
        <v>1.39</v>
      </c>
      <c r="K79" s="205">
        <v>0.6</v>
      </c>
      <c r="L79" s="205">
        <v>65.260000000000005</v>
      </c>
      <c r="M79" s="205">
        <v>0</v>
      </c>
      <c r="N79" s="205">
        <v>1.04</v>
      </c>
      <c r="O79" s="205">
        <v>1.75</v>
      </c>
      <c r="P79" s="205">
        <v>2.4</v>
      </c>
      <c r="Q79" s="205">
        <v>5.54</v>
      </c>
      <c r="R79" s="205">
        <v>0.37</v>
      </c>
      <c r="S79" s="205">
        <v>0.23</v>
      </c>
      <c r="T79" s="205">
        <v>1.41</v>
      </c>
      <c r="U79" s="205">
        <v>8.48</v>
      </c>
      <c r="V79" s="205">
        <v>3.02</v>
      </c>
      <c r="W79" s="205">
        <v>4.41</v>
      </c>
      <c r="X79" s="205">
        <v>19.84</v>
      </c>
      <c r="Y79" s="205">
        <v>0</v>
      </c>
      <c r="Z79" s="205">
        <v>2.46</v>
      </c>
      <c r="AA79" s="205">
        <v>1.57</v>
      </c>
      <c r="AB79" s="205">
        <v>0</v>
      </c>
      <c r="AC79" s="205">
        <v>12.03</v>
      </c>
      <c r="AD79" s="205">
        <v>0</v>
      </c>
      <c r="AE79" s="205">
        <v>0</v>
      </c>
      <c r="AF79" s="205">
        <v>0</v>
      </c>
      <c r="AG79" s="205">
        <v>19.36</v>
      </c>
      <c r="AH79" s="205">
        <v>0</v>
      </c>
      <c r="AI79" s="205">
        <v>32.619999999999997</v>
      </c>
      <c r="AJ79" s="205">
        <v>0</v>
      </c>
      <c r="AK79" s="205">
        <v>2.6</v>
      </c>
      <c r="AL79" s="205">
        <v>0</v>
      </c>
      <c r="AM79" s="205">
        <v>0</v>
      </c>
      <c r="AN79" s="205">
        <v>0</v>
      </c>
      <c r="AO79" s="205">
        <v>171</v>
      </c>
      <c r="AP79" s="205">
        <v>0</v>
      </c>
    </row>
    <row r="80" spans="1:42">
      <c r="A80" t="s">
        <v>122</v>
      </c>
      <c r="B80" s="205">
        <v>0</v>
      </c>
      <c r="C80" s="205">
        <v>0</v>
      </c>
      <c r="D80" s="205">
        <v>1.87</v>
      </c>
      <c r="E80" s="205">
        <v>0</v>
      </c>
      <c r="F80" s="205">
        <v>0</v>
      </c>
      <c r="G80" s="205">
        <v>8.82</v>
      </c>
      <c r="H80" s="205">
        <v>0</v>
      </c>
      <c r="I80" s="205">
        <v>20.23</v>
      </c>
      <c r="J80" s="205">
        <v>1.39</v>
      </c>
      <c r="K80" s="205">
        <v>0.6</v>
      </c>
      <c r="L80" s="205">
        <v>65.260000000000005</v>
      </c>
      <c r="M80" s="205">
        <v>0</v>
      </c>
      <c r="N80" s="205">
        <v>1.04</v>
      </c>
      <c r="O80" s="205">
        <v>1.75</v>
      </c>
      <c r="P80" s="205">
        <v>2.4</v>
      </c>
      <c r="Q80" s="205">
        <v>5.54</v>
      </c>
      <c r="R80" s="205">
        <v>0.37</v>
      </c>
      <c r="S80" s="205">
        <v>0.23</v>
      </c>
      <c r="T80" s="205">
        <v>1.41</v>
      </c>
      <c r="U80" s="205">
        <v>8.48</v>
      </c>
      <c r="V80" s="205">
        <v>3.02</v>
      </c>
      <c r="W80" s="205">
        <v>4.41</v>
      </c>
      <c r="X80" s="205">
        <v>19.84</v>
      </c>
      <c r="Y80" s="205">
        <v>0</v>
      </c>
      <c r="Z80" s="205">
        <v>2.46</v>
      </c>
      <c r="AA80" s="205">
        <v>1.57</v>
      </c>
      <c r="AB80" s="205">
        <v>0</v>
      </c>
      <c r="AC80" s="205">
        <v>11.67</v>
      </c>
      <c r="AD80" s="205">
        <v>0</v>
      </c>
      <c r="AE80" s="205">
        <v>0</v>
      </c>
      <c r="AF80" s="205">
        <v>0</v>
      </c>
      <c r="AG80" s="205">
        <v>19.36</v>
      </c>
      <c r="AH80" s="205">
        <v>0</v>
      </c>
      <c r="AI80" s="205">
        <v>32.619999999999997</v>
      </c>
      <c r="AJ80" s="205">
        <v>0</v>
      </c>
      <c r="AK80" s="205">
        <v>2.6</v>
      </c>
      <c r="AL80" s="205">
        <v>0</v>
      </c>
      <c r="AM80" s="205">
        <v>0</v>
      </c>
      <c r="AN80" s="205">
        <v>0</v>
      </c>
      <c r="AO80" s="205">
        <v>171</v>
      </c>
      <c r="AP80" s="205">
        <v>0</v>
      </c>
    </row>
    <row r="81" spans="1:42">
      <c r="A81" t="s">
        <v>123</v>
      </c>
      <c r="B81" s="205">
        <v>0</v>
      </c>
      <c r="C81" s="205">
        <v>0</v>
      </c>
      <c r="D81" s="205">
        <v>1.87</v>
      </c>
      <c r="E81" s="205">
        <v>0</v>
      </c>
      <c r="F81" s="205">
        <v>0</v>
      </c>
      <c r="G81" s="205">
        <v>8.82</v>
      </c>
      <c r="H81" s="205">
        <v>0</v>
      </c>
      <c r="I81" s="205">
        <v>20.23</v>
      </c>
      <c r="J81" s="205">
        <v>1.39</v>
      </c>
      <c r="K81" s="205">
        <v>0.6</v>
      </c>
      <c r="L81" s="205">
        <v>65.260000000000005</v>
      </c>
      <c r="M81" s="205">
        <v>0</v>
      </c>
      <c r="N81" s="205">
        <v>1.04</v>
      </c>
      <c r="O81" s="205">
        <v>1.75</v>
      </c>
      <c r="P81" s="205">
        <v>2.4</v>
      </c>
      <c r="Q81" s="205">
        <v>5.54</v>
      </c>
      <c r="R81" s="205">
        <v>0.37</v>
      </c>
      <c r="S81" s="205">
        <v>0.23</v>
      </c>
      <c r="T81" s="205">
        <v>1.41</v>
      </c>
      <c r="U81" s="205">
        <v>8.48</v>
      </c>
      <c r="V81" s="205">
        <v>3.02</v>
      </c>
      <c r="W81" s="205">
        <v>4.41</v>
      </c>
      <c r="X81" s="205">
        <v>17.71</v>
      </c>
      <c r="Y81" s="205">
        <v>0</v>
      </c>
      <c r="Z81" s="205">
        <v>2.46</v>
      </c>
      <c r="AA81" s="205">
        <v>1.57</v>
      </c>
      <c r="AB81" s="205">
        <v>0</v>
      </c>
      <c r="AC81" s="205">
        <v>11.67</v>
      </c>
      <c r="AD81" s="205">
        <v>0</v>
      </c>
      <c r="AE81" s="205">
        <v>0</v>
      </c>
      <c r="AF81" s="205">
        <v>0</v>
      </c>
      <c r="AG81" s="205">
        <v>19.36</v>
      </c>
      <c r="AH81" s="205">
        <v>0</v>
      </c>
      <c r="AI81" s="205">
        <v>32.619999999999997</v>
      </c>
      <c r="AJ81" s="205">
        <v>0</v>
      </c>
      <c r="AK81" s="205">
        <v>2.6</v>
      </c>
      <c r="AL81" s="205">
        <v>0</v>
      </c>
      <c r="AM81" s="205">
        <v>0</v>
      </c>
      <c r="AN81" s="205">
        <v>0</v>
      </c>
      <c r="AO81" s="205">
        <v>171</v>
      </c>
      <c r="AP81" s="205">
        <v>0</v>
      </c>
    </row>
    <row r="82" spans="1:42">
      <c r="A82" t="s">
        <v>124</v>
      </c>
      <c r="B82" s="205">
        <v>0</v>
      </c>
      <c r="C82" s="205">
        <v>0</v>
      </c>
      <c r="D82" s="205">
        <v>1.87</v>
      </c>
      <c r="E82" s="205">
        <v>0</v>
      </c>
      <c r="F82" s="205">
        <v>0</v>
      </c>
      <c r="G82" s="205">
        <v>8.82</v>
      </c>
      <c r="H82" s="205">
        <v>0</v>
      </c>
      <c r="I82" s="205">
        <v>20.23</v>
      </c>
      <c r="J82" s="205">
        <v>1.39</v>
      </c>
      <c r="K82" s="205">
        <v>0.6</v>
      </c>
      <c r="L82" s="205">
        <v>65.260000000000005</v>
      </c>
      <c r="M82" s="205">
        <v>0</v>
      </c>
      <c r="N82" s="205">
        <v>1.04</v>
      </c>
      <c r="O82" s="205">
        <v>1.75</v>
      </c>
      <c r="P82" s="205">
        <v>2.4</v>
      </c>
      <c r="Q82" s="205">
        <v>5.54</v>
      </c>
      <c r="R82" s="205">
        <v>0.37</v>
      </c>
      <c r="S82" s="205">
        <v>0.23</v>
      </c>
      <c r="T82" s="205">
        <v>1.41</v>
      </c>
      <c r="U82" s="205">
        <v>8.48</v>
      </c>
      <c r="V82" s="205">
        <v>2.97</v>
      </c>
      <c r="W82" s="205">
        <v>4.41</v>
      </c>
      <c r="X82" s="205">
        <v>16.13</v>
      </c>
      <c r="Y82" s="205">
        <v>0</v>
      </c>
      <c r="Z82" s="205">
        <v>2.46</v>
      </c>
      <c r="AA82" s="205">
        <v>1.57</v>
      </c>
      <c r="AB82" s="205">
        <v>0</v>
      </c>
      <c r="AC82" s="205">
        <v>11.67</v>
      </c>
      <c r="AD82" s="205">
        <v>0</v>
      </c>
      <c r="AE82" s="205">
        <v>0</v>
      </c>
      <c r="AF82" s="205">
        <v>0</v>
      </c>
      <c r="AG82" s="205">
        <v>19.36</v>
      </c>
      <c r="AH82" s="205">
        <v>0</v>
      </c>
      <c r="AI82" s="205">
        <v>32.619999999999997</v>
      </c>
      <c r="AJ82" s="205">
        <v>0</v>
      </c>
      <c r="AK82" s="205">
        <v>2.6</v>
      </c>
      <c r="AL82" s="205">
        <v>0</v>
      </c>
      <c r="AM82" s="205">
        <v>0</v>
      </c>
      <c r="AN82" s="205">
        <v>0</v>
      </c>
      <c r="AO82" s="205">
        <v>171</v>
      </c>
      <c r="AP82" s="205">
        <v>0</v>
      </c>
    </row>
    <row r="83" spans="1:42">
      <c r="A83" t="s">
        <v>125</v>
      </c>
      <c r="B83" s="205">
        <v>0</v>
      </c>
      <c r="C83" s="205">
        <v>0</v>
      </c>
      <c r="D83" s="205">
        <v>1.87</v>
      </c>
      <c r="E83" s="205">
        <v>0</v>
      </c>
      <c r="F83" s="205">
        <v>0</v>
      </c>
      <c r="G83" s="205">
        <v>8.82</v>
      </c>
      <c r="H83" s="205">
        <v>0</v>
      </c>
      <c r="I83" s="205">
        <v>20.23</v>
      </c>
      <c r="J83" s="205">
        <v>1.39</v>
      </c>
      <c r="K83" s="205">
        <v>0.6</v>
      </c>
      <c r="L83" s="205">
        <v>65.260000000000005</v>
      </c>
      <c r="M83" s="205">
        <v>0</v>
      </c>
      <c r="N83" s="205">
        <v>1.04</v>
      </c>
      <c r="O83" s="205">
        <v>1.75</v>
      </c>
      <c r="P83" s="205">
        <v>2.4</v>
      </c>
      <c r="Q83" s="205">
        <v>5.54</v>
      </c>
      <c r="R83" s="205">
        <v>0.37</v>
      </c>
      <c r="S83" s="205">
        <v>0.23</v>
      </c>
      <c r="T83" s="205">
        <v>1.41</v>
      </c>
      <c r="U83" s="205">
        <v>8.48</v>
      </c>
      <c r="V83" s="205">
        <v>2.94</v>
      </c>
      <c r="W83" s="205">
        <v>4.3099999999999996</v>
      </c>
      <c r="X83" s="205">
        <v>14.42</v>
      </c>
      <c r="Y83" s="205">
        <v>0</v>
      </c>
      <c r="Z83" s="205">
        <v>2.46</v>
      </c>
      <c r="AA83" s="205">
        <v>1.57</v>
      </c>
      <c r="AB83" s="205">
        <v>0</v>
      </c>
      <c r="AC83" s="205">
        <v>11.67</v>
      </c>
      <c r="AD83" s="205">
        <v>0</v>
      </c>
      <c r="AE83" s="205">
        <v>0</v>
      </c>
      <c r="AF83" s="205">
        <v>0</v>
      </c>
      <c r="AG83" s="205">
        <v>19.36</v>
      </c>
      <c r="AH83" s="205">
        <v>0</v>
      </c>
      <c r="AI83" s="205">
        <v>32.619999999999997</v>
      </c>
      <c r="AJ83" s="205">
        <v>0</v>
      </c>
      <c r="AK83" s="205">
        <v>2.6</v>
      </c>
      <c r="AL83" s="205">
        <v>0</v>
      </c>
      <c r="AM83" s="205">
        <v>0</v>
      </c>
      <c r="AN83" s="205">
        <v>0</v>
      </c>
      <c r="AO83" s="205">
        <v>171</v>
      </c>
      <c r="AP83" s="205">
        <v>0</v>
      </c>
    </row>
    <row r="84" spans="1:42">
      <c r="A84" t="s">
        <v>126</v>
      </c>
      <c r="B84" s="205">
        <v>0</v>
      </c>
      <c r="C84" s="205">
        <v>0</v>
      </c>
      <c r="D84" s="205">
        <v>1.87</v>
      </c>
      <c r="E84" s="205">
        <v>0</v>
      </c>
      <c r="F84" s="205">
        <v>0</v>
      </c>
      <c r="G84" s="205">
        <v>8.82</v>
      </c>
      <c r="H84" s="205">
        <v>0</v>
      </c>
      <c r="I84" s="205">
        <v>20.23</v>
      </c>
      <c r="J84" s="205">
        <v>1.39</v>
      </c>
      <c r="K84" s="205">
        <v>10.76</v>
      </c>
      <c r="L84" s="205">
        <v>65.260000000000005</v>
      </c>
      <c r="M84" s="205">
        <v>0</v>
      </c>
      <c r="N84" s="205">
        <v>1.04</v>
      </c>
      <c r="O84" s="205">
        <v>1.75</v>
      </c>
      <c r="P84" s="205">
        <v>2.4</v>
      </c>
      <c r="Q84" s="205">
        <v>5.54</v>
      </c>
      <c r="R84" s="205">
        <v>8.0500000000000007</v>
      </c>
      <c r="S84" s="205">
        <v>4.9000000000000004</v>
      </c>
      <c r="T84" s="205">
        <v>1.41</v>
      </c>
      <c r="U84" s="205">
        <v>8.48</v>
      </c>
      <c r="V84" s="205">
        <v>2.94</v>
      </c>
      <c r="W84" s="205">
        <v>4.3099999999999996</v>
      </c>
      <c r="X84" s="205">
        <v>13.77</v>
      </c>
      <c r="Y84" s="205">
        <v>0</v>
      </c>
      <c r="Z84" s="205">
        <v>2.46</v>
      </c>
      <c r="AA84" s="205">
        <v>1.57</v>
      </c>
      <c r="AB84" s="205">
        <v>0</v>
      </c>
      <c r="AC84" s="205">
        <v>11.67</v>
      </c>
      <c r="AD84" s="205">
        <v>0</v>
      </c>
      <c r="AE84" s="205">
        <v>0</v>
      </c>
      <c r="AF84" s="205">
        <v>0</v>
      </c>
      <c r="AG84" s="205">
        <v>19.36</v>
      </c>
      <c r="AH84" s="205">
        <v>0</v>
      </c>
      <c r="AI84" s="205">
        <v>32.619999999999997</v>
      </c>
      <c r="AJ84" s="205">
        <v>0</v>
      </c>
      <c r="AK84" s="205">
        <v>9.02</v>
      </c>
      <c r="AL84" s="205">
        <v>0</v>
      </c>
      <c r="AM84" s="205">
        <v>0</v>
      </c>
      <c r="AN84" s="205">
        <v>0</v>
      </c>
      <c r="AO84" s="205">
        <v>171</v>
      </c>
      <c r="AP84" s="205">
        <v>0</v>
      </c>
    </row>
    <row r="85" spans="1:42">
      <c r="A85" t="s">
        <v>127</v>
      </c>
      <c r="B85" s="205">
        <v>0</v>
      </c>
      <c r="C85" s="205">
        <v>0</v>
      </c>
      <c r="D85" s="205">
        <v>1.87</v>
      </c>
      <c r="E85" s="205">
        <v>0</v>
      </c>
      <c r="F85" s="205">
        <v>0</v>
      </c>
      <c r="G85" s="205">
        <v>8.82</v>
      </c>
      <c r="H85" s="205">
        <v>0</v>
      </c>
      <c r="I85" s="205">
        <v>20.23</v>
      </c>
      <c r="J85" s="205">
        <v>1.39</v>
      </c>
      <c r="K85" s="205">
        <v>10.76</v>
      </c>
      <c r="L85" s="205">
        <v>65.260000000000005</v>
      </c>
      <c r="M85" s="205">
        <v>0</v>
      </c>
      <c r="N85" s="205">
        <v>1.04</v>
      </c>
      <c r="O85" s="205">
        <v>1.75</v>
      </c>
      <c r="P85" s="205">
        <v>2.4</v>
      </c>
      <c r="Q85" s="205">
        <v>5.54</v>
      </c>
      <c r="R85" s="205">
        <v>8.0500000000000007</v>
      </c>
      <c r="S85" s="205">
        <v>4.9000000000000004</v>
      </c>
      <c r="T85" s="205">
        <v>1.41</v>
      </c>
      <c r="U85" s="205">
        <v>8.48</v>
      </c>
      <c r="V85" s="205">
        <v>2.86</v>
      </c>
      <c r="W85" s="205">
        <v>3</v>
      </c>
      <c r="X85" s="205">
        <v>7.28</v>
      </c>
      <c r="Y85" s="205">
        <v>0</v>
      </c>
      <c r="Z85" s="205">
        <v>2.46</v>
      </c>
      <c r="AA85" s="205">
        <v>1.57</v>
      </c>
      <c r="AB85" s="205">
        <v>0</v>
      </c>
      <c r="AC85" s="205">
        <v>11.67</v>
      </c>
      <c r="AD85" s="205">
        <v>0</v>
      </c>
      <c r="AE85" s="205">
        <v>0</v>
      </c>
      <c r="AF85" s="205">
        <v>0</v>
      </c>
      <c r="AG85" s="205">
        <v>19.36</v>
      </c>
      <c r="AH85" s="205">
        <v>0</v>
      </c>
      <c r="AI85" s="205">
        <v>32.619999999999997</v>
      </c>
      <c r="AJ85" s="205">
        <v>0</v>
      </c>
      <c r="AK85" s="205">
        <v>9.02</v>
      </c>
      <c r="AL85" s="205">
        <v>0</v>
      </c>
      <c r="AM85" s="205">
        <v>0</v>
      </c>
      <c r="AN85" s="205">
        <v>0</v>
      </c>
      <c r="AO85" s="205">
        <v>171</v>
      </c>
      <c r="AP85" s="205">
        <v>0</v>
      </c>
    </row>
    <row r="86" spans="1:42">
      <c r="A86" t="s">
        <v>128</v>
      </c>
      <c r="B86" s="205">
        <v>0</v>
      </c>
      <c r="C86" s="205">
        <v>0</v>
      </c>
      <c r="D86" s="205">
        <v>1.87</v>
      </c>
      <c r="E86" s="205">
        <v>0</v>
      </c>
      <c r="F86" s="205">
        <v>0</v>
      </c>
      <c r="G86" s="205">
        <v>8.82</v>
      </c>
      <c r="H86" s="205">
        <v>0</v>
      </c>
      <c r="I86" s="205">
        <v>20.23</v>
      </c>
      <c r="J86" s="205">
        <v>1.39</v>
      </c>
      <c r="K86" s="205">
        <v>10.76</v>
      </c>
      <c r="L86" s="205">
        <v>65.260000000000005</v>
      </c>
      <c r="M86" s="205">
        <v>0</v>
      </c>
      <c r="N86" s="205">
        <v>1.04</v>
      </c>
      <c r="O86" s="205">
        <v>1.75</v>
      </c>
      <c r="P86" s="205">
        <v>2.4</v>
      </c>
      <c r="Q86" s="205">
        <v>5.54</v>
      </c>
      <c r="R86" s="205">
        <v>5.26</v>
      </c>
      <c r="S86" s="205">
        <v>3.28</v>
      </c>
      <c r="T86" s="205">
        <v>1.41</v>
      </c>
      <c r="U86" s="205">
        <v>8.48</v>
      </c>
      <c r="V86" s="205">
        <v>1.94</v>
      </c>
      <c r="W86" s="205">
        <v>3</v>
      </c>
      <c r="X86" s="205">
        <v>7.28</v>
      </c>
      <c r="Y86" s="205">
        <v>0</v>
      </c>
      <c r="Z86" s="205">
        <v>2.46</v>
      </c>
      <c r="AA86" s="205">
        <v>1.57</v>
      </c>
      <c r="AB86" s="205">
        <v>0</v>
      </c>
      <c r="AC86" s="205">
        <v>11.67</v>
      </c>
      <c r="AD86" s="205">
        <v>0</v>
      </c>
      <c r="AE86" s="205">
        <v>0</v>
      </c>
      <c r="AF86" s="205">
        <v>0</v>
      </c>
      <c r="AG86" s="205">
        <v>19.36</v>
      </c>
      <c r="AH86" s="205">
        <v>0</v>
      </c>
      <c r="AI86" s="205">
        <v>32.619999999999997</v>
      </c>
      <c r="AJ86" s="205">
        <v>0</v>
      </c>
      <c r="AK86" s="205">
        <v>9.02</v>
      </c>
      <c r="AL86" s="205">
        <v>0</v>
      </c>
      <c r="AM86" s="205">
        <v>0</v>
      </c>
      <c r="AN86" s="205">
        <v>0</v>
      </c>
      <c r="AO86" s="205">
        <v>171</v>
      </c>
      <c r="AP86" s="205">
        <v>0</v>
      </c>
    </row>
    <row r="87" spans="1:42">
      <c r="A87" t="s">
        <v>129</v>
      </c>
      <c r="B87" s="205">
        <v>0</v>
      </c>
      <c r="C87" s="205">
        <v>0</v>
      </c>
      <c r="D87" s="205">
        <v>1.87</v>
      </c>
      <c r="E87" s="205">
        <v>0</v>
      </c>
      <c r="F87" s="205">
        <v>0</v>
      </c>
      <c r="G87" s="205">
        <v>8.82</v>
      </c>
      <c r="H87" s="205">
        <v>0</v>
      </c>
      <c r="I87" s="205">
        <v>20.23</v>
      </c>
      <c r="J87" s="205">
        <v>1.39</v>
      </c>
      <c r="K87" s="205">
        <v>10.76</v>
      </c>
      <c r="L87" s="205">
        <v>65.260000000000005</v>
      </c>
      <c r="M87" s="205">
        <v>0</v>
      </c>
      <c r="N87" s="205">
        <v>1.04</v>
      </c>
      <c r="O87" s="205">
        <v>1.75</v>
      </c>
      <c r="P87" s="205">
        <v>2.4</v>
      </c>
      <c r="Q87" s="205">
        <v>5.54</v>
      </c>
      <c r="R87" s="205">
        <v>5.26</v>
      </c>
      <c r="S87" s="205">
        <v>3.28</v>
      </c>
      <c r="T87" s="205">
        <v>1.41</v>
      </c>
      <c r="U87" s="205">
        <v>8.48</v>
      </c>
      <c r="V87" s="205">
        <v>3.62</v>
      </c>
      <c r="W87" s="205">
        <v>3</v>
      </c>
      <c r="X87" s="205">
        <v>7.17</v>
      </c>
      <c r="Y87" s="205">
        <v>0</v>
      </c>
      <c r="Z87" s="205">
        <v>2.46</v>
      </c>
      <c r="AA87" s="205">
        <v>1.57</v>
      </c>
      <c r="AB87" s="205">
        <v>0</v>
      </c>
      <c r="AC87" s="205">
        <v>11.67</v>
      </c>
      <c r="AD87" s="205">
        <v>0</v>
      </c>
      <c r="AE87" s="205">
        <v>0</v>
      </c>
      <c r="AF87" s="205">
        <v>0</v>
      </c>
      <c r="AG87" s="205">
        <v>19.36</v>
      </c>
      <c r="AH87" s="205">
        <v>0</v>
      </c>
      <c r="AI87" s="205">
        <v>32.619999999999997</v>
      </c>
      <c r="AJ87" s="205">
        <v>0</v>
      </c>
      <c r="AK87" s="205">
        <v>9.02</v>
      </c>
      <c r="AL87" s="205">
        <v>0</v>
      </c>
      <c r="AM87" s="205">
        <v>0</v>
      </c>
      <c r="AN87" s="205">
        <v>0</v>
      </c>
      <c r="AO87" s="205">
        <v>171</v>
      </c>
      <c r="AP87" s="205">
        <v>0</v>
      </c>
    </row>
    <row r="88" spans="1:42">
      <c r="A88" t="s">
        <v>130</v>
      </c>
      <c r="B88" s="205">
        <v>0</v>
      </c>
      <c r="C88" s="205">
        <v>0</v>
      </c>
      <c r="D88" s="205">
        <v>1.87</v>
      </c>
      <c r="E88" s="205">
        <v>0</v>
      </c>
      <c r="F88" s="205">
        <v>0</v>
      </c>
      <c r="G88" s="205">
        <v>8.82</v>
      </c>
      <c r="H88" s="205">
        <v>0</v>
      </c>
      <c r="I88" s="205">
        <v>20.23</v>
      </c>
      <c r="J88" s="205">
        <v>1.39</v>
      </c>
      <c r="K88" s="205">
        <v>10.76</v>
      </c>
      <c r="L88" s="205">
        <v>65.260000000000005</v>
      </c>
      <c r="M88" s="205">
        <v>0</v>
      </c>
      <c r="N88" s="205">
        <v>1.04</v>
      </c>
      <c r="O88" s="205">
        <v>1.75</v>
      </c>
      <c r="P88" s="205">
        <v>2.4</v>
      </c>
      <c r="Q88" s="205">
        <v>5.54</v>
      </c>
      <c r="R88" s="205">
        <v>5.26</v>
      </c>
      <c r="S88" s="205">
        <v>3.28</v>
      </c>
      <c r="T88" s="205">
        <v>1.41</v>
      </c>
      <c r="U88" s="205">
        <v>8.48</v>
      </c>
      <c r="V88" s="205">
        <v>3.62</v>
      </c>
      <c r="W88" s="205">
        <v>3</v>
      </c>
      <c r="X88" s="205">
        <v>7.17</v>
      </c>
      <c r="Y88" s="205">
        <v>0</v>
      </c>
      <c r="Z88" s="205">
        <v>2.46</v>
      </c>
      <c r="AA88" s="205">
        <v>1.57</v>
      </c>
      <c r="AB88" s="205">
        <v>0</v>
      </c>
      <c r="AC88" s="205">
        <v>11.67</v>
      </c>
      <c r="AD88" s="205">
        <v>0</v>
      </c>
      <c r="AE88" s="205">
        <v>0</v>
      </c>
      <c r="AF88" s="205">
        <v>0</v>
      </c>
      <c r="AG88" s="205">
        <v>19.36</v>
      </c>
      <c r="AH88" s="205">
        <v>0</v>
      </c>
      <c r="AI88" s="205">
        <v>32.619999999999997</v>
      </c>
      <c r="AJ88" s="205">
        <v>0</v>
      </c>
      <c r="AK88" s="205">
        <v>9.02</v>
      </c>
      <c r="AL88" s="205">
        <v>0</v>
      </c>
      <c r="AM88" s="205">
        <v>0</v>
      </c>
      <c r="AN88" s="205">
        <v>0</v>
      </c>
      <c r="AO88" s="205">
        <v>171</v>
      </c>
      <c r="AP88" s="205">
        <v>0</v>
      </c>
    </row>
    <row r="89" spans="1:42">
      <c r="A89" t="s">
        <v>131</v>
      </c>
      <c r="B89" s="205">
        <v>0</v>
      </c>
      <c r="C89" s="205">
        <v>0</v>
      </c>
      <c r="D89" s="205">
        <v>1.87</v>
      </c>
      <c r="E89" s="205">
        <v>0</v>
      </c>
      <c r="F89" s="205">
        <v>0</v>
      </c>
      <c r="G89" s="205">
        <v>8.82</v>
      </c>
      <c r="H89" s="205">
        <v>0</v>
      </c>
      <c r="I89" s="205">
        <v>20.23</v>
      </c>
      <c r="J89" s="205">
        <v>1.39</v>
      </c>
      <c r="K89" s="205">
        <v>10.76</v>
      </c>
      <c r="L89" s="205">
        <v>65.260000000000005</v>
      </c>
      <c r="M89" s="205">
        <v>0</v>
      </c>
      <c r="N89" s="205">
        <v>1.04</v>
      </c>
      <c r="O89" s="205">
        <v>1.75</v>
      </c>
      <c r="P89" s="205">
        <v>2.4</v>
      </c>
      <c r="Q89" s="205">
        <v>5.54</v>
      </c>
      <c r="R89" s="205">
        <v>5.26</v>
      </c>
      <c r="S89" s="205">
        <v>3.28</v>
      </c>
      <c r="T89" s="205">
        <v>1.41</v>
      </c>
      <c r="U89" s="205">
        <v>8.48</v>
      </c>
      <c r="V89" s="205">
        <v>3.62</v>
      </c>
      <c r="W89" s="205">
        <v>3</v>
      </c>
      <c r="X89" s="205">
        <v>1.3</v>
      </c>
      <c r="Y89" s="205">
        <v>0</v>
      </c>
      <c r="Z89" s="205">
        <v>2.46</v>
      </c>
      <c r="AA89" s="205">
        <v>1.57</v>
      </c>
      <c r="AB89" s="205">
        <v>0</v>
      </c>
      <c r="AC89" s="205">
        <v>11.32</v>
      </c>
      <c r="AD89" s="205">
        <v>0</v>
      </c>
      <c r="AE89" s="205">
        <v>0</v>
      </c>
      <c r="AF89" s="205">
        <v>0</v>
      </c>
      <c r="AG89" s="205">
        <v>19.36</v>
      </c>
      <c r="AH89" s="205">
        <v>0</v>
      </c>
      <c r="AI89" s="205">
        <v>32.619999999999997</v>
      </c>
      <c r="AJ89" s="205">
        <v>0</v>
      </c>
      <c r="AK89" s="205">
        <v>9.02</v>
      </c>
      <c r="AL89" s="205">
        <v>0</v>
      </c>
      <c r="AM89" s="205">
        <v>0</v>
      </c>
      <c r="AN89" s="205">
        <v>0</v>
      </c>
      <c r="AO89" s="205">
        <v>171</v>
      </c>
      <c r="AP89" s="205">
        <v>0</v>
      </c>
    </row>
    <row r="90" spans="1:42">
      <c r="A90" t="s">
        <v>132</v>
      </c>
      <c r="B90" s="205">
        <v>0</v>
      </c>
      <c r="C90" s="205">
        <v>0</v>
      </c>
      <c r="D90" s="205">
        <v>1.87</v>
      </c>
      <c r="E90" s="205">
        <v>0</v>
      </c>
      <c r="F90" s="205">
        <v>0</v>
      </c>
      <c r="G90" s="205">
        <v>8.82</v>
      </c>
      <c r="H90" s="205">
        <v>0</v>
      </c>
      <c r="I90" s="205">
        <v>20.23</v>
      </c>
      <c r="J90" s="205">
        <v>1.39</v>
      </c>
      <c r="K90" s="205">
        <v>10.76</v>
      </c>
      <c r="L90" s="205">
        <v>65.260000000000005</v>
      </c>
      <c r="M90" s="205">
        <v>0</v>
      </c>
      <c r="N90" s="205">
        <v>1.04</v>
      </c>
      <c r="O90" s="205">
        <v>1.75</v>
      </c>
      <c r="P90" s="205">
        <v>2.4</v>
      </c>
      <c r="Q90" s="205">
        <v>5.54</v>
      </c>
      <c r="R90" s="205">
        <v>5.27</v>
      </c>
      <c r="S90" s="205">
        <v>3.29</v>
      </c>
      <c r="T90" s="205">
        <v>1.41</v>
      </c>
      <c r="U90" s="205">
        <v>8.48</v>
      </c>
      <c r="V90" s="205">
        <v>3.62</v>
      </c>
      <c r="W90" s="205">
        <v>3</v>
      </c>
      <c r="X90" s="205">
        <v>1.3</v>
      </c>
      <c r="Y90" s="205">
        <v>0</v>
      </c>
      <c r="Z90" s="205">
        <v>2.46</v>
      </c>
      <c r="AA90" s="205">
        <v>1.57</v>
      </c>
      <c r="AB90" s="205">
        <v>0</v>
      </c>
      <c r="AC90" s="205">
        <v>11.32</v>
      </c>
      <c r="AD90" s="205">
        <v>0</v>
      </c>
      <c r="AE90" s="205">
        <v>0</v>
      </c>
      <c r="AF90" s="205">
        <v>0</v>
      </c>
      <c r="AG90" s="205">
        <v>19.36</v>
      </c>
      <c r="AH90" s="205">
        <v>0</v>
      </c>
      <c r="AI90" s="205">
        <v>32.619999999999997</v>
      </c>
      <c r="AJ90" s="205">
        <v>0</v>
      </c>
      <c r="AK90" s="205">
        <v>9.02</v>
      </c>
      <c r="AL90" s="205">
        <v>0</v>
      </c>
      <c r="AM90" s="205">
        <v>0</v>
      </c>
      <c r="AN90" s="205">
        <v>0</v>
      </c>
      <c r="AO90" s="205">
        <v>171</v>
      </c>
      <c r="AP90" s="205">
        <v>0</v>
      </c>
    </row>
    <row r="91" spans="1:42">
      <c r="A91" t="s">
        <v>133</v>
      </c>
      <c r="B91" s="205">
        <v>0</v>
      </c>
      <c r="C91" s="205">
        <v>0</v>
      </c>
      <c r="D91" s="205">
        <v>1.87</v>
      </c>
      <c r="E91" s="205">
        <v>0</v>
      </c>
      <c r="F91" s="205">
        <v>0</v>
      </c>
      <c r="G91" s="205">
        <v>8.82</v>
      </c>
      <c r="H91" s="205">
        <v>0</v>
      </c>
      <c r="I91" s="205">
        <v>20.23</v>
      </c>
      <c r="J91" s="205">
        <v>1.39</v>
      </c>
      <c r="K91" s="205">
        <v>10.76</v>
      </c>
      <c r="L91" s="205">
        <v>65.260000000000005</v>
      </c>
      <c r="M91" s="205">
        <v>0</v>
      </c>
      <c r="N91" s="205">
        <v>1.04</v>
      </c>
      <c r="O91" s="205">
        <v>1.75</v>
      </c>
      <c r="P91" s="205">
        <v>2.4</v>
      </c>
      <c r="Q91" s="205">
        <v>5.54</v>
      </c>
      <c r="R91" s="205">
        <v>5.2</v>
      </c>
      <c r="S91" s="205">
        <v>3.32</v>
      </c>
      <c r="T91" s="205">
        <v>1.41</v>
      </c>
      <c r="U91" s="205">
        <v>8.48</v>
      </c>
      <c r="V91" s="205">
        <v>5.27</v>
      </c>
      <c r="W91" s="205">
        <v>3</v>
      </c>
      <c r="X91" s="205">
        <v>1.3</v>
      </c>
      <c r="Y91" s="205">
        <v>0</v>
      </c>
      <c r="Z91" s="205">
        <v>36.549999999999997</v>
      </c>
      <c r="AA91" s="205">
        <v>1.57</v>
      </c>
      <c r="AB91" s="205">
        <v>0</v>
      </c>
      <c r="AC91" s="205">
        <v>11.32</v>
      </c>
      <c r="AD91" s="205">
        <v>0</v>
      </c>
      <c r="AE91" s="205">
        <v>0</v>
      </c>
      <c r="AF91" s="205">
        <v>0</v>
      </c>
      <c r="AG91" s="205">
        <v>19.36</v>
      </c>
      <c r="AH91" s="205">
        <v>0</v>
      </c>
      <c r="AI91" s="205">
        <v>32.619999999999997</v>
      </c>
      <c r="AJ91" s="205">
        <v>0</v>
      </c>
      <c r="AK91" s="205">
        <v>9.02</v>
      </c>
      <c r="AL91" s="205">
        <v>0</v>
      </c>
      <c r="AM91" s="205">
        <v>0</v>
      </c>
      <c r="AN91" s="205">
        <v>0</v>
      </c>
      <c r="AO91" s="205">
        <v>171</v>
      </c>
      <c r="AP91" s="205">
        <v>0</v>
      </c>
    </row>
    <row r="92" spans="1:42">
      <c r="A92" t="s">
        <v>134</v>
      </c>
      <c r="B92" s="205">
        <v>0</v>
      </c>
      <c r="C92" s="205">
        <v>0</v>
      </c>
      <c r="D92" s="205">
        <v>1.87</v>
      </c>
      <c r="E92" s="205">
        <v>0</v>
      </c>
      <c r="F92" s="205">
        <v>0</v>
      </c>
      <c r="G92" s="205">
        <v>8.82</v>
      </c>
      <c r="H92" s="205">
        <v>0</v>
      </c>
      <c r="I92" s="205">
        <v>20.23</v>
      </c>
      <c r="J92" s="205">
        <v>1.39</v>
      </c>
      <c r="K92" s="205">
        <v>10.76</v>
      </c>
      <c r="L92" s="205">
        <v>65.260000000000005</v>
      </c>
      <c r="M92" s="205">
        <v>0</v>
      </c>
      <c r="N92" s="205">
        <v>1.04</v>
      </c>
      <c r="O92" s="205">
        <v>1.75</v>
      </c>
      <c r="P92" s="205">
        <v>2.4</v>
      </c>
      <c r="Q92" s="205">
        <v>5.54</v>
      </c>
      <c r="R92" s="205">
        <v>5.2</v>
      </c>
      <c r="S92" s="205">
        <v>3.32</v>
      </c>
      <c r="T92" s="205">
        <v>1.41</v>
      </c>
      <c r="U92" s="205">
        <v>8.48</v>
      </c>
      <c r="V92" s="205">
        <v>5.27</v>
      </c>
      <c r="W92" s="205">
        <v>3</v>
      </c>
      <c r="X92" s="205">
        <v>1.3</v>
      </c>
      <c r="Y92" s="205">
        <v>0</v>
      </c>
      <c r="Z92" s="205">
        <v>36.549999999999997</v>
      </c>
      <c r="AA92" s="205">
        <v>1.57</v>
      </c>
      <c r="AB92" s="205">
        <v>0</v>
      </c>
      <c r="AC92" s="205">
        <v>11.32</v>
      </c>
      <c r="AD92" s="205">
        <v>0</v>
      </c>
      <c r="AE92" s="205">
        <v>0</v>
      </c>
      <c r="AF92" s="205">
        <v>0</v>
      </c>
      <c r="AG92" s="205">
        <v>19.36</v>
      </c>
      <c r="AH92" s="205">
        <v>0</v>
      </c>
      <c r="AI92" s="205">
        <v>32.619999999999997</v>
      </c>
      <c r="AJ92" s="205">
        <v>0</v>
      </c>
      <c r="AK92" s="205">
        <v>9.02</v>
      </c>
      <c r="AL92" s="205">
        <v>0</v>
      </c>
      <c r="AM92" s="205">
        <v>0</v>
      </c>
      <c r="AN92" s="205">
        <v>0</v>
      </c>
      <c r="AO92" s="205">
        <v>171</v>
      </c>
      <c r="AP92" s="205">
        <v>0</v>
      </c>
    </row>
    <row r="93" spans="1:42">
      <c r="A93" t="s">
        <v>135</v>
      </c>
      <c r="B93" s="205">
        <v>0</v>
      </c>
      <c r="C93" s="205">
        <v>0</v>
      </c>
      <c r="D93" s="205">
        <v>1.87</v>
      </c>
      <c r="E93" s="205">
        <v>0</v>
      </c>
      <c r="F93" s="205">
        <v>0</v>
      </c>
      <c r="G93" s="205">
        <v>8.82</v>
      </c>
      <c r="H93" s="205">
        <v>0</v>
      </c>
      <c r="I93" s="205">
        <v>20.23</v>
      </c>
      <c r="J93" s="205">
        <v>1.39</v>
      </c>
      <c r="K93" s="205">
        <v>10.76</v>
      </c>
      <c r="L93" s="205">
        <v>65.260000000000005</v>
      </c>
      <c r="M93" s="205">
        <v>0</v>
      </c>
      <c r="N93" s="205">
        <v>1.04</v>
      </c>
      <c r="O93" s="205">
        <v>1.75</v>
      </c>
      <c r="P93" s="205">
        <v>2.4</v>
      </c>
      <c r="Q93" s="205">
        <v>5.54</v>
      </c>
      <c r="R93" s="205">
        <v>5.2</v>
      </c>
      <c r="S93" s="205">
        <v>3.32</v>
      </c>
      <c r="T93" s="205">
        <v>1.41</v>
      </c>
      <c r="U93" s="205">
        <v>8.48</v>
      </c>
      <c r="V93" s="205">
        <v>5.27</v>
      </c>
      <c r="W93" s="205">
        <v>3</v>
      </c>
      <c r="X93" s="205">
        <v>1.3</v>
      </c>
      <c r="Y93" s="205">
        <v>0</v>
      </c>
      <c r="Z93" s="205">
        <v>36.549999999999997</v>
      </c>
      <c r="AA93" s="205">
        <v>1.57</v>
      </c>
      <c r="AB93" s="205">
        <v>0</v>
      </c>
      <c r="AC93" s="205">
        <v>11.67</v>
      </c>
      <c r="AD93" s="205">
        <v>0</v>
      </c>
      <c r="AE93" s="205">
        <v>0</v>
      </c>
      <c r="AF93" s="205">
        <v>0</v>
      </c>
      <c r="AG93" s="205">
        <v>19.36</v>
      </c>
      <c r="AH93" s="205">
        <v>0</v>
      </c>
      <c r="AI93" s="205">
        <v>32.619999999999997</v>
      </c>
      <c r="AJ93" s="205">
        <v>0</v>
      </c>
      <c r="AK93" s="205">
        <v>9.02</v>
      </c>
      <c r="AL93" s="205">
        <v>0</v>
      </c>
      <c r="AM93" s="205">
        <v>0</v>
      </c>
      <c r="AN93" s="205">
        <v>0</v>
      </c>
      <c r="AO93" s="205">
        <v>171</v>
      </c>
      <c r="AP93" s="205">
        <v>0</v>
      </c>
    </row>
    <row r="94" spans="1:42">
      <c r="A94" t="s">
        <v>136</v>
      </c>
      <c r="B94" s="205">
        <v>0</v>
      </c>
      <c r="C94" s="205">
        <v>0</v>
      </c>
      <c r="D94" s="205">
        <v>1.87</v>
      </c>
      <c r="E94" s="205">
        <v>0</v>
      </c>
      <c r="F94" s="205">
        <v>0</v>
      </c>
      <c r="G94" s="205">
        <v>8.82</v>
      </c>
      <c r="H94" s="205">
        <v>0</v>
      </c>
      <c r="I94" s="205">
        <v>20.23</v>
      </c>
      <c r="J94" s="205">
        <v>1.39</v>
      </c>
      <c r="K94" s="205">
        <v>10.76</v>
      </c>
      <c r="L94" s="205">
        <v>65.260000000000005</v>
      </c>
      <c r="M94" s="205">
        <v>0</v>
      </c>
      <c r="N94" s="205">
        <v>1.04</v>
      </c>
      <c r="O94" s="205">
        <v>1.75</v>
      </c>
      <c r="P94" s="205">
        <v>2.4</v>
      </c>
      <c r="Q94" s="205">
        <v>5.54</v>
      </c>
      <c r="R94" s="205">
        <v>5.2</v>
      </c>
      <c r="S94" s="205">
        <v>3.32</v>
      </c>
      <c r="T94" s="205">
        <v>1.41</v>
      </c>
      <c r="U94" s="205">
        <v>8.48</v>
      </c>
      <c r="V94" s="205">
        <v>5.27</v>
      </c>
      <c r="W94" s="205">
        <v>3</v>
      </c>
      <c r="X94" s="205">
        <v>1.3</v>
      </c>
      <c r="Y94" s="205">
        <v>0</v>
      </c>
      <c r="Z94" s="205">
        <v>36.549999999999997</v>
      </c>
      <c r="AA94" s="205">
        <v>1.57</v>
      </c>
      <c r="AB94" s="205">
        <v>0</v>
      </c>
      <c r="AC94" s="205">
        <v>11.67</v>
      </c>
      <c r="AD94" s="205">
        <v>0</v>
      </c>
      <c r="AE94" s="205">
        <v>0</v>
      </c>
      <c r="AF94" s="205">
        <v>0</v>
      </c>
      <c r="AG94" s="205">
        <v>19.36</v>
      </c>
      <c r="AH94" s="205">
        <v>0</v>
      </c>
      <c r="AI94" s="205">
        <v>32.619999999999997</v>
      </c>
      <c r="AJ94" s="205">
        <v>0</v>
      </c>
      <c r="AK94" s="205">
        <v>9.02</v>
      </c>
      <c r="AL94" s="205">
        <v>0</v>
      </c>
      <c r="AM94" s="205">
        <v>0</v>
      </c>
      <c r="AN94" s="205">
        <v>0</v>
      </c>
      <c r="AO94" s="205">
        <v>171</v>
      </c>
      <c r="AP94" s="205">
        <v>0</v>
      </c>
    </row>
    <row r="95" spans="1:42">
      <c r="A95" t="s">
        <v>137</v>
      </c>
      <c r="B95" s="205">
        <v>0</v>
      </c>
      <c r="C95" s="205">
        <v>0</v>
      </c>
      <c r="D95" s="205">
        <v>1.87</v>
      </c>
      <c r="E95" s="205">
        <v>0</v>
      </c>
      <c r="F95" s="205">
        <v>0</v>
      </c>
      <c r="G95" s="205">
        <v>8.82</v>
      </c>
      <c r="H95" s="205">
        <v>0</v>
      </c>
      <c r="I95" s="205">
        <v>20.23</v>
      </c>
      <c r="J95" s="205">
        <v>1.39</v>
      </c>
      <c r="K95" s="205">
        <v>10.76</v>
      </c>
      <c r="L95" s="205">
        <v>65.260000000000005</v>
      </c>
      <c r="M95" s="205">
        <v>0</v>
      </c>
      <c r="N95" s="205">
        <v>1.04</v>
      </c>
      <c r="O95" s="205">
        <v>1.75</v>
      </c>
      <c r="P95" s="205">
        <v>2.4</v>
      </c>
      <c r="Q95" s="205">
        <v>5.54</v>
      </c>
      <c r="R95" s="205">
        <v>5.2</v>
      </c>
      <c r="S95" s="205">
        <v>3.32</v>
      </c>
      <c r="T95" s="205">
        <v>1.41</v>
      </c>
      <c r="U95" s="205">
        <v>8.48</v>
      </c>
      <c r="V95" s="205">
        <v>5.27</v>
      </c>
      <c r="W95" s="205">
        <v>3</v>
      </c>
      <c r="X95" s="205">
        <v>1.3</v>
      </c>
      <c r="Y95" s="205">
        <v>0</v>
      </c>
      <c r="Z95" s="205">
        <v>36.549999999999997</v>
      </c>
      <c r="AA95" s="205">
        <v>1.57</v>
      </c>
      <c r="AB95" s="205">
        <v>0</v>
      </c>
      <c r="AC95" s="205">
        <v>11.67</v>
      </c>
      <c r="AD95" s="205">
        <v>0</v>
      </c>
      <c r="AE95" s="205">
        <v>0</v>
      </c>
      <c r="AF95" s="205">
        <v>0</v>
      </c>
      <c r="AG95" s="205">
        <v>19.36</v>
      </c>
      <c r="AH95" s="205">
        <v>0</v>
      </c>
      <c r="AI95" s="205">
        <v>32.619999999999997</v>
      </c>
      <c r="AJ95" s="205">
        <v>0</v>
      </c>
      <c r="AK95" s="205">
        <v>9.02</v>
      </c>
      <c r="AL95" s="205">
        <v>0</v>
      </c>
      <c r="AM95" s="205">
        <v>0</v>
      </c>
      <c r="AN95" s="205">
        <v>0</v>
      </c>
      <c r="AO95" s="205">
        <v>171</v>
      </c>
      <c r="AP95" s="205">
        <v>0</v>
      </c>
    </row>
    <row r="96" spans="1:42">
      <c r="A96" t="s">
        <v>138</v>
      </c>
      <c r="B96" s="205">
        <v>0</v>
      </c>
      <c r="C96" s="205">
        <v>0</v>
      </c>
      <c r="D96" s="205">
        <v>1.87</v>
      </c>
      <c r="E96" s="205">
        <v>0</v>
      </c>
      <c r="F96" s="205">
        <v>0</v>
      </c>
      <c r="G96" s="205">
        <v>8.82</v>
      </c>
      <c r="H96" s="205">
        <v>0</v>
      </c>
      <c r="I96" s="205">
        <v>20.23</v>
      </c>
      <c r="J96" s="205">
        <v>1.39</v>
      </c>
      <c r="K96" s="205">
        <v>10.76</v>
      </c>
      <c r="L96" s="205">
        <v>65.260000000000005</v>
      </c>
      <c r="M96" s="205">
        <v>0</v>
      </c>
      <c r="N96" s="205">
        <v>1.04</v>
      </c>
      <c r="O96" s="205">
        <v>1.75</v>
      </c>
      <c r="P96" s="205">
        <v>2.4</v>
      </c>
      <c r="Q96" s="205">
        <v>5.54</v>
      </c>
      <c r="R96" s="205">
        <v>5.2</v>
      </c>
      <c r="S96" s="205">
        <v>3.32</v>
      </c>
      <c r="T96" s="205">
        <v>1.41</v>
      </c>
      <c r="U96" s="205">
        <v>8.48</v>
      </c>
      <c r="V96" s="205">
        <v>5.27</v>
      </c>
      <c r="W96" s="205">
        <v>3</v>
      </c>
      <c r="X96" s="205">
        <v>1.3</v>
      </c>
      <c r="Y96" s="205">
        <v>0</v>
      </c>
      <c r="Z96" s="205">
        <v>36.549999999999997</v>
      </c>
      <c r="AA96" s="205">
        <v>1.57</v>
      </c>
      <c r="AB96" s="205">
        <v>0</v>
      </c>
      <c r="AC96" s="205">
        <v>11.67</v>
      </c>
      <c r="AD96" s="205">
        <v>0</v>
      </c>
      <c r="AE96" s="205">
        <v>0</v>
      </c>
      <c r="AF96" s="205">
        <v>0</v>
      </c>
      <c r="AG96" s="205">
        <v>19.36</v>
      </c>
      <c r="AH96" s="205">
        <v>0</v>
      </c>
      <c r="AI96" s="205">
        <v>32.619999999999997</v>
      </c>
      <c r="AJ96" s="205">
        <v>0</v>
      </c>
      <c r="AK96" s="205">
        <v>9.02</v>
      </c>
      <c r="AL96" s="205">
        <v>0</v>
      </c>
      <c r="AM96" s="205">
        <v>0</v>
      </c>
      <c r="AN96" s="205">
        <v>0</v>
      </c>
      <c r="AO96" s="205">
        <v>171</v>
      </c>
      <c r="AP96" s="205">
        <v>0</v>
      </c>
    </row>
    <row r="97" spans="1:42">
      <c r="A97" t="s">
        <v>139</v>
      </c>
      <c r="B97" s="205">
        <v>0</v>
      </c>
      <c r="C97" s="205">
        <v>0</v>
      </c>
      <c r="D97" s="205">
        <v>1.87</v>
      </c>
      <c r="E97" s="205">
        <v>0</v>
      </c>
      <c r="F97" s="205">
        <v>0</v>
      </c>
      <c r="G97" s="205">
        <v>8.82</v>
      </c>
      <c r="H97" s="205">
        <v>0</v>
      </c>
      <c r="I97" s="205">
        <v>20.23</v>
      </c>
      <c r="J97" s="205">
        <v>1.39</v>
      </c>
      <c r="K97" s="205">
        <v>10.76</v>
      </c>
      <c r="L97" s="205">
        <v>65.260000000000005</v>
      </c>
      <c r="M97" s="205">
        <v>0</v>
      </c>
      <c r="N97" s="205">
        <v>1.04</v>
      </c>
      <c r="O97" s="205">
        <v>1.75</v>
      </c>
      <c r="P97" s="205">
        <v>2.4</v>
      </c>
      <c r="Q97" s="205">
        <v>5.54</v>
      </c>
      <c r="R97" s="205">
        <v>5.2</v>
      </c>
      <c r="S97" s="205">
        <v>3.32</v>
      </c>
      <c r="T97" s="205">
        <v>1.41</v>
      </c>
      <c r="U97" s="205">
        <v>8.48</v>
      </c>
      <c r="V97" s="205">
        <v>5.27</v>
      </c>
      <c r="W97" s="205">
        <v>3</v>
      </c>
      <c r="X97" s="205">
        <v>1.3</v>
      </c>
      <c r="Y97" s="205">
        <v>0</v>
      </c>
      <c r="Z97" s="205">
        <v>36.549999999999997</v>
      </c>
      <c r="AA97" s="205">
        <v>1.57</v>
      </c>
      <c r="AB97" s="205">
        <v>0</v>
      </c>
      <c r="AC97" s="205">
        <v>11.67</v>
      </c>
      <c r="AD97" s="205">
        <v>0</v>
      </c>
      <c r="AE97" s="205">
        <v>0</v>
      </c>
      <c r="AF97" s="205">
        <v>0</v>
      </c>
      <c r="AG97" s="205">
        <v>19.36</v>
      </c>
      <c r="AH97" s="205">
        <v>0</v>
      </c>
      <c r="AI97" s="205">
        <v>32.619999999999997</v>
      </c>
      <c r="AJ97" s="205">
        <v>0</v>
      </c>
      <c r="AK97" s="205">
        <v>9.02</v>
      </c>
      <c r="AL97" s="205">
        <v>0</v>
      </c>
      <c r="AM97" s="205">
        <v>0</v>
      </c>
      <c r="AN97" s="205">
        <v>0</v>
      </c>
      <c r="AO97" s="205">
        <v>171</v>
      </c>
      <c r="AP97" s="205">
        <v>0</v>
      </c>
    </row>
    <row r="98" spans="1:42">
      <c r="A98" t="s">
        <v>140</v>
      </c>
      <c r="B98" s="205">
        <v>0</v>
      </c>
      <c r="C98" s="205">
        <v>0</v>
      </c>
      <c r="D98" s="205">
        <v>1.87</v>
      </c>
      <c r="E98" s="205">
        <v>0</v>
      </c>
      <c r="F98" s="205">
        <v>0</v>
      </c>
      <c r="G98" s="205">
        <v>8.82</v>
      </c>
      <c r="H98" s="205">
        <v>0</v>
      </c>
      <c r="I98" s="205">
        <v>20.23</v>
      </c>
      <c r="J98" s="205">
        <v>1.39</v>
      </c>
      <c r="K98" s="205">
        <v>10.76</v>
      </c>
      <c r="L98" s="205">
        <v>65.260000000000005</v>
      </c>
      <c r="M98" s="205">
        <v>0</v>
      </c>
      <c r="N98" s="205">
        <v>1.04</v>
      </c>
      <c r="O98" s="205">
        <v>1.75</v>
      </c>
      <c r="P98" s="205">
        <v>2.4</v>
      </c>
      <c r="Q98" s="205">
        <v>5.54</v>
      </c>
      <c r="R98" s="205">
        <v>5.2</v>
      </c>
      <c r="S98" s="205">
        <v>3.32</v>
      </c>
      <c r="T98" s="205">
        <v>1.41</v>
      </c>
      <c r="U98" s="205">
        <v>8.48</v>
      </c>
      <c r="V98" s="205">
        <v>5.27</v>
      </c>
      <c r="W98" s="205">
        <v>3</v>
      </c>
      <c r="X98" s="205">
        <v>1.3</v>
      </c>
      <c r="Y98" s="205">
        <v>0</v>
      </c>
      <c r="Z98" s="205">
        <v>36.549999999999997</v>
      </c>
      <c r="AA98" s="205">
        <v>1.57</v>
      </c>
      <c r="AB98" s="205">
        <v>0</v>
      </c>
      <c r="AC98" s="205">
        <v>11.67</v>
      </c>
      <c r="AD98" s="205">
        <v>0</v>
      </c>
      <c r="AE98" s="205">
        <v>0</v>
      </c>
      <c r="AF98" s="205">
        <v>0</v>
      </c>
      <c r="AG98" s="205">
        <v>19.36</v>
      </c>
      <c r="AH98" s="205">
        <v>0</v>
      </c>
      <c r="AI98" s="205">
        <v>32.619999999999997</v>
      </c>
      <c r="AJ98" s="205">
        <v>0</v>
      </c>
      <c r="AK98" s="205">
        <v>9.02</v>
      </c>
      <c r="AL98" s="205">
        <v>0</v>
      </c>
      <c r="AM98" s="205">
        <v>0</v>
      </c>
      <c r="AN98" s="205">
        <v>0</v>
      </c>
      <c r="AO98" s="205">
        <v>171</v>
      </c>
      <c r="AP98" s="205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3.366000000000003E-2</v>
      </c>
      <c r="E99">
        <f t="shared" si="0"/>
        <v>0</v>
      </c>
      <c r="F99">
        <f t="shared" si="0"/>
        <v>0</v>
      </c>
      <c r="G99">
        <f t="shared" si="0"/>
        <v>0.21168000000000037</v>
      </c>
      <c r="H99">
        <f t="shared" si="0"/>
        <v>0</v>
      </c>
      <c r="I99">
        <f t="shared" si="0"/>
        <v>0.48552000000000034</v>
      </c>
      <c r="J99">
        <f t="shared" si="0"/>
        <v>3.3360000000000001E-2</v>
      </c>
      <c r="K99">
        <f t="shared" si="0"/>
        <v>0.66969500000000082</v>
      </c>
      <c r="L99">
        <f t="shared" si="0"/>
        <v>1.5662400000000034</v>
      </c>
      <c r="M99">
        <f t="shared" si="0"/>
        <v>0</v>
      </c>
      <c r="N99">
        <f t="shared" si="0"/>
        <v>2.4960000000000045E-2</v>
      </c>
      <c r="O99">
        <f t="shared" si="0"/>
        <v>4.2000000000000003E-2</v>
      </c>
      <c r="P99">
        <f t="shared" si="0"/>
        <v>7.1995000000000003E-2</v>
      </c>
      <c r="Q99">
        <f t="shared" si="0"/>
        <v>0.13296000000000019</v>
      </c>
      <c r="R99">
        <f t="shared" si="0"/>
        <v>0.13944000000000017</v>
      </c>
      <c r="S99">
        <f t="shared" si="0"/>
        <v>8.5902500000000007E-2</v>
      </c>
      <c r="T99">
        <f t="shared" si="0"/>
        <v>3.383999999999994E-2</v>
      </c>
      <c r="U99">
        <f t="shared" si="0"/>
        <v>0.20352000000000026</v>
      </c>
      <c r="V99">
        <f t="shared" si="0"/>
        <v>7.8330000000000025E-2</v>
      </c>
      <c r="W99">
        <f t="shared" si="0"/>
        <v>7.1619999999999961E-2</v>
      </c>
      <c r="X99">
        <f t="shared" si="0"/>
        <v>0.16600999999999991</v>
      </c>
      <c r="Y99">
        <f t="shared" si="0"/>
        <v>0</v>
      </c>
      <c r="Z99">
        <f t="shared" si="0"/>
        <v>0.32041000000000019</v>
      </c>
      <c r="AA99">
        <f t="shared" si="0"/>
        <v>0.15113000000000046</v>
      </c>
      <c r="AB99">
        <f t="shared" si="0"/>
        <v>0</v>
      </c>
      <c r="AC99">
        <f t="shared" si="0"/>
        <v>0.26125499999999996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0.46463999999999905</v>
      </c>
      <c r="AH99">
        <f t="shared" si="0"/>
        <v>0</v>
      </c>
      <c r="AI99">
        <f t="shared" si="0"/>
        <v>0.78287999999999824</v>
      </c>
      <c r="AJ99">
        <f t="shared" si="0"/>
        <v>0</v>
      </c>
      <c r="AK99">
        <f t="shared" si="0"/>
        <v>0.18837499999999999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4.082399999999998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</v>
      </c>
      <c r="H3" s="205">
        <v>0</v>
      </c>
      <c r="I3" s="205">
        <v>0</v>
      </c>
      <c r="J3" s="205">
        <v>0</v>
      </c>
      <c r="K3" s="205">
        <v>0</v>
      </c>
      <c r="L3" s="205">
        <v>0</v>
      </c>
      <c r="M3" s="205">
        <v>0</v>
      </c>
      <c r="N3" s="205">
        <v>0</v>
      </c>
      <c r="O3" s="205">
        <v>0</v>
      </c>
      <c r="P3" s="205">
        <v>0</v>
      </c>
      <c r="Q3" s="205">
        <v>0</v>
      </c>
      <c r="R3" s="205">
        <v>0</v>
      </c>
      <c r="S3" s="205">
        <v>0</v>
      </c>
      <c r="T3" s="205">
        <v>1.41</v>
      </c>
      <c r="U3" s="205">
        <v>0</v>
      </c>
      <c r="V3" s="205">
        <v>0</v>
      </c>
      <c r="W3" s="205">
        <v>0</v>
      </c>
      <c r="X3" s="205">
        <v>0</v>
      </c>
      <c r="Y3" s="205">
        <v>0</v>
      </c>
      <c r="Z3" s="205">
        <v>0</v>
      </c>
      <c r="AA3" s="205">
        <v>0</v>
      </c>
      <c r="AB3" s="205">
        <v>0</v>
      </c>
      <c r="AC3" s="205">
        <v>0</v>
      </c>
      <c r="AD3" s="205">
        <v>0</v>
      </c>
      <c r="AE3" s="205">
        <v>0</v>
      </c>
      <c r="AF3" s="205">
        <v>0</v>
      </c>
      <c r="AG3" s="205">
        <v>7.3</v>
      </c>
      <c r="AH3" s="205">
        <v>0</v>
      </c>
      <c r="AI3" s="205">
        <v>12.3</v>
      </c>
      <c r="AJ3" s="205">
        <v>0</v>
      </c>
      <c r="AK3" s="205">
        <v>0.82</v>
      </c>
      <c r="AL3" s="205">
        <v>0</v>
      </c>
      <c r="AM3" s="205">
        <v>0</v>
      </c>
      <c r="AN3" s="205">
        <v>0</v>
      </c>
      <c r="AO3" s="205">
        <v>17.29</v>
      </c>
      <c r="AP3" s="205">
        <v>0</v>
      </c>
    </row>
    <row r="4" spans="1:42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</v>
      </c>
      <c r="H4" s="205">
        <v>0</v>
      </c>
      <c r="I4" s="205">
        <v>0</v>
      </c>
      <c r="J4" s="205">
        <v>0</v>
      </c>
      <c r="K4" s="205">
        <v>0</v>
      </c>
      <c r="L4" s="205">
        <v>0</v>
      </c>
      <c r="M4" s="205">
        <v>0</v>
      </c>
      <c r="N4" s="205">
        <v>0</v>
      </c>
      <c r="O4" s="205">
        <v>0</v>
      </c>
      <c r="P4" s="205">
        <v>0</v>
      </c>
      <c r="Q4" s="205">
        <v>0</v>
      </c>
      <c r="R4" s="205">
        <v>0</v>
      </c>
      <c r="S4" s="205">
        <v>0</v>
      </c>
      <c r="T4" s="205">
        <v>1.41</v>
      </c>
      <c r="U4" s="205">
        <v>0</v>
      </c>
      <c r="V4" s="205">
        <v>0</v>
      </c>
      <c r="W4" s="205">
        <v>0</v>
      </c>
      <c r="X4" s="205">
        <v>0</v>
      </c>
      <c r="Y4" s="205">
        <v>0</v>
      </c>
      <c r="Z4" s="205">
        <v>0</v>
      </c>
      <c r="AA4" s="205">
        <v>0</v>
      </c>
      <c r="AB4" s="205">
        <v>0</v>
      </c>
      <c r="AC4" s="205">
        <v>0</v>
      </c>
      <c r="AD4" s="205">
        <v>0</v>
      </c>
      <c r="AE4" s="205">
        <v>0</v>
      </c>
      <c r="AF4" s="205">
        <v>0</v>
      </c>
      <c r="AG4" s="205">
        <v>7.3</v>
      </c>
      <c r="AH4" s="205">
        <v>0</v>
      </c>
      <c r="AI4" s="205">
        <v>12.3</v>
      </c>
      <c r="AJ4" s="205">
        <v>0</v>
      </c>
      <c r="AK4" s="205">
        <v>0.82</v>
      </c>
      <c r="AL4" s="205">
        <v>0</v>
      </c>
      <c r="AM4" s="205">
        <v>0</v>
      </c>
      <c r="AN4" s="205">
        <v>0</v>
      </c>
      <c r="AO4" s="205">
        <v>17.29</v>
      </c>
      <c r="AP4" s="205">
        <v>0</v>
      </c>
    </row>
    <row r="5" spans="1:42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</v>
      </c>
      <c r="H5" s="205">
        <v>0</v>
      </c>
      <c r="I5" s="205">
        <v>0</v>
      </c>
      <c r="J5" s="205">
        <v>0</v>
      </c>
      <c r="K5" s="205">
        <v>0</v>
      </c>
      <c r="L5" s="205">
        <v>0</v>
      </c>
      <c r="M5" s="205">
        <v>0</v>
      </c>
      <c r="N5" s="205">
        <v>0</v>
      </c>
      <c r="O5" s="205">
        <v>0</v>
      </c>
      <c r="P5" s="205">
        <v>0</v>
      </c>
      <c r="Q5" s="205">
        <v>0</v>
      </c>
      <c r="R5" s="205">
        <v>0</v>
      </c>
      <c r="S5" s="205">
        <v>0</v>
      </c>
      <c r="T5" s="205">
        <v>1.41</v>
      </c>
      <c r="U5" s="205">
        <v>0</v>
      </c>
      <c r="V5" s="205">
        <v>0</v>
      </c>
      <c r="W5" s="205">
        <v>0</v>
      </c>
      <c r="X5" s="205">
        <v>0</v>
      </c>
      <c r="Y5" s="205">
        <v>0</v>
      </c>
      <c r="Z5" s="205">
        <v>0</v>
      </c>
      <c r="AA5" s="205">
        <v>0</v>
      </c>
      <c r="AB5" s="205">
        <v>0</v>
      </c>
      <c r="AC5" s="205">
        <v>0</v>
      </c>
      <c r="AD5" s="205">
        <v>0</v>
      </c>
      <c r="AE5" s="205">
        <v>0</v>
      </c>
      <c r="AF5" s="205">
        <v>0</v>
      </c>
      <c r="AG5" s="205">
        <v>7.3</v>
      </c>
      <c r="AH5" s="205">
        <v>0</v>
      </c>
      <c r="AI5" s="205">
        <v>12.3</v>
      </c>
      <c r="AJ5" s="205">
        <v>0</v>
      </c>
      <c r="AK5" s="205">
        <v>0.82</v>
      </c>
      <c r="AL5" s="205">
        <v>0</v>
      </c>
      <c r="AM5" s="205">
        <v>0</v>
      </c>
      <c r="AN5" s="205">
        <v>0</v>
      </c>
      <c r="AO5" s="205">
        <v>17.29</v>
      </c>
      <c r="AP5" s="205">
        <v>0</v>
      </c>
    </row>
    <row r="6" spans="1:42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</v>
      </c>
      <c r="H6" s="205">
        <v>0</v>
      </c>
      <c r="I6" s="205">
        <v>0</v>
      </c>
      <c r="J6" s="205">
        <v>0</v>
      </c>
      <c r="K6" s="205">
        <v>0</v>
      </c>
      <c r="L6" s="205">
        <v>0</v>
      </c>
      <c r="M6" s="205">
        <v>0</v>
      </c>
      <c r="N6" s="205">
        <v>0</v>
      </c>
      <c r="O6" s="205">
        <v>0</v>
      </c>
      <c r="P6" s="205">
        <v>0</v>
      </c>
      <c r="Q6" s="205">
        <v>0</v>
      </c>
      <c r="R6" s="205">
        <v>0</v>
      </c>
      <c r="S6" s="205">
        <v>0</v>
      </c>
      <c r="T6" s="205">
        <v>1.41</v>
      </c>
      <c r="U6" s="205">
        <v>0</v>
      </c>
      <c r="V6" s="205">
        <v>0</v>
      </c>
      <c r="W6" s="205">
        <v>0</v>
      </c>
      <c r="X6" s="205">
        <v>0</v>
      </c>
      <c r="Y6" s="205">
        <v>0</v>
      </c>
      <c r="Z6" s="205">
        <v>0</v>
      </c>
      <c r="AA6" s="205">
        <v>0</v>
      </c>
      <c r="AB6" s="205">
        <v>0</v>
      </c>
      <c r="AC6" s="205">
        <v>0</v>
      </c>
      <c r="AD6" s="205">
        <v>0</v>
      </c>
      <c r="AE6" s="205">
        <v>0</v>
      </c>
      <c r="AF6" s="205">
        <v>0</v>
      </c>
      <c r="AG6" s="205">
        <v>7.3</v>
      </c>
      <c r="AH6" s="205">
        <v>0</v>
      </c>
      <c r="AI6" s="205">
        <v>12.3</v>
      </c>
      <c r="AJ6" s="205">
        <v>0</v>
      </c>
      <c r="AK6" s="205">
        <v>0.82</v>
      </c>
      <c r="AL6" s="205">
        <v>0</v>
      </c>
      <c r="AM6" s="205">
        <v>0</v>
      </c>
      <c r="AN6" s="205">
        <v>0</v>
      </c>
      <c r="AO6" s="205">
        <v>17.29</v>
      </c>
      <c r="AP6" s="205">
        <v>0</v>
      </c>
    </row>
    <row r="7" spans="1:42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</v>
      </c>
      <c r="H7" s="205">
        <v>0</v>
      </c>
      <c r="I7" s="205">
        <v>0</v>
      </c>
      <c r="J7" s="205">
        <v>0</v>
      </c>
      <c r="K7" s="205">
        <v>0</v>
      </c>
      <c r="L7" s="205">
        <v>0</v>
      </c>
      <c r="M7" s="205">
        <v>0</v>
      </c>
      <c r="N7" s="205">
        <v>0</v>
      </c>
      <c r="O7" s="205">
        <v>0</v>
      </c>
      <c r="P7" s="205">
        <v>0</v>
      </c>
      <c r="Q7" s="205">
        <v>0</v>
      </c>
      <c r="R7" s="205">
        <v>0</v>
      </c>
      <c r="S7" s="205">
        <v>0</v>
      </c>
      <c r="T7" s="205">
        <v>1.41</v>
      </c>
      <c r="U7" s="205">
        <v>0</v>
      </c>
      <c r="V7" s="205">
        <v>0</v>
      </c>
      <c r="W7" s="205">
        <v>0</v>
      </c>
      <c r="X7" s="205">
        <v>0</v>
      </c>
      <c r="Y7" s="205">
        <v>0</v>
      </c>
      <c r="Z7" s="205">
        <v>0</v>
      </c>
      <c r="AA7" s="205">
        <v>0</v>
      </c>
      <c r="AB7" s="205">
        <v>0</v>
      </c>
      <c r="AC7" s="205">
        <v>0</v>
      </c>
      <c r="AD7" s="205">
        <v>0</v>
      </c>
      <c r="AE7" s="205">
        <v>0</v>
      </c>
      <c r="AF7" s="205">
        <v>0</v>
      </c>
      <c r="AG7" s="205">
        <v>7.3</v>
      </c>
      <c r="AH7" s="205">
        <v>0</v>
      </c>
      <c r="AI7" s="205">
        <v>12.3</v>
      </c>
      <c r="AJ7" s="205">
        <v>0</v>
      </c>
      <c r="AK7" s="205">
        <v>0.82</v>
      </c>
      <c r="AL7" s="205">
        <v>0</v>
      </c>
      <c r="AM7" s="205">
        <v>0</v>
      </c>
      <c r="AN7" s="205">
        <v>0</v>
      </c>
      <c r="AO7" s="205">
        <v>17.29</v>
      </c>
      <c r="AP7" s="205">
        <v>0</v>
      </c>
    </row>
    <row r="8" spans="1:42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</v>
      </c>
      <c r="H8" s="205">
        <v>0</v>
      </c>
      <c r="I8" s="205">
        <v>0</v>
      </c>
      <c r="J8" s="205">
        <v>0</v>
      </c>
      <c r="K8" s="205">
        <v>0</v>
      </c>
      <c r="L8" s="205">
        <v>0</v>
      </c>
      <c r="M8" s="205">
        <v>0</v>
      </c>
      <c r="N8" s="205">
        <v>0</v>
      </c>
      <c r="O8" s="205">
        <v>0</v>
      </c>
      <c r="P8" s="205">
        <v>0</v>
      </c>
      <c r="Q8" s="205">
        <v>0</v>
      </c>
      <c r="R8" s="205">
        <v>0</v>
      </c>
      <c r="S8" s="205">
        <v>0</v>
      </c>
      <c r="T8" s="205">
        <v>1.41</v>
      </c>
      <c r="U8" s="205">
        <v>0</v>
      </c>
      <c r="V8" s="205">
        <v>0</v>
      </c>
      <c r="W8" s="205">
        <v>0</v>
      </c>
      <c r="X8" s="205">
        <v>0</v>
      </c>
      <c r="Y8" s="205">
        <v>0</v>
      </c>
      <c r="Z8" s="205">
        <v>0</v>
      </c>
      <c r="AA8" s="205">
        <v>0</v>
      </c>
      <c r="AB8" s="205">
        <v>0</v>
      </c>
      <c r="AC8" s="205">
        <v>0</v>
      </c>
      <c r="AD8" s="205">
        <v>0</v>
      </c>
      <c r="AE8" s="205">
        <v>0</v>
      </c>
      <c r="AF8" s="205">
        <v>0</v>
      </c>
      <c r="AG8" s="205">
        <v>7.3</v>
      </c>
      <c r="AH8" s="205">
        <v>0</v>
      </c>
      <c r="AI8" s="205">
        <v>12.3</v>
      </c>
      <c r="AJ8" s="205">
        <v>0</v>
      </c>
      <c r="AK8" s="205">
        <v>0.82</v>
      </c>
      <c r="AL8" s="205">
        <v>0</v>
      </c>
      <c r="AM8" s="205">
        <v>0</v>
      </c>
      <c r="AN8" s="205">
        <v>0</v>
      </c>
      <c r="AO8" s="205">
        <v>17.29</v>
      </c>
      <c r="AP8" s="205">
        <v>0</v>
      </c>
    </row>
    <row r="9" spans="1:42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</v>
      </c>
      <c r="H9" s="205">
        <v>0</v>
      </c>
      <c r="I9" s="205">
        <v>0</v>
      </c>
      <c r="J9" s="205">
        <v>0</v>
      </c>
      <c r="K9" s="205">
        <v>0</v>
      </c>
      <c r="L9" s="205">
        <v>0</v>
      </c>
      <c r="M9" s="205">
        <v>0</v>
      </c>
      <c r="N9" s="205">
        <v>0</v>
      </c>
      <c r="O9" s="205">
        <v>0</v>
      </c>
      <c r="P9" s="205">
        <v>0</v>
      </c>
      <c r="Q9" s="205">
        <v>0</v>
      </c>
      <c r="R9" s="205">
        <v>0</v>
      </c>
      <c r="S9" s="205">
        <v>0</v>
      </c>
      <c r="T9" s="205">
        <v>1.41</v>
      </c>
      <c r="U9" s="205">
        <v>0</v>
      </c>
      <c r="V9" s="205">
        <v>0</v>
      </c>
      <c r="W9" s="205">
        <v>0</v>
      </c>
      <c r="X9" s="205">
        <v>0</v>
      </c>
      <c r="Y9" s="205">
        <v>0</v>
      </c>
      <c r="Z9" s="205">
        <v>0</v>
      </c>
      <c r="AA9" s="205">
        <v>0</v>
      </c>
      <c r="AB9" s="205">
        <v>0</v>
      </c>
      <c r="AC9" s="205">
        <v>0</v>
      </c>
      <c r="AD9" s="205">
        <v>0</v>
      </c>
      <c r="AE9" s="205">
        <v>0</v>
      </c>
      <c r="AF9" s="205">
        <v>0</v>
      </c>
      <c r="AG9" s="205">
        <v>7.3</v>
      </c>
      <c r="AH9" s="205">
        <v>0</v>
      </c>
      <c r="AI9" s="205">
        <v>12.3</v>
      </c>
      <c r="AJ9" s="205">
        <v>0</v>
      </c>
      <c r="AK9" s="205">
        <v>0.82</v>
      </c>
      <c r="AL9" s="205">
        <v>0</v>
      </c>
      <c r="AM9" s="205">
        <v>0</v>
      </c>
      <c r="AN9" s="205">
        <v>0</v>
      </c>
      <c r="AO9" s="205">
        <v>17.29</v>
      </c>
      <c r="AP9" s="205">
        <v>0</v>
      </c>
    </row>
    <row r="10" spans="1:42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</v>
      </c>
      <c r="H10" s="205">
        <v>0</v>
      </c>
      <c r="I10" s="205">
        <v>0</v>
      </c>
      <c r="J10" s="205">
        <v>0</v>
      </c>
      <c r="K10" s="205">
        <v>0</v>
      </c>
      <c r="L10" s="205">
        <v>0</v>
      </c>
      <c r="M10" s="205">
        <v>0</v>
      </c>
      <c r="N10" s="205">
        <v>0</v>
      </c>
      <c r="O10" s="205">
        <v>0</v>
      </c>
      <c r="P10" s="205">
        <v>0</v>
      </c>
      <c r="Q10" s="205">
        <v>0</v>
      </c>
      <c r="R10" s="205">
        <v>0</v>
      </c>
      <c r="S10" s="205">
        <v>0</v>
      </c>
      <c r="T10" s="205">
        <v>1.41</v>
      </c>
      <c r="U10" s="205">
        <v>0</v>
      </c>
      <c r="V10" s="205">
        <v>0</v>
      </c>
      <c r="W10" s="205">
        <v>0</v>
      </c>
      <c r="X10" s="205">
        <v>0</v>
      </c>
      <c r="Y10" s="205">
        <v>0</v>
      </c>
      <c r="Z10" s="205">
        <v>0</v>
      </c>
      <c r="AA10" s="205">
        <v>0</v>
      </c>
      <c r="AB10" s="205">
        <v>0</v>
      </c>
      <c r="AC10" s="205">
        <v>0</v>
      </c>
      <c r="AD10" s="205">
        <v>0</v>
      </c>
      <c r="AE10" s="205">
        <v>0</v>
      </c>
      <c r="AF10" s="205">
        <v>0</v>
      </c>
      <c r="AG10" s="205">
        <v>7.3</v>
      </c>
      <c r="AH10" s="205">
        <v>0</v>
      </c>
      <c r="AI10" s="205">
        <v>12.3</v>
      </c>
      <c r="AJ10" s="205">
        <v>0</v>
      </c>
      <c r="AK10" s="205">
        <v>0.82</v>
      </c>
      <c r="AL10" s="205">
        <v>0</v>
      </c>
      <c r="AM10" s="205">
        <v>0</v>
      </c>
      <c r="AN10" s="205">
        <v>0</v>
      </c>
      <c r="AO10" s="205">
        <v>17.29</v>
      </c>
      <c r="AP10" s="205">
        <v>0</v>
      </c>
    </row>
    <row r="11" spans="1:42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</v>
      </c>
      <c r="H11" s="205">
        <v>0</v>
      </c>
      <c r="I11" s="205">
        <v>0</v>
      </c>
      <c r="J11" s="205">
        <v>0</v>
      </c>
      <c r="K11" s="205">
        <v>0</v>
      </c>
      <c r="L11" s="205">
        <v>0</v>
      </c>
      <c r="M11" s="205">
        <v>0</v>
      </c>
      <c r="N11" s="205">
        <v>0</v>
      </c>
      <c r="O11" s="205">
        <v>0</v>
      </c>
      <c r="P11" s="205">
        <v>0</v>
      </c>
      <c r="Q11" s="205">
        <v>0</v>
      </c>
      <c r="R11" s="205">
        <v>0</v>
      </c>
      <c r="S11" s="205">
        <v>0</v>
      </c>
      <c r="T11" s="205">
        <v>1.41</v>
      </c>
      <c r="U11" s="205">
        <v>0</v>
      </c>
      <c r="V11" s="205">
        <v>0</v>
      </c>
      <c r="W11" s="205">
        <v>0</v>
      </c>
      <c r="X11" s="205">
        <v>0</v>
      </c>
      <c r="Y11" s="205">
        <v>0</v>
      </c>
      <c r="Z11" s="205">
        <v>0</v>
      </c>
      <c r="AA11" s="205">
        <v>0</v>
      </c>
      <c r="AB11" s="205">
        <v>0</v>
      </c>
      <c r="AC11" s="205">
        <v>0</v>
      </c>
      <c r="AD11" s="205">
        <v>0</v>
      </c>
      <c r="AE11" s="205">
        <v>0</v>
      </c>
      <c r="AF11" s="205">
        <v>0</v>
      </c>
      <c r="AG11" s="205">
        <v>7.3</v>
      </c>
      <c r="AH11" s="205">
        <v>0</v>
      </c>
      <c r="AI11" s="205">
        <v>12.3</v>
      </c>
      <c r="AJ11" s="205">
        <v>0</v>
      </c>
      <c r="AK11" s="205">
        <v>0.82</v>
      </c>
      <c r="AL11" s="205">
        <v>0</v>
      </c>
      <c r="AM11" s="205">
        <v>0</v>
      </c>
      <c r="AN11" s="205">
        <v>0</v>
      </c>
      <c r="AO11" s="205">
        <v>17.29</v>
      </c>
      <c r="AP11" s="205">
        <v>0</v>
      </c>
    </row>
    <row r="12" spans="1:42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</v>
      </c>
      <c r="H12" s="205">
        <v>0</v>
      </c>
      <c r="I12" s="205">
        <v>0</v>
      </c>
      <c r="J12" s="205">
        <v>0</v>
      </c>
      <c r="K12" s="205">
        <v>0</v>
      </c>
      <c r="L12" s="205">
        <v>0</v>
      </c>
      <c r="M12" s="205">
        <v>0</v>
      </c>
      <c r="N12" s="205">
        <v>0</v>
      </c>
      <c r="O12" s="205">
        <v>0</v>
      </c>
      <c r="P12" s="205">
        <v>0</v>
      </c>
      <c r="Q12" s="205">
        <v>0</v>
      </c>
      <c r="R12" s="205">
        <v>0</v>
      </c>
      <c r="S12" s="205">
        <v>0</v>
      </c>
      <c r="T12" s="205">
        <v>1.41</v>
      </c>
      <c r="U12" s="205">
        <v>0</v>
      </c>
      <c r="V12" s="205">
        <v>0</v>
      </c>
      <c r="W12" s="205">
        <v>0</v>
      </c>
      <c r="X12" s="205">
        <v>0</v>
      </c>
      <c r="Y12" s="205">
        <v>0</v>
      </c>
      <c r="Z12" s="205">
        <v>0</v>
      </c>
      <c r="AA12" s="205">
        <v>0</v>
      </c>
      <c r="AB12" s="205">
        <v>0</v>
      </c>
      <c r="AC12" s="205">
        <v>0</v>
      </c>
      <c r="AD12" s="205">
        <v>0</v>
      </c>
      <c r="AE12" s="205">
        <v>0</v>
      </c>
      <c r="AF12" s="205">
        <v>0</v>
      </c>
      <c r="AG12" s="205">
        <v>7.3</v>
      </c>
      <c r="AH12" s="205">
        <v>0</v>
      </c>
      <c r="AI12" s="205">
        <v>12.3</v>
      </c>
      <c r="AJ12" s="205">
        <v>0</v>
      </c>
      <c r="AK12" s="205">
        <v>0.82</v>
      </c>
      <c r="AL12" s="205">
        <v>0</v>
      </c>
      <c r="AM12" s="205">
        <v>0</v>
      </c>
      <c r="AN12" s="205">
        <v>0</v>
      </c>
      <c r="AO12" s="205">
        <v>17.29</v>
      </c>
      <c r="AP12" s="205">
        <v>0</v>
      </c>
    </row>
    <row r="13" spans="1:42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</v>
      </c>
      <c r="H13" s="205">
        <v>0</v>
      </c>
      <c r="I13" s="205">
        <v>0</v>
      </c>
      <c r="J13" s="205">
        <v>0</v>
      </c>
      <c r="K13" s="205">
        <v>0</v>
      </c>
      <c r="L13" s="205">
        <v>0</v>
      </c>
      <c r="M13" s="205">
        <v>0</v>
      </c>
      <c r="N13" s="205">
        <v>0</v>
      </c>
      <c r="O13" s="205">
        <v>0</v>
      </c>
      <c r="P13" s="205">
        <v>0</v>
      </c>
      <c r="Q13" s="205">
        <v>0</v>
      </c>
      <c r="R13" s="205">
        <v>0</v>
      </c>
      <c r="S13" s="205">
        <v>0</v>
      </c>
      <c r="T13" s="205">
        <v>1.41</v>
      </c>
      <c r="U13" s="205">
        <v>0</v>
      </c>
      <c r="V13" s="205">
        <v>0</v>
      </c>
      <c r="W13" s="205">
        <v>0</v>
      </c>
      <c r="X13" s="205">
        <v>0</v>
      </c>
      <c r="Y13" s="205">
        <v>0</v>
      </c>
      <c r="Z13" s="205">
        <v>0</v>
      </c>
      <c r="AA13" s="205">
        <v>0</v>
      </c>
      <c r="AB13" s="205">
        <v>0</v>
      </c>
      <c r="AC13" s="205">
        <v>0</v>
      </c>
      <c r="AD13" s="205">
        <v>0</v>
      </c>
      <c r="AE13" s="205">
        <v>0</v>
      </c>
      <c r="AF13" s="205">
        <v>0</v>
      </c>
      <c r="AG13" s="205">
        <v>7.3</v>
      </c>
      <c r="AH13" s="205">
        <v>0</v>
      </c>
      <c r="AI13" s="205">
        <v>12.3</v>
      </c>
      <c r="AJ13" s="205">
        <v>0</v>
      </c>
      <c r="AK13" s="205">
        <v>0.82</v>
      </c>
      <c r="AL13" s="205">
        <v>0</v>
      </c>
      <c r="AM13" s="205">
        <v>0</v>
      </c>
      <c r="AN13" s="205">
        <v>0</v>
      </c>
      <c r="AO13" s="205">
        <v>17.29</v>
      </c>
      <c r="AP13" s="205">
        <v>0</v>
      </c>
    </row>
    <row r="14" spans="1:42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</v>
      </c>
      <c r="H14" s="205">
        <v>0</v>
      </c>
      <c r="I14" s="205">
        <v>0</v>
      </c>
      <c r="J14" s="205">
        <v>0</v>
      </c>
      <c r="K14" s="205">
        <v>0</v>
      </c>
      <c r="L14" s="205">
        <v>0</v>
      </c>
      <c r="M14" s="205">
        <v>0</v>
      </c>
      <c r="N14" s="205">
        <v>0</v>
      </c>
      <c r="O14" s="205">
        <v>0</v>
      </c>
      <c r="P14" s="205">
        <v>0</v>
      </c>
      <c r="Q14" s="205">
        <v>0</v>
      </c>
      <c r="R14" s="205">
        <v>0</v>
      </c>
      <c r="S14" s="205">
        <v>0</v>
      </c>
      <c r="T14" s="205">
        <v>1.41</v>
      </c>
      <c r="U14" s="205">
        <v>0</v>
      </c>
      <c r="V14" s="205">
        <v>0</v>
      </c>
      <c r="W14" s="205">
        <v>0</v>
      </c>
      <c r="X14" s="205">
        <v>0</v>
      </c>
      <c r="Y14" s="205">
        <v>0</v>
      </c>
      <c r="Z14" s="205">
        <v>0</v>
      </c>
      <c r="AA14" s="205">
        <v>0</v>
      </c>
      <c r="AB14" s="205">
        <v>0</v>
      </c>
      <c r="AC14" s="205">
        <v>0</v>
      </c>
      <c r="AD14" s="205">
        <v>0</v>
      </c>
      <c r="AE14" s="205">
        <v>0</v>
      </c>
      <c r="AF14" s="205">
        <v>0</v>
      </c>
      <c r="AG14" s="205">
        <v>7.3</v>
      </c>
      <c r="AH14" s="205">
        <v>0</v>
      </c>
      <c r="AI14" s="205">
        <v>12.3</v>
      </c>
      <c r="AJ14" s="205">
        <v>0</v>
      </c>
      <c r="AK14" s="205">
        <v>0.82</v>
      </c>
      <c r="AL14" s="205">
        <v>0</v>
      </c>
      <c r="AM14" s="205">
        <v>0</v>
      </c>
      <c r="AN14" s="205">
        <v>0</v>
      </c>
      <c r="AO14" s="205">
        <v>17.29</v>
      </c>
      <c r="AP14" s="205">
        <v>0</v>
      </c>
    </row>
    <row r="15" spans="1:42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</v>
      </c>
      <c r="H15" s="205">
        <v>0</v>
      </c>
      <c r="I15" s="205">
        <v>0</v>
      </c>
      <c r="J15" s="205">
        <v>0</v>
      </c>
      <c r="K15" s="205">
        <v>0</v>
      </c>
      <c r="L15" s="205">
        <v>0</v>
      </c>
      <c r="M15" s="205">
        <v>0</v>
      </c>
      <c r="N15" s="205">
        <v>0</v>
      </c>
      <c r="O15" s="205">
        <v>0</v>
      </c>
      <c r="P15" s="205">
        <v>0</v>
      </c>
      <c r="Q15" s="205">
        <v>0</v>
      </c>
      <c r="R15" s="205">
        <v>0</v>
      </c>
      <c r="S15" s="205">
        <v>0</v>
      </c>
      <c r="T15" s="205">
        <v>1.41</v>
      </c>
      <c r="U15" s="205">
        <v>0</v>
      </c>
      <c r="V15" s="205">
        <v>0</v>
      </c>
      <c r="W15" s="205">
        <v>0</v>
      </c>
      <c r="X15" s="205">
        <v>0</v>
      </c>
      <c r="Y15" s="205">
        <v>0</v>
      </c>
      <c r="Z15" s="205">
        <v>0</v>
      </c>
      <c r="AA15" s="205">
        <v>0</v>
      </c>
      <c r="AB15" s="205">
        <v>0</v>
      </c>
      <c r="AC15" s="205">
        <v>0</v>
      </c>
      <c r="AD15" s="205">
        <v>0</v>
      </c>
      <c r="AE15" s="205">
        <v>0</v>
      </c>
      <c r="AF15" s="205">
        <v>0</v>
      </c>
      <c r="AG15" s="205">
        <v>7.3</v>
      </c>
      <c r="AH15" s="205">
        <v>0</v>
      </c>
      <c r="AI15" s="205">
        <v>12.3</v>
      </c>
      <c r="AJ15" s="205">
        <v>0</v>
      </c>
      <c r="AK15" s="205">
        <v>0.82</v>
      </c>
      <c r="AL15" s="205">
        <v>0</v>
      </c>
      <c r="AM15" s="205">
        <v>0</v>
      </c>
      <c r="AN15" s="205">
        <v>0</v>
      </c>
      <c r="AO15" s="205">
        <v>17.29</v>
      </c>
      <c r="AP15" s="205">
        <v>0</v>
      </c>
    </row>
    <row r="16" spans="1:42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</v>
      </c>
      <c r="H16" s="205">
        <v>0</v>
      </c>
      <c r="I16" s="205">
        <v>0</v>
      </c>
      <c r="J16" s="205">
        <v>0</v>
      </c>
      <c r="K16" s="205">
        <v>0</v>
      </c>
      <c r="L16" s="205">
        <v>0</v>
      </c>
      <c r="M16" s="205">
        <v>0</v>
      </c>
      <c r="N16" s="205">
        <v>0</v>
      </c>
      <c r="O16" s="205">
        <v>0</v>
      </c>
      <c r="P16" s="205">
        <v>0</v>
      </c>
      <c r="Q16" s="205">
        <v>0</v>
      </c>
      <c r="R16" s="205">
        <v>0</v>
      </c>
      <c r="S16" s="205">
        <v>0</v>
      </c>
      <c r="T16" s="205">
        <v>1.41</v>
      </c>
      <c r="U16" s="205">
        <v>0</v>
      </c>
      <c r="V16" s="205">
        <v>0</v>
      </c>
      <c r="W16" s="205">
        <v>0</v>
      </c>
      <c r="X16" s="205">
        <v>0</v>
      </c>
      <c r="Y16" s="205">
        <v>0</v>
      </c>
      <c r="Z16" s="205">
        <v>0</v>
      </c>
      <c r="AA16" s="205">
        <v>0</v>
      </c>
      <c r="AB16" s="205">
        <v>0</v>
      </c>
      <c r="AC16" s="205">
        <v>0</v>
      </c>
      <c r="AD16" s="205">
        <v>0</v>
      </c>
      <c r="AE16" s="205">
        <v>0</v>
      </c>
      <c r="AF16" s="205">
        <v>0</v>
      </c>
      <c r="AG16" s="205">
        <v>7.3</v>
      </c>
      <c r="AH16" s="205">
        <v>0</v>
      </c>
      <c r="AI16" s="205">
        <v>12.3</v>
      </c>
      <c r="AJ16" s="205">
        <v>0</v>
      </c>
      <c r="AK16" s="205">
        <v>0.82</v>
      </c>
      <c r="AL16" s="205">
        <v>0</v>
      </c>
      <c r="AM16" s="205">
        <v>0</v>
      </c>
      <c r="AN16" s="205">
        <v>0</v>
      </c>
      <c r="AO16" s="205">
        <v>17.29</v>
      </c>
      <c r="AP16" s="205">
        <v>0</v>
      </c>
    </row>
    <row r="17" spans="1:42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</v>
      </c>
      <c r="H17" s="205">
        <v>0</v>
      </c>
      <c r="I17" s="205">
        <v>0</v>
      </c>
      <c r="J17" s="205">
        <v>0</v>
      </c>
      <c r="K17" s="205">
        <v>0</v>
      </c>
      <c r="L17" s="205">
        <v>0</v>
      </c>
      <c r="M17" s="205">
        <v>0</v>
      </c>
      <c r="N17" s="205">
        <v>0</v>
      </c>
      <c r="O17" s="205">
        <v>0</v>
      </c>
      <c r="P17" s="205">
        <v>0</v>
      </c>
      <c r="Q17" s="205">
        <v>0</v>
      </c>
      <c r="R17" s="205">
        <v>0</v>
      </c>
      <c r="S17" s="205">
        <v>0</v>
      </c>
      <c r="T17" s="205">
        <v>1.41</v>
      </c>
      <c r="U17" s="205">
        <v>0</v>
      </c>
      <c r="V17" s="205">
        <v>0</v>
      </c>
      <c r="W17" s="205">
        <v>0</v>
      </c>
      <c r="X17" s="205">
        <v>0</v>
      </c>
      <c r="Y17" s="205">
        <v>0</v>
      </c>
      <c r="Z17" s="205">
        <v>0</v>
      </c>
      <c r="AA17" s="205">
        <v>0</v>
      </c>
      <c r="AB17" s="205">
        <v>0</v>
      </c>
      <c r="AC17" s="205">
        <v>0</v>
      </c>
      <c r="AD17" s="205">
        <v>0</v>
      </c>
      <c r="AE17" s="205">
        <v>0</v>
      </c>
      <c r="AF17" s="205">
        <v>0</v>
      </c>
      <c r="AG17" s="205">
        <v>7.3</v>
      </c>
      <c r="AH17" s="205">
        <v>0</v>
      </c>
      <c r="AI17" s="205">
        <v>12.3</v>
      </c>
      <c r="AJ17" s="205">
        <v>0</v>
      </c>
      <c r="AK17" s="205">
        <v>0.82</v>
      </c>
      <c r="AL17" s="205">
        <v>0</v>
      </c>
      <c r="AM17" s="205">
        <v>0</v>
      </c>
      <c r="AN17" s="205">
        <v>0</v>
      </c>
      <c r="AO17" s="205">
        <v>17.29</v>
      </c>
      <c r="AP17" s="205">
        <v>0</v>
      </c>
    </row>
    <row r="18" spans="1:42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</v>
      </c>
      <c r="H18" s="205">
        <v>0</v>
      </c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1.41</v>
      </c>
      <c r="U18" s="205">
        <v>0</v>
      </c>
      <c r="V18" s="205">
        <v>0</v>
      </c>
      <c r="W18" s="205">
        <v>0</v>
      </c>
      <c r="X18" s="205">
        <v>0</v>
      </c>
      <c r="Y18" s="205">
        <v>0</v>
      </c>
      <c r="Z18" s="205">
        <v>0</v>
      </c>
      <c r="AA18" s="205">
        <v>0</v>
      </c>
      <c r="AB18" s="205">
        <v>0</v>
      </c>
      <c r="AC18" s="205">
        <v>0</v>
      </c>
      <c r="AD18" s="205">
        <v>0</v>
      </c>
      <c r="AE18" s="205">
        <v>0</v>
      </c>
      <c r="AF18" s="205">
        <v>0</v>
      </c>
      <c r="AG18" s="205">
        <v>7.3</v>
      </c>
      <c r="AH18" s="205">
        <v>0</v>
      </c>
      <c r="AI18" s="205">
        <v>12.3</v>
      </c>
      <c r="AJ18" s="205">
        <v>0</v>
      </c>
      <c r="AK18" s="205">
        <v>0.82</v>
      </c>
      <c r="AL18" s="205">
        <v>0</v>
      </c>
      <c r="AM18" s="205">
        <v>0</v>
      </c>
      <c r="AN18" s="205">
        <v>0</v>
      </c>
      <c r="AO18" s="205">
        <v>17.29</v>
      </c>
      <c r="AP18" s="205">
        <v>0</v>
      </c>
    </row>
    <row r="19" spans="1:42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</v>
      </c>
      <c r="H19" s="205">
        <v>0</v>
      </c>
      <c r="I19" s="205">
        <v>0</v>
      </c>
      <c r="J19" s="205">
        <v>0</v>
      </c>
      <c r="K19" s="205">
        <v>0</v>
      </c>
      <c r="L19" s="205">
        <v>0</v>
      </c>
      <c r="M19" s="205">
        <v>0</v>
      </c>
      <c r="N19" s="205">
        <v>0</v>
      </c>
      <c r="O19" s="205">
        <v>0</v>
      </c>
      <c r="P19" s="205">
        <v>0</v>
      </c>
      <c r="Q19" s="205">
        <v>0</v>
      </c>
      <c r="R19" s="205">
        <v>0</v>
      </c>
      <c r="S19" s="205">
        <v>0</v>
      </c>
      <c r="T19" s="205">
        <v>1.41</v>
      </c>
      <c r="U19" s="205">
        <v>0</v>
      </c>
      <c r="V19" s="205">
        <v>0</v>
      </c>
      <c r="W19" s="205">
        <v>0</v>
      </c>
      <c r="X19" s="205">
        <v>0</v>
      </c>
      <c r="Y19" s="205">
        <v>0</v>
      </c>
      <c r="Z19" s="205">
        <v>0</v>
      </c>
      <c r="AA19" s="205">
        <v>0</v>
      </c>
      <c r="AB19" s="205">
        <v>0</v>
      </c>
      <c r="AC19" s="205">
        <v>0</v>
      </c>
      <c r="AD19" s="205">
        <v>0</v>
      </c>
      <c r="AE19" s="205">
        <v>0</v>
      </c>
      <c r="AF19" s="205">
        <v>0</v>
      </c>
      <c r="AG19" s="205">
        <v>7.3</v>
      </c>
      <c r="AH19" s="205">
        <v>0</v>
      </c>
      <c r="AI19" s="205">
        <v>12.3</v>
      </c>
      <c r="AJ19" s="205">
        <v>0</v>
      </c>
      <c r="AK19" s="205">
        <v>0.82</v>
      </c>
      <c r="AL19" s="205">
        <v>0</v>
      </c>
      <c r="AM19" s="205">
        <v>0</v>
      </c>
      <c r="AN19" s="205">
        <v>0</v>
      </c>
      <c r="AO19" s="205">
        <v>17.29</v>
      </c>
      <c r="AP19" s="205">
        <v>0</v>
      </c>
    </row>
    <row r="20" spans="1:42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</v>
      </c>
      <c r="H20" s="205">
        <v>0</v>
      </c>
      <c r="I20" s="205">
        <v>0</v>
      </c>
      <c r="J20" s="205">
        <v>0</v>
      </c>
      <c r="K20" s="205">
        <v>0</v>
      </c>
      <c r="L20" s="205">
        <v>0</v>
      </c>
      <c r="M20" s="205">
        <v>0</v>
      </c>
      <c r="N20" s="205">
        <v>0</v>
      </c>
      <c r="O20" s="205">
        <v>0</v>
      </c>
      <c r="P20" s="205">
        <v>0</v>
      </c>
      <c r="Q20" s="205">
        <v>0</v>
      </c>
      <c r="R20" s="205">
        <v>0</v>
      </c>
      <c r="S20" s="205">
        <v>0</v>
      </c>
      <c r="T20" s="205">
        <v>1.41</v>
      </c>
      <c r="U20" s="205">
        <v>0</v>
      </c>
      <c r="V20" s="205">
        <v>0</v>
      </c>
      <c r="W20" s="205">
        <v>0</v>
      </c>
      <c r="X20" s="205">
        <v>0</v>
      </c>
      <c r="Y20" s="205">
        <v>0</v>
      </c>
      <c r="Z20" s="205">
        <v>0</v>
      </c>
      <c r="AA20" s="205">
        <v>0</v>
      </c>
      <c r="AB20" s="205">
        <v>0</v>
      </c>
      <c r="AC20" s="205">
        <v>0</v>
      </c>
      <c r="AD20" s="205">
        <v>0</v>
      </c>
      <c r="AE20" s="205">
        <v>0</v>
      </c>
      <c r="AF20" s="205">
        <v>0</v>
      </c>
      <c r="AG20" s="205">
        <v>7.3</v>
      </c>
      <c r="AH20" s="205">
        <v>0</v>
      </c>
      <c r="AI20" s="205">
        <v>12.3</v>
      </c>
      <c r="AJ20" s="205">
        <v>0</v>
      </c>
      <c r="AK20" s="205">
        <v>0.82</v>
      </c>
      <c r="AL20" s="205">
        <v>0</v>
      </c>
      <c r="AM20" s="205">
        <v>0</v>
      </c>
      <c r="AN20" s="205">
        <v>0</v>
      </c>
      <c r="AO20" s="205">
        <v>17.29</v>
      </c>
      <c r="AP20" s="205">
        <v>0</v>
      </c>
    </row>
    <row r="21" spans="1:42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</v>
      </c>
      <c r="H21" s="205">
        <v>0</v>
      </c>
      <c r="I21" s="205">
        <v>0</v>
      </c>
      <c r="J21" s="205">
        <v>0</v>
      </c>
      <c r="K21" s="205">
        <v>0</v>
      </c>
      <c r="L21" s="205">
        <v>0</v>
      </c>
      <c r="M21" s="205">
        <v>0</v>
      </c>
      <c r="N21" s="205">
        <v>0</v>
      </c>
      <c r="O21" s="205">
        <v>0</v>
      </c>
      <c r="P21" s="205">
        <v>0</v>
      </c>
      <c r="Q21" s="205">
        <v>0</v>
      </c>
      <c r="R21" s="205">
        <v>0</v>
      </c>
      <c r="S21" s="205">
        <v>0</v>
      </c>
      <c r="T21" s="205">
        <v>1.41</v>
      </c>
      <c r="U21" s="205">
        <v>0</v>
      </c>
      <c r="V21" s="205">
        <v>0</v>
      </c>
      <c r="W21" s="205">
        <v>0</v>
      </c>
      <c r="X21" s="205">
        <v>0</v>
      </c>
      <c r="Y21" s="205">
        <v>0</v>
      </c>
      <c r="Z21" s="205">
        <v>0</v>
      </c>
      <c r="AA21" s="205">
        <v>0</v>
      </c>
      <c r="AB21" s="205">
        <v>0</v>
      </c>
      <c r="AC21" s="205">
        <v>0</v>
      </c>
      <c r="AD21" s="205">
        <v>0</v>
      </c>
      <c r="AE21" s="205">
        <v>0</v>
      </c>
      <c r="AF21" s="205">
        <v>0</v>
      </c>
      <c r="AG21" s="205">
        <v>7.3</v>
      </c>
      <c r="AH21" s="205">
        <v>0</v>
      </c>
      <c r="AI21" s="205">
        <v>12.3</v>
      </c>
      <c r="AJ21" s="205">
        <v>0</v>
      </c>
      <c r="AK21" s="205">
        <v>0.82</v>
      </c>
      <c r="AL21" s="205">
        <v>0</v>
      </c>
      <c r="AM21" s="205">
        <v>0</v>
      </c>
      <c r="AN21" s="205">
        <v>0</v>
      </c>
      <c r="AO21" s="205">
        <v>17.29</v>
      </c>
      <c r="AP21" s="205">
        <v>0</v>
      </c>
    </row>
    <row r="22" spans="1:42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</v>
      </c>
      <c r="H22" s="205">
        <v>0</v>
      </c>
      <c r="I22" s="205">
        <v>0</v>
      </c>
      <c r="J22" s="205">
        <v>0</v>
      </c>
      <c r="K22" s="205">
        <v>0</v>
      </c>
      <c r="L22" s="205">
        <v>0</v>
      </c>
      <c r="M22" s="205">
        <v>0</v>
      </c>
      <c r="N22" s="205">
        <v>0</v>
      </c>
      <c r="O22" s="205">
        <v>0</v>
      </c>
      <c r="P22" s="205">
        <v>0</v>
      </c>
      <c r="Q22" s="205">
        <v>0</v>
      </c>
      <c r="R22" s="205">
        <v>0</v>
      </c>
      <c r="S22" s="205">
        <v>0</v>
      </c>
      <c r="T22" s="205">
        <v>1.41</v>
      </c>
      <c r="U22" s="205">
        <v>0</v>
      </c>
      <c r="V22" s="205">
        <v>0</v>
      </c>
      <c r="W22" s="205">
        <v>0</v>
      </c>
      <c r="X22" s="205">
        <v>0</v>
      </c>
      <c r="Y22" s="205">
        <v>0</v>
      </c>
      <c r="Z22" s="205">
        <v>0</v>
      </c>
      <c r="AA22" s="205">
        <v>0</v>
      </c>
      <c r="AB22" s="205">
        <v>0</v>
      </c>
      <c r="AC22" s="205">
        <v>0</v>
      </c>
      <c r="AD22" s="205">
        <v>0</v>
      </c>
      <c r="AE22" s="205">
        <v>0</v>
      </c>
      <c r="AF22" s="205">
        <v>0</v>
      </c>
      <c r="AG22" s="205">
        <v>7.3</v>
      </c>
      <c r="AH22" s="205">
        <v>0</v>
      </c>
      <c r="AI22" s="205">
        <v>12.3</v>
      </c>
      <c r="AJ22" s="205">
        <v>0</v>
      </c>
      <c r="AK22" s="205">
        <v>0.82</v>
      </c>
      <c r="AL22" s="205">
        <v>0</v>
      </c>
      <c r="AM22" s="205">
        <v>0</v>
      </c>
      <c r="AN22" s="205">
        <v>0</v>
      </c>
      <c r="AO22" s="205">
        <v>17.29</v>
      </c>
      <c r="AP22" s="205">
        <v>0</v>
      </c>
    </row>
    <row r="23" spans="1:42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</v>
      </c>
      <c r="H23" s="205">
        <v>0</v>
      </c>
      <c r="I23" s="205">
        <v>0</v>
      </c>
      <c r="J23" s="205">
        <v>0</v>
      </c>
      <c r="K23" s="205">
        <v>0</v>
      </c>
      <c r="L23" s="205">
        <v>0</v>
      </c>
      <c r="M23" s="205">
        <v>0</v>
      </c>
      <c r="N23" s="205">
        <v>0</v>
      </c>
      <c r="O23" s="205">
        <v>0</v>
      </c>
      <c r="P23" s="205">
        <v>0</v>
      </c>
      <c r="Q23" s="205">
        <v>0</v>
      </c>
      <c r="R23" s="205">
        <v>0</v>
      </c>
      <c r="S23" s="205">
        <v>0</v>
      </c>
      <c r="T23" s="205">
        <v>1.41</v>
      </c>
      <c r="U23" s="205">
        <v>0</v>
      </c>
      <c r="V23" s="205">
        <v>0</v>
      </c>
      <c r="W23" s="205">
        <v>0</v>
      </c>
      <c r="X23" s="205">
        <v>0</v>
      </c>
      <c r="Y23" s="205">
        <v>0</v>
      </c>
      <c r="Z23" s="205">
        <v>0</v>
      </c>
      <c r="AA23" s="205">
        <v>0</v>
      </c>
      <c r="AB23" s="205">
        <v>0</v>
      </c>
      <c r="AC23" s="205">
        <v>0</v>
      </c>
      <c r="AD23" s="205">
        <v>0</v>
      </c>
      <c r="AE23" s="205">
        <v>0</v>
      </c>
      <c r="AF23" s="205">
        <v>0</v>
      </c>
      <c r="AG23" s="205">
        <v>7.3</v>
      </c>
      <c r="AH23" s="205">
        <v>0</v>
      </c>
      <c r="AI23" s="205">
        <v>12.3</v>
      </c>
      <c r="AJ23" s="205">
        <v>0</v>
      </c>
      <c r="AK23" s="205">
        <v>0.82</v>
      </c>
      <c r="AL23" s="205">
        <v>0</v>
      </c>
      <c r="AM23" s="205">
        <v>0</v>
      </c>
      <c r="AN23" s="205">
        <v>0</v>
      </c>
      <c r="AO23" s="205">
        <v>17.29</v>
      </c>
      <c r="AP23" s="205">
        <v>0</v>
      </c>
    </row>
    <row r="24" spans="1:42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</v>
      </c>
      <c r="H24" s="205">
        <v>0</v>
      </c>
      <c r="I24" s="205">
        <v>0</v>
      </c>
      <c r="J24" s="205">
        <v>0</v>
      </c>
      <c r="K24" s="205">
        <v>0</v>
      </c>
      <c r="L24" s="205">
        <v>0</v>
      </c>
      <c r="M24" s="205">
        <v>0</v>
      </c>
      <c r="N24" s="205">
        <v>0</v>
      </c>
      <c r="O24" s="205">
        <v>0</v>
      </c>
      <c r="P24" s="205">
        <v>0</v>
      </c>
      <c r="Q24" s="205">
        <v>0</v>
      </c>
      <c r="R24" s="205">
        <v>0</v>
      </c>
      <c r="S24" s="205">
        <v>0</v>
      </c>
      <c r="T24" s="205">
        <v>1.41</v>
      </c>
      <c r="U24" s="205">
        <v>0</v>
      </c>
      <c r="V24" s="205">
        <v>0</v>
      </c>
      <c r="W24" s="205">
        <v>0</v>
      </c>
      <c r="X24" s="205">
        <v>0</v>
      </c>
      <c r="Y24" s="205">
        <v>0</v>
      </c>
      <c r="Z24" s="205">
        <v>0</v>
      </c>
      <c r="AA24" s="205">
        <v>0</v>
      </c>
      <c r="AB24" s="205">
        <v>0</v>
      </c>
      <c r="AC24" s="205">
        <v>0</v>
      </c>
      <c r="AD24" s="205">
        <v>0</v>
      </c>
      <c r="AE24" s="205">
        <v>0</v>
      </c>
      <c r="AF24" s="205">
        <v>0</v>
      </c>
      <c r="AG24" s="205">
        <v>7.3</v>
      </c>
      <c r="AH24" s="205">
        <v>0</v>
      </c>
      <c r="AI24" s="205">
        <v>12.3</v>
      </c>
      <c r="AJ24" s="205">
        <v>0</v>
      </c>
      <c r="AK24" s="205">
        <v>0.82</v>
      </c>
      <c r="AL24" s="205">
        <v>0</v>
      </c>
      <c r="AM24" s="205">
        <v>0</v>
      </c>
      <c r="AN24" s="205">
        <v>0</v>
      </c>
      <c r="AO24" s="205">
        <v>17.29</v>
      </c>
      <c r="AP24" s="205">
        <v>0</v>
      </c>
    </row>
    <row r="25" spans="1:42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</v>
      </c>
      <c r="H25" s="205">
        <v>0</v>
      </c>
      <c r="I25" s="205">
        <v>0</v>
      </c>
      <c r="J25" s="205">
        <v>0</v>
      </c>
      <c r="K25" s="205">
        <v>0</v>
      </c>
      <c r="L25" s="205">
        <v>0</v>
      </c>
      <c r="M25" s="205">
        <v>0</v>
      </c>
      <c r="N25" s="205">
        <v>0</v>
      </c>
      <c r="O25" s="205">
        <v>0</v>
      </c>
      <c r="P25" s="205">
        <v>0</v>
      </c>
      <c r="Q25" s="205">
        <v>0</v>
      </c>
      <c r="R25" s="205">
        <v>0</v>
      </c>
      <c r="S25" s="205">
        <v>0</v>
      </c>
      <c r="T25" s="205">
        <v>1.41</v>
      </c>
      <c r="U25" s="205">
        <v>0</v>
      </c>
      <c r="V25" s="205">
        <v>0</v>
      </c>
      <c r="W25" s="205">
        <v>0</v>
      </c>
      <c r="X25" s="205">
        <v>0</v>
      </c>
      <c r="Y25" s="205">
        <v>0</v>
      </c>
      <c r="Z25" s="205">
        <v>0</v>
      </c>
      <c r="AA25" s="205">
        <v>0</v>
      </c>
      <c r="AB25" s="205">
        <v>0</v>
      </c>
      <c r="AC25" s="205">
        <v>0</v>
      </c>
      <c r="AD25" s="205">
        <v>0</v>
      </c>
      <c r="AE25" s="205">
        <v>0</v>
      </c>
      <c r="AF25" s="205">
        <v>0</v>
      </c>
      <c r="AG25" s="205">
        <v>7.3</v>
      </c>
      <c r="AH25" s="205">
        <v>0</v>
      </c>
      <c r="AI25" s="205">
        <v>12.3</v>
      </c>
      <c r="AJ25" s="205">
        <v>0</v>
      </c>
      <c r="AK25" s="205">
        <v>0.82</v>
      </c>
      <c r="AL25" s="205">
        <v>0</v>
      </c>
      <c r="AM25" s="205">
        <v>0</v>
      </c>
      <c r="AN25" s="205">
        <v>0</v>
      </c>
      <c r="AO25" s="205">
        <v>17.29</v>
      </c>
      <c r="AP25" s="205">
        <v>0</v>
      </c>
    </row>
    <row r="26" spans="1:42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</v>
      </c>
      <c r="H26" s="205">
        <v>0</v>
      </c>
      <c r="I26" s="205">
        <v>0</v>
      </c>
      <c r="J26" s="205">
        <v>0</v>
      </c>
      <c r="K26" s="205">
        <v>0</v>
      </c>
      <c r="L26" s="205">
        <v>0</v>
      </c>
      <c r="M26" s="205">
        <v>0</v>
      </c>
      <c r="N26" s="205">
        <v>0</v>
      </c>
      <c r="O26" s="205">
        <v>0</v>
      </c>
      <c r="P26" s="205">
        <v>0</v>
      </c>
      <c r="Q26" s="205">
        <v>0</v>
      </c>
      <c r="R26" s="205">
        <v>0</v>
      </c>
      <c r="S26" s="205">
        <v>0</v>
      </c>
      <c r="T26" s="205">
        <v>1.41</v>
      </c>
      <c r="U26" s="205">
        <v>0</v>
      </c>
      <c r="V26" s="205">
        <v>0</v>
      </c>
      <c r="W26" s="205">
        <v>0</v>
      </c>
      <c r="X26" s="205">
        <v>0</v>
      </c>
      <c r="Y26" s="205">
        <v>0</v>
      </c>
      <c r="Z26" s="205">
        <v>0</v>
      </c>
      <c r="AA26" s="205">
        <v>0</v>
      </c>
      <c r="AB26" s="205">
        <v>0</v>
      </c>
      <c r="AC26" s="205">
        <v>0</v>
      </c>
      <c r="AD26" s="205">
        <v>0</v>
      </c>
      <c r="AE26" s="205">
        <v>0</v>
      </c>
      <c r="AF26" s="205">
        <v>0</v>
      </c>
      <c r="AG26" s="205">
        <v>7.3</v>
      </c>
      <c r="AH26" s="205">
        <v>0</v>
      </c>
      <c r="AI26" s="205">
        <v>12.3</v>
      </c>
      <c r="AJ26" s="205">
        <v>0</v>
      </c>
      <c r="AK26" s="205">
        <v>0.82</v>
      </c>
      <c r="AL26" s="205">
        <v>0</v>
      </c>
      <c r="AM26" s="205">
        <v>0</v>
      </c>
      <c r="AN26" s="205">
        <v>0</v>
      </c>
      <c r="AO26" s="205">
        <v>17.29</v>
      </c>
      <c r="AP26" s="205">
        <v>0</v>
      </c>
    </row>
    <row r="27" spans="1:42">
      <c r="A27" t="s">
        <v>69</v>
      </c>
      <c r="B27" s="205">
        <v>0</v>
      </c>
      <c r="C27" s="205">
        <v>0</v>
      </c>
      <c r="D27" s="205">
        <v>0</v>
      </c>
      <c r="E27" s="205">
        <v>0</v>
      </c>
      <c r="F27" s="205">
        <v>0</v>
      </c>
      <c r="G27" s="205">
        <v>0</v>
      </c>
      <c r="H27" s="205">
        <v>0</v>
      </c>
      <c r="I27" s="205">
        <v>0</v>
      </c>
      <c r="J27" s="205">
        <v>0</v>
      </c>
      <c r="K27" s="205">
        <v>0</v>
      </c>
      <c r="L27" s="205">
        <v>0</v>
      </c>
      <c r="M27" s="205">
        <v>0</v>
      </c>
      <c r="N27" s="205">
        <v>0</v>
      </c>
      <c r="O27" s="205">
        <v>0</v>
      </c>
      <c r="P27" s="205">
        <v>0</v>
      </c>
      <c r="Q27" s="205">
        <v>0</v>
      </c>
      <c r="R27" s="205">
        <v>0</v>
      </c>
      <c r="S27" s="205">
        <v>0</v>
      </c>
      <c r="T27" s="205">
        <v>1.41</v>
      </c>
      <c r="U27" s="205">
        <v>0</v>
      </c>
      <c r="V27" s="205">
        <v>0</v>
      </c>
      <c r="W27" s="205">
        <v>0</v>
      </c>
      <c r="X27" s="205">
        <v>0</v>
      </c>
      <c r="Y27" s="205">
        <v>0</v>
      </c>
      <c r="Z27" s="205">
        <v>0</v>
      </c>
      <c r="AA27" s="205">
        <v>0</v>
      </c>
      <c r="AB27" s="205">
        <v>0</v>
      </c>
      <c r="AC27" s="205">
        <v>0</v>
      </c>
      <c r="AD27" s="205">
        <v>0</v>
      </c>
      <c r="AE27" s="205">
        <v>0</v>
      </c>
      <c r="AF27" s="205">
        <v>0</v>
      </c>
      <c r="AG27" s="205">
        <v>7.3</v>
      </c>
      <c r="AH27" s="205">
        <v>0</v>
      </c>
      <c r="AI27" s="205">
        <v>12.3</v>
      </c>
      <c r="AJ27" s="205">
        <v>0</v>
      </c>
      <c r="AK27" s="205">
        <v>0.82</v>
      </c>
      <c r="AL27" s="205">
        <v>0</v>
      </c>
      <c r="AM27" s="205">
        <v>0</v>
      </c>
      <c r="AN27" s="205">
        <v>0</v>
      </c>
      <c r="AO27" s="205">
        <v>17.29</v>
      </c>
      <c r="AP27" s="205">
        <v>0</v>
      </c>
    </row>
    <row r="28" spans="1:42">
      <c r="A28" t="s">
        <v>70</v>
      </c>
      <c r="B28" s="205">
        <v>0</v>
      </c>
      <c r="C28" s="205">
        <v>0</v>
      </c>
      <c r="D28" s="205">
        <v>0</v>
      </c>
      <c r="E28" s="205">
        <v>0</v>
      </c>
      <c r="F28" s="205">
        <v>0</v>
      </c>
      <c r="G28" s="205">
        <v>0</v>
      </c>
      <c r="H28" s="205">
        <v>0</v>
      </c>
      <c r="I28" s="205">
        <v>0</v>
      </c>
      <c r="J28" s="205">
        <v>0</v>
      </c>
      <c r="K28" s="205">
        <v>0</v>
      </c>
      <c r="L28" s="205">
        <v>0</v>
      </c>
      <c r="M28" s="205">
        <v>0</v>
      </c>
      <c r="N28" s="205">
        <v>0</v>
      </c>
      <c r="O28" s="205">
        <v>0</v>
      </c>
      <c r="P28" s="205">
        <v>0</v>
      </c>
      <c r="Q28" s="205">
        <v>0</v>
      </c>
      <c r="R28" s="205">
        <v>0</v>
      </c>
      <c r="S28" s="205">
        <v>0</v>
      </c>
      <c r="T28" s="205">
        <v>1.41</v>
      </c>
      <c r="U28" s="205">
        <v>0</v>
      </c>
      <c r="V28" s="205">
        <v>0</v>
      </c>
      <c r="W28" s="205">
        <v>0</v>
      </c>
      <c r="X28" s="205">
        <v>0</v>
      </c>
      <c r="Y28" s="205">
        <v>0</v>
      </c>
      <c r="Z28" s="205">
        <v>0</v>
      </c>
      <c r="AA28" s="205">
        <v>0</v>
      </c>
      <c r="AB28" s="205">
        <v>0</v>
      </c>
      <c r="AC28" s="205">
        <v>0</v>
      </c>
      <c r="AD28" s="205">
        <v>0</v>
      </c>
      <c r="AE28" s="205">
        <v>0</v>
      </c>
      <c r="AF28" s="205">
        <v>0</v>
      </c>
      <c r="AG28" s="205">
        <v>7.3</v>
      </c>
      <c r="AH28" s="205">
        <v>0</v>
      </c>
      <c r="AI28" s="205">
        <v>12.3</v>
      </c>
      <c r="AJ28" s="205">
        <v>0</v>
      </c>
      <c r="AK28" s="205">
        <v>0.82</v>
      </c>
      <c r="AL28" s="205">
        <v>0</v>
      </c>
      <c r="AM28" s="205">
        <v>0</v>
      </c>
      <c r="AN28" s="205">
        <v>0</v>
      </c>
      <c r="AO28" s="205">
        <v>17.29</v>
      </c>
      <c r="AP28" s="205">
        <v>0</v>
      </c>
    </row>
    <row r="29" spans="1:42">
      <c r="A29" t="s">
        <v>71</v>
      </c>
      <c r="B29" s="205">
        <v>0</v>
      </c>
      <c r="C29" s="205">
        <v>0</v>
      </c>
      <c r="D29" s="205">
        <v>0</v>
      </c>
      <c r="E29" s="205">
        <v>0</v>
      </c>
      <c r="F29" s="205">
        <v>0</v>
      </c>
      <c r="G29" s="205">
        <v>0</v>
      </c>
      <c r="H29" s="205">
        <v>0</v>
      </c>
      <c r="I29" s="205">
        <v>0</v>
      </c>
      <c r="J29" s="205">
        <v>0</v>
      </c>
      <c r="K29" s="205">
        <v>0</v>
      </c>
      <c r="L29" s="205">
        <v>0</v>
      </c>
      <c r="M29" s="205">
        <v>0</v>
      </c>
      <c r="N29" s="205">
        <v>0</v>
      </c>
      <c r="O29" s="205">
        <v>0</v>
      </c>
      <c r="P29" s="205">
        <v>0</v>
      </c>
      <c r="Q29" s="205">
        <v>0</v>
      </c>
      <c r="R29" s="205">
        <v>0</v>
      </c>
      <c r="S29" s="205">
        <v>0</v>
      </c>
      <c r="T29" s="205">
        <v>1.41</v>
      </c>
      <c r="U29" s="205">
        <v>0</v>
      </c>
      <c r="V29" s="205">
        <v>0</v>
      </c>
      <c r="W29" s="205">
        <v>0</v>
      </c>
      <c r="X29" s="205">
        <v>0</v>
      </c>
      <c r="Y29" s="205">
        <v>0</v>
      </c>
      <c r="Z29" s="205">
        <v>0</v>
      </c>
      <c r="AA29" s="205">
        <v>0</v>
      </c>
      <c r="AB29" s="205">
        <v>0</v>
      </c>
      <c r="AC29" s="205">
        <v>0</v>
      </c>
      <c r="AD29" s="205">
        <v>0</v>
      </c>
      <c r="AE29" s="205">
        <v>0</v>
      </c>
      <c r="AF29" s="205">
        <v>0</v>
      </c>
      <c r="AG29" s="205">
        <v>7.3</v>
      </c>
      <c r="AH29" s="205">
        <v>0</v>
      </c>
      <c r="AI29" s="205">
        <v>12.3</v>
      </c>
      <c r="AJ29" s="205">
        <v>0</v>
      </c>
      <c r="AK29" s="205">
        <v>0.82</v>
      </c>
      <c r="AL29" s="205">
        <v>0</v>
      </c>
      <c r="AM29" s="205">
        <v>0</v>
      </c>
      <c r="AN29" s="205">
        <v>0</v>
      </c>
      <c r="AO29" s="205">
        <v>17.29</v>
      </c>
      <c r="AP29" s="205">
        <v>0</v>
      </c>
    </row>
    <row r="30" spans="1:42">
      <c r="A30" t="s">
        <v>72</v>
      </c>
      <c r="B30" s="205">
        <v>0</v>
      </c>
      <c r="C30" s="205">
        <v>0</v>
      </c>
      <c r="D30" s="205">
        <v>0</v>
      </c>
      <c r="E30" s="205">
        <v>0</v>
      </c>
      <c r="F30" s="205">
        <v>0</v>
      </c>
      <c r="G30" s="205">
        <v>0</v>
      </c>
      <c r="H30" s="205">
        <v>0</v>
      </c>
      <c r="I30" s="205">
        <v>0</v>
      </c>
      <c r="J30" s="205">
        <v>0</v>
      </c>
      <c r="K30" s="205">
        <v>0</v>
      </c>
      <c r="L30" s="205">
        <v>0</v>
      </c>
      <c r="M30" s="205">
        <v>0</v>
      </c>
      <c r="N30" s="205">
        <v>0</v>
      </c>
      <c r="O30" s="205">
        <v>0</v>
      </c>
      <c r="P30" s="205">
        <v>0</v>
      </c>
      <c r="Q30" s="205">
        <v>0</v>
      </c>
      <c r="R30" s="205">
        <v>0</v>
      </c>
      <c r="S30" s="205">
        <v>0</v>
      </c>
      <c r="T30" s="205">
        <v>1.41</v>
      </c>
      <c r="U30" s="205">
        <v>0</v>
      </c>
      <c r="V30" s="205">
        <v>0</v>
      </c>
      <c r="W30" s="205">
        <v>0</v>
      </c>
      <c r="X30" s="205">
        <v>0</v>
      </c>
      <c r="Y30" s="205">
        <v>0</v>
      </c>
      <c r="Z30" s="205">
        <v>0</v>
      </c>
      <c r="AA30" s="205">
        <v>0</v>
      </c>
      <c r="AB30" s="205">
        <v>0</v>
      </c>
      <c r="AC30" s="205">
        <v>0</v>
      </c>
      <c r="AD30" s="205">
        <v>0</v>
      </c>
      <c r="AE30" s="205">
        <v>0</v>
      </c>
      <c r="AF30" s="205">
        <v>0</v>
      </c>
      <c r="AG30" s="205">
        <v>7.3</v>
      </c>
      <c r="AH30" s="205">
        <v>0</v>
      </c>
      <c r="AI30" s="205">
        <v>12.3</v>
      </c>
      <c r="AJ30" s="205">
        <v>0</v>
      </c>
      <c r="AK30" s="205">
        <v>0.82</v>
      </c>
      <c r="AL30" s="205">
        <v>0</v>
      </c>
      <c r="AM30" s="205">
        <v>0</v>
      </c>
      <c r="AN30" s="205">
        <v>0</v>
      </c>
      <c r="AO30" s="205">
        <v>17.29</v>
      </c>
      <c r="AP30" s="205">
        <v>0</v>
      </c>
    </row>
    <row r="31" spans="1:42">
      <c r="A31" t="s">
        <v>73</v>
      </c>
      <c r="B31" s="205">
        <v>0</v>
      </c>
      <c r="C31" s="205">
        <v>0</v>
      </c>
      <c r="D31" s="205">
        <v>0</v>
      </c>
      <c r="E31" s="205">
        <v>0</v>
      </c>
      <c r="F31" s="205">
        <v>0</v>
      </c>
      <c r="G31" s="205">
        <v>0</v>
      </c>
      <c r="H31" s="205">
        <v>0</v>
      </c>
      <c r="I31" s="205">
        <v>0</v>
      </c>
      <c r="J31" s="205">
        <v>0</v>
      </c>
      <c r="K31" s="205">
        <v>0</v>
      </c>
      <c r="L31" s="205">
        <v>0</v>
      </c>
      <c r="M31" s="205">
        <v>0</v>
      </c>
      <c r="N31" s="205">
        <v>0</v>
      </c>
      <c r="O31" s="205">
        <v>0</v>
      </c>
      <c r="P31" s="205">
        <v>0</v>
      </c>
      <c r="Q31" s="205">
        <v>0</v>
      </c>
      <c r="R31" s="205">
        <v>0</v>
      </c>
      <c r="S31" s="205">
        <v>0</v>
      </c>
      <c r="T31" s="205">
        <v>1.41</v>
      </c>
      <c r="U31" s="205">
        <v>0</v>
      </c>
      <c r="V31" s="205">
        <v>0</v>
      </c>
      <c r="W31" s="205">
        <v>0</v>
      </c>
      <c r="X31" s="205">
        <v>0</v>
      </c>
      <c r="Y31" s="205">
        <v>0</v>
      </c>
      <c r="Z31" s="205">
        <v>0</v>
      </c>
      <c r="AA31" s="205">
        <v>0</v>
      </c>
      <c r="AB31" s="205">
        <v>0</v>
      </c>
      <c r="AC31" s="205">
        <v>0</v>
      </c>
      <c r="AD31" s="205">
        <v>0</v>
      </c>
      <c r="AE31" s="205">
        <v>0</v>
      </c>
      <c r="AF31" s="205">
        <v>0</v>
      </c>
      <c r="AG31" s="205">
        <v>7.3</v>
      </c>
      <c r="AH31" s="205">
        <v>0</v>
      </c>
      <c r="AI31" s="205">
        <v>12.3</v>
      </c>
      <c r="AJ31" s="205">
        <v>0</v>
      </c>
      <c r="AK31" s="205">
        <v>0.82</v>
      </c>
      <c r="AL31" s="205">
        <v>0</v>
      </c>
      <c r="AM31" s="205">
        <v>0</v>
      </c>
      <c r="AN31" s="205">
        <v>0</v>
      </c>
      <c r="AO31" s="205">
        <v>17.29</v>
      </c>
      <c r="AP31" s="205">
        <v>0</v>
      </c>
    </row>
    <row r="32" spans="1:42">
      <c r="A32" t="s">
        <v>74</v>
      </c>
      <c r="B32" s="205">
        <v>0</v>
      </c>
      <c r="C32" s="205">
        <v>0</v>
      </c>
      <c r="D32" s="205">
        <v>0</v>
      </c>
      <c r="E32" s="205">
        <v>0</v>
      </c>
      <c r="F32" s="205">
        <v>0</v>
      </c>
      <c r="G32" s="205">
        <v>0</v>
      </c>
      <c r="H32" s="205">
        <v>0</v>
      </c>
      <c r="I32" s="205">
        <v>0</v>
      </c>
      <c r="J32" s="205">
        <v>0</v>
      </c>
      <c r="K32" s="205">
        <v>0</v>
      </c>
      <c r="L32" s="205">
        <v>0</v>
      </c>
      <c r="M32" s="205">
        <v>0</v>
      </c>
      <c r="N32" s="205">
        <v>0</v>
      </c>
      <c r="O32" s="205">
        <v>0</v>
      </c>
      <c r="P32" s="205">
        <v>0</v>
      </c>
      <c r="Q32" s="205">
        <v>0</v>
      </c>
      <c r="R32" s="205">
        <v>0</v>
      </c>
      <c r="S32" s="205">
        <v>0</v>
      </c>
      <c r="T32" s="205">
        <v>1.41</v>
      </c>
      <c r="U32" s="205">
        <v>0</v>
      </c>
      <c r="V32" s="205">
        <v>0</v>
      </c>
      <c r="W32" s="205">
        <v>0</v>
      </c>
      <c r="X32" s="205">
        <v>0</v>
      </c>
      <c r="Y32" s="205">
        <v>0</v>
      </c>
      <c r="Z32" s="205">
        <v>0</v>
      </c>
      <c r="AA32" s="205">
        <v>0</v>
      </c>
      <c r="AB32" s="205">
        <v>0</v>
      </c>
      <c r="AC32" s="205">
        <v>0</v>
      </c>
      <c r="AD32" s="205">
        <v>0</v>
      </c>
      <c r="AE32" s="205">
        <v>0</v>
      </c>
      <c r="AF32" s="205">
        <v>0</v>
      </c>
      <c r="AG32" s="205">
        <v>7.3</v>
      </c>
      <c r="AH32" s="205">
        <v>0</v>
      </c>
      <c r="AI32" s="205">
        <v>12.3</v>
      </c>
      <c r="AJ32" s="205">
        <v>0</v>
      </c>
      <c r="AK32" s="205">
        <v>0.82</v>
      </c>
      <c r="AL32" s="205">
        <v>0</v>
      </c>
      <c r="AM32" s="205">
        <v>0</v>
      </c>
      <c r="AN32" s="205">
        <v>0</v>
      </c>
      <c r="AO32" s="205">
        <v>17.29</v>
      </c>
      <c r="AP32" s="205">
        <v>0</v>
      </c>
    </row>
    <row r="33" spans="1:42">
      <c r="A33" t="s">
        <v>75</v>
      </c>
      <c r="B33" s="205">
        <v>0</v>
      </c>
      <c r="C33" s="205">
        <v>0</v>
      </c>
      <c r="D33" s="205">
        <v>0</v>
      </c>
      <c r="E33" s="205">
        <v>0</v>
      </c>
      <c r="F33" s="205">
        <v>0</v>
      </c>
      <c r="G33" s="205">
        <v>0</v>
      </c>
      <c r="H33" s="205">
        <v>0</v>
      </c>
      <c r="I33" s="205">
        <v>0</v>
      </c>
      <c r="J33" s="205">
        <v>0</v>
      </c>
      <c r="K33" s="205">
        <v>0</v>
      </c>
      <c r="L33" s="205">
        <v>0</v>
      </c>
      <c r="M33" s="205">
        <v>0</v>
      </c>
      <c r="N33" s="205">
        <v>0</v>
      </c>
      <c r="O33" s="205">
        <v>0</v>
      </c>
      <c r="P33" s="205">
        <v>0</v>
      </c>
      <c r="Q33" s="205">
        <v>0</v>
      </c>
      <c r="R33" s="205">
        <v>0</v>
      </c>
      <c r="S33" s="205">
        <v>0</v>
      </c>
      <c r="T33" s="205">
        <v>1.41</v>
      </c>
      <c r="U33" s="205">
        <v>0</v>
      </c>
      <c r="V33" s="205">
        <v>0</v>
      </c>
      <c r="W33" s="205">
        <v>0</v>
      </c>
      <c r="X33" s="205">
        <v>0</v>
      </c>
      <c r="Y33" s="205">
        <v>0</v>
      </c>
      <c r="Z33" s="205">
        <v>0</v>
      </c>
      <c r="AA33" s="205">
        <v>0</v>
      </c>
      <c r="AB33" s="205">
        <v>0</v>
      </c>
      <c r="AC33" s="205">
        <v>0</v>
      </c>
      <c r="AD33" s="205">
        <v>0</v>
      </c>
      <c r="AE33" s="205">
        <v>0</v>
      </c>
      <c r="AF33" s="205">
        <v>0</v>
      </c>
      <c r="AG33" s="205">
        <v>7.3</v>
      </c>
      <c r="AH33" s="205">
        <v>0</v>
      </c>
      <c r="AI33" s="205">
        <v>12.3</v>
      </c>
      <c r="AJ33" s="205">
        <v>0</v>
      </c>
      <c r="AK33" s="205">
        <v>0.82</v>
      </c>
      <c r="AL33" s="205">
        <v>0</v>
      </c>
      <c r="AM33" s="205">
        <v>0</v>
      </c>
      <c r="AN33" s="205">
        <v>0</v>
      </c>
      <c r="AO33" s="205">
        <v>17.29</v>
      </c>
      <c r="AP33" s="205">
        <v>0</v>
      </c>
    </row>
    <row r="34" spans="1:42">
      <c r="A34" t="s">
        <v>76</v>
      </c>
      <c r="B34" s="205">
        <v>0</v>
      </c>
      <c r="C34" s="205">
        <v>0</v>
      </c>
      <c r="D34" s="205">
        <v>0</v>
      </c>
      <c r="E34" s="205">
        <v>0</v>
      </c>
      <c r="F34" s="205">
        <v>0</v>
      </c>
      <c r="G34" s="205">
        <v>0</v>
      </c>
      <c r="H34" s="205">
        <v>0</v>
      </c>
      <c r="I34" s="205">
        <v>0</v>
      </c>
      <c r="J34" s="205">
        <v>0</v>
      </c>
      <c r="K34" s="205">
        <v>0</v>
      </c>
      <c r="L34" s="205">
        <v>0</v>
      </c>
      <c r="M34" s="205">
        <v>0</v>
      </c>
      <c r="N34" s="205">
        <v>0</v>
      </c>
      <c r="O34" s="205">
        <v>0</v>
      </c>
      <c r="P34" s="205">
        <v>0</v>
      </c>
      <c r="Q34" s="205">
        <v>0</v>
      </c>
      <c r="R34" s="205">
        <v>0</v>
      </c>
      <c r="S34" s="205">
        <v>0</v>
      </c>
      <c r="T34" s="205">
        <v>1.41</v>
      </c>
      <c r="U34" s="205">
        <v>0</v>
      </c>
      <c r="V34" s="205">
        <v>0</v>
      </c>
      <c r="W34" s="205">
        <v>0</v>
      </c>
      <c r="X34" s="205">
        <v>0</v>
      </c>
      <c r="Y34" s="205">
        <v>0</v>
      </c>
      <c r="Z34" s="205">
        <v>0</v>
      </c>
      <c r="AA34" s="205">
        <v>0</v>
      </c>
      <c r="AB34" s="205">
        <v>0</v>
      </c>
      <c r="AC34" s="205">
        <v>0</v>
      </c>
      <c r="AD34" s="205">
        <v>0</v>
      </c>
      <c r="AE34" s="205">
        <v>0</v>
      </c>
      <c r="AF34" s="205">
        <v>0</v>
      </c>
      <c r="AG34" s="205">
        <v>7.3</v>
      </c>
      <c r="AH34" s="205">
        <v>0</v>
      </c>
      <c r="AI34" s="205">
        <v>12.3</v>
      </c>
      <c r="AJ34" s="205">
        <v>0</v>
      </c>
      <c r="AK34" s="205">
        <v>0.82</v>
      </c>
      <c r="AL34" s="205">
        <v>0</v>
      </c>
      <c r="AM34" s="205">
        <v>0</v>
      </c>
      <c r="AN34" s="205">
        <v>0</v>
      </c>
      <c r="AO34" s="205">
        <v>17.29</v>
      </c>
      <c r="AP34" s="205">
        <v>0</v>
      </c>
    </row>
    <row r="35" spans="1:42">
      <c r="A35" t="s">
        <v>77</v>
      </c>
      <c r="B35" s="205">
        <v>0</v>
      </c>
      <c r="C35" s="205">
        <v>0</v>
      </c>
      <c r="D35" s="205">
        <v>0</v>
      </c>
      <c r="E35" s="205">
        <v>0</v>
      </c>
      <c r="F35" s="205">
        <v>0</v>
      </c>
      <c r="G35" s="205">
        <v>0</v>
      </c>
      <c r="H35" s="205">
        <v>0</v>
      </c>
      <c r="I35" s="205">
        <v>0</v>
      </c>
      <c r="J35" s="205">
        <v>0</v>
      </c>
      <c r="K35" s="205">
        <v>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  <c r="Q35" s="205">
        <v>0</v>
      </c>
      <c r="R35" s="205">
        <v>0</v>
      </c>
      <c r="S35" s="205">
        <v>0</v>
      </c>
      <c r="T35" s="205">
        <v>1.41</v>
      </c>
      <c r="U35" s="205">
        <v>0</v>
      </c>
      <c r="V35" s="205">
        <v>0</v>
      </c>
      <c r="W35" s="205">
        <v>0</v>
      </c>
      <c r="X35" s="205">
        <v>0</v>
      </c>
      <c r="Y35" s="205">
        <v>0</v>
      </c>
      <c r="Z35" s="205">
        <v>0</v>
      </c>
      <c r="AA35" s="205">
        <v>0</v>
      </c>
      <c r="AB35" s="205">
        <v>0</v>
      </c>
      <c r="AC35" s="205">
        <v>0</v>
      </c>
      <c r="AD35" s="205">
        <v>0</v>
      </c>
      <c r="AE35" s="205">
        <v>0</v>
      </c>
      <c r="AF35" s="205">
        <v>0</v>
      </c>
      <c r="AG35" s="205">
        <v>7.3</v>
      </c>
      <c r="AH35" s="205">
        <v>0</v>
      </c>
      <c r="AI35" s="205">
        <v>12.3</v>
      </c>
      <c r="AJ35" s="205">
        <v>0</v>
      </c>
      <c r="AK35" s="205">
        <v>0.82</v>
      </c>
      <c r="AL35" s="205">
        <v>0</v>
      </c>
      <c r="AM35" s="205">
        <v>0</v>
      </c>
      <c r="AN35" s="205">
        <v>0</v>
      </c>
      <c r="AO35" s="205">
        <v>17.29</v>
      </c>
      <c r="AP35" s="205">
        <v>0</v>
      </c>
    </row>
    <row r="36" spans="1:42">
      <c r="A36" t="s">
        <v>78</v>
      </c>
      <c r="B36" s="205">
        <v>0</v>
      </c>
      <c r="C36" s="205">
        <v>0</v>
      </c>
      <c r="D36" s="205">
        <v>0</v>
      </c>
      <c r="E36" s="205">
        <v>0</v>
      </c>
      <c r="F36" s="205">
        <v>0</v>
      </c>
      <c r="G36" s="205">
        <v>0</v>
      </c>
      <c r="H36" s="205">
        <v>0</v>
      </c>
      <c r="I36" s="205">
        <v>0</v>
      </c>
      <c r="J36" s="205">
        <v>0</v>
      </c>
      <c r="K36" s="205">
        <v>0</v>
      </c>
      <c r="L36" s="205">
        <v>0</v>
      </c>
      <c r="M36" s="205">
        <v>0</v>
      </c>
      <c r="N36" s="205">
        <v>0</v>
      </c>
      <c r="O36" s="205">
        <v>0</v>
      </c>
      <c r="P36" s="205">
        <v>0</v>
      </c>
      <c r="Q36" s="205">
        <v>0</v>
      </c>
      <c r="R36" s="205">
        <v>0</v>
      </c>
      <c r="S36" s="205">
        <v>0</v>
      </c>
      <c r="T36" s="205">
        <v>1.41</v>
      </c>
      <c r="U36" s="205">
        <v>0</v>
      </c>
      <c r="V36" s="205">
        <v>0</v>
      </c>
      <c r="W36" s="205">
        <v>0</v>
      </c>
      <c r="X36" s="205">
        <v>0</v>
      </c>
      <c r="Y36" s="205">
        <v>0</v>
      </c>
      <c r="Z36" s="205">
        <v>0</v>
      </c>
      <c r="AA36" s="205">
        <v>0</v>
      </c>
      <c r="AB36" s="205">
        <v>0</v>
      </c>
      <c r="AC36" s="205">
        <v>0</v>
      </c>
      <c r="AD36" s="205">
        <v>0</v>
      </c>
      <c r="AE36" s="205">
        <v>0</v>
      </c>
      <c r="AF36" s="205">
        <v>0</v>
      </c>
      <c r="AG36" s="205">
        <v>7.3</v>
      </c>
      <c r="AH36" s="205">
        <v>0</v>
      </c>
      <c r="AI36" s="205">
        <v>12.3</v>
      </c>
      <c r="AJ36" s="205">
        <v>0</v>
      </c>
      <c r="AK36" s="205">
        <v>0.82</v>
      </c>
      <c r="AL36" s="205">
        <v>0</v>
      </c>
      <c r="AM36" s="205">
        <v>0</v>
      </c>
      <c r="AN36" s="205">
        <v>0</v>
      </c>
      <c r="AO36" s="205">
        <v>17.29</v>
      </c>
      <c r="AP36" s="205">
        <v>0</v>
      </c>
    </row>
    <row r="37" spans="1:42">
      <c r="A37" t="s">
        <v>79</v>
      </c>
      <c r="B37" s="205">
        <v>0</v>
      </c>
      <c r="C37" s="205">
        <v>0</v>
      </c>
      <c r="D37" s="205">
        <v>0</v>
      </c>
      <c r="E37" s="205">
        <v>0</v>
      </c>
      <c r="F37" s="205">
        <v>0</v>
      </c>
      <c r="G37" s="205">
        <v>0</v>
      </c>
      <c r="H37" s="205">
        <v>0</v>
      </c>
      <c r="I37" s="205">
        <v>0</v>
      </c>
      <c r="J37" s="205">
        <v>0</v>
      </c>
      <c r="K37" s="205">
        <v>0</v>
      </c>
      <c r="L37" s="205">
        <v>0</v>
      </c>
      <c r="M37" s="205">
        <v>0</v>
      </c>
      <c r="N37" s="205">
        <v>0</v>
      </c>
      <c r="O37" s="205">
        <v>0</v>
      </c>
      <c r="P37" s="205">
        <v>0</v>
      </c>
      <c r="Q37" s="205">
        <v>0</v>
      </c>
      <c r="R37" s="205">
        <v>0</v>
      </c>
      <c r="S37" s="205">
        <v>0</v>
      </c>
      <c r="T37" s="205">
        <v>1.41</v>
      </c>
      <c r="U37" s="205">
        <v>0</v>
      </c>
      <c r="V37" s="205">
        <v>0</v>
      </c>
      <c r="W37" s="205">
        <v>0</v>
      </c>
      <c r="X37" s="205">
        <v>0</v>
      </c>
      <c r="Y37" s="205">
        <v>0</v>
      </c>
      <c r="Z37" s="205">
        <v>0</v>
      </c>
      <c r="AA37" s="205">
        <v>0</v>
      </c>
      <c r="AB37" s="205">
        <v>0</v>
      </c>
      <c r="AC37" s="205">
        <v>0</v>
      </c>
      <c r="AD37" s="205">
        <v>0</v>
      </c>
      <c r="AE37" s="205">
        <v>0</v>
      </c>
      <c r="AF37" s="205">
        <v>0</v>
      </c>
      <c r="AG37" s="205">
        <v>7.3</v>
      </c>
      <c r="AH37" s="205">
        <v>0</v>
      </c>
      <c r="AI37" s="205">
        <v>12.3</v>
      </c>
      <c r="AJ37" s="205">
        <v>0</v>
      </c>
      <c r="AK37" s="205">
        <v>0.82</v>
      </c>
      <c r="AL37" s="205">
        <v>0</v>
      </c>
      <c r="AM37" s="205">
        <v>0</v>
      </c>
      <c r="AN37" s="205">
        <v>0</v>
      </c>
      <c r="AO37" s="205">
        <v>17.29</v>
      </c>
      <c r="AP37" s="205">
        <v>0</v>
      </c>
    </row>
    <row r="38" spans="1:42">
      <c r="A38" t="s">
        <v>80</v>
      </c>
      <c r="B38" s="205">
        <v>0</v>
      </c>
      <c r="C38" s="205">
        <v>0</v>
      </c>
      <c r="D38" s="205">
        <v>0</v>
      </c>
      <c r="E38" s="205">
        <v>0</v>
      </c>
      <c r="F38" s="205">
        <v>0</v>
      </c>
      <c r="G38" s="205">
        <v>0</v>
      </c>
      <c r="H38" s="205">
        <v>0</v>
      </c>
      <c r="I38" s="205">
        <v>0</v>
      </c>
      <c r="J38" s="205">
        <v>0</v>
      </c>
      <c r="K38" s="205">
        <v>0</v>
      </c>
      <c r="L38" s="205">
        <v>0</v>
      </c>
      <c r="M38" s="205">
        <v>0</v>
      </c>
      <c r="N38" s="205">
        <v>0</v>
      </c>
      <c r="O38" s="205">
        <v>0</v>
      </c>
      <c r="P38" s="205">
        <v>0</v>
      </c>
      <c r="Q38" s="205">
        <v>0</v>
      </c>
      <c r="R38" s="205">
        <v>0</v>
      </c>
      <c r="S38" s="205">
        <v>0</v>
      </c>
      <c r="T38" s="205">
        <v>1.41</v>
      </c>
      <c r="U38" s="205">
        <v>0</v>
      </c>
      <c r="V38" s="205">
        <v>0</v>
      </c>
      <c r="W38" s="205">
        <v>0</v>
      </c>
      <c r="X38" s="205">
        <v>0</v>
      </c>
      <c r="Y38" s="205">
        <v>0</v>
      </c>
      <c r="Z38" s="205">
        <v>0</v>
      </c>
      <c r="AA38" s="205">
        <v>0</v>
      </c>
      <c r="AB38" s="205">
        <v>0</v>
      </c>
      <c r="AC38" s="205">
        <v>0</v>
      </c>
      <c r="AD38" s="205">
        <v>0</v>
      </c>
      <c r="AE38" s="205">
        <v>0</v>
      </c>
      <c r="AF38" s="205">
        <v>0</v>
      </c>
      <c r="AG38" s="205">
        <v>7.3</v>
      </c>
      <c r="AH38" s="205">
        <v>0</v>
      </c>
      <c r="AI38" s="205">
        <v>12.3</v>
      </c>
      <c r="AJ38" s="205">
        <v>0</v>
      </c>
      <c r="AK38" s="205">
        <v>0.82</v>
      </c>
      <c r="AL38" s="205">
        <v>0</v>
      </c>
      <c r="AM38" s="205">
        <v>0</v>
      </c>
      <c r="AN38" s="205">
        <v>0</v>
      </c>
      <c r="AO38" s="205">
        <v>17.29</v>
      </c>
      <c r="AP38" s="205">
        <v>0</v>
      </c>
    </row>
    <row r="39" spans="1:42">
      <c r="A39" t="s">
        <v>81</v>
      </c>
      <c r="B39" s="205">
        <v>0</v>
      </c>
      <c r="C39" s="205">
        <v>0</v>
      </c>
      <c r="D39" s="205">
        <v>0</v>
      </c>
      <c r="E39" s="205">
        <v>0</v>
      </c>
      <c r="F39" s="205">
        <v>0</v>
      </c>
      <c r="G39" s="205">
        <v>0</v>
      </c>
      <c r="H39" s="205">
        <v>0</v>
      </c>
      <c r="I39" s="205">
        <v>0</v>
      </c>
      <c r="J39" s="205">
        <v>0</v>
      </c>
      <c r="K39" s="205">
        <v>0</v>
      </c>
      <c r="L39" s="205">
        <v>0</v>
      </c>
      <c r="M39" s="205">
        <v>0</v>
      </c>
      <c r="N39" s="205">
        <v>0</v>
      </c>
      <c r="O39" s="205">
        <v>0</v>
      </c>
      <c r="P39" s="205">
        <v>0</v>
      </c>
      <c r="Q39" s="205">
        <v>0</v>
      </c>
      <c r="R39" s="205">
        <v>0</v>
      </c>
      <c r="S39" s="205">
        <v>0</v>
      </c>
      <c r="T39" s="205">
        <v>1.41</v>
      </c>
      <c r="U39" s="205">
        <v>0</v>
      </c>
      <c r="V39" s="205">
        <v>0</v>
      </c>
      <c r="W39" s="205">
        <v>0</v>
      </c>
      <c r="X39" s="205">
        <v>0</v>
      </c>
      <c r="Y39" s="205">
        <v>0</v>
      </c>
      <c r="Z39" s="205">
        <v>0</v>
      </c>
      <c r="AA39" s="205">
        <v>0</v>
      </c>
      <c r="AB39" s="205">
        <v>0</v>
      </c>
      <c r="AC39" s="205">
        <v>0</v>
      </c>
      <c r="AD39" s="205">
        <v>0</v>
      </c>
      <c r="AE39" s="205">
        <v>0</v>
      </c>
      <c r="AF39" s="205">
        <v>0</v>
      </c>
      <c r="AG39" s="205">
        <v>7.3</v>
      </c>
      <c r="AH39" s="205">
        <v>0</v>
      </c>
      <c r="AI39" s="205">
        <v>12.3</v>
      </c>
      <c r="AJ39" s="205">
        <v>0</v>
      </c>
      <c r="AK39" s="205">
        <v>0.82</v>
      </c>
      <c r="AL39" s="205">
        <v>0</v>
      </c>
      <c r="AM39" s="205">
        <v>0</v>
      </c>
      <c r="AN39" s="205">
        <v>0</v>
      </c>
      <c r="AO39" s="205">
        <v>17.29</v>
      </c>
      <c r="AP39" s="205">
        <v>0</v>
      </c>
    </row>
    <row r="40" spans="1:42">
      <c r="A40" t="s">
        <v>82</v>
      </c>
      <c r="B40" s="205">
        <v>0</v>
      </c>
      <c r="C40" s="205">
        <v>0</v>
      </c>
      <c r="D40" s="205">
        <v>0</v>
      </c>
      <c r="E40" s="205">
        <v>0</v>
      </c>
      <c r="F40" s="205">
        <v>0</v>
      </c>
      <c r="G40" s="205">
        <v>0</v>
      </c>
      <c r="H40" s="205">
        <v>0</v>
      </c>
      <c r="I40" s="205">
        <v>0</v>
      </c>
      <c r="J40" s="205">
        <v>0</v>
      </c>
      <c r="K40" s="205">
        <v>0</v>
      </c>
      <c r="L40" s="205">
        <v>0</v>
      </c>
      <c r="M40" s="205">
        <v>0</v>
      </c>
      <c r="N40" s="205">
        <v>0</v>
      </c>
      <c r="O40" s="205">
        <v>0</v>
      </c>
      <c r="P40" s="205">
        <v>0</v>
      </c>
      <c r="Q40" s="205">
        <v>0</v>
      </c>
      <c r="R40" s="205">
        <v>0</v>
      </c>
      <c r="S40" s="205">
        <v>0</v>
      </c>
      <c r="T40" s="205">
        <v>1.41</v>
      </c>
      <c r="U40" s="205">
        <v>0</v>
      </c>
      <c r="V40" s="205">
        <v>0</v>
      </c>
      <c r="W40" s="205">
        <v>0</v>
      </c>
      <c r="X40" s="205">
        <v>0</v>
      </c>
      <c r="Y40" s="205">
        <v>0</v>
      </c>
      <c r="Z40" s="205">
        <v>0</v>
      </c>
      <c r="AA40" s="205">
        <v>0</v>
      </c>
      <c r="AB40" s="205">
        <v>0</v>
      </c>
      <c r="AC40" s="205">
        <v>0</v>
      </c>
      <c r="AD40" s="205">
        <v>0</v>
      </c>
      <c r="AE40" s="205">
        <v>0</v>
      </c>
      <c r="AF40" s="205">
        <v>0</v>
      </c>
      <c r="AG40" s="205">
        <v>7.3</v>
      </c>
      <c r="AH40" s="205">
        <v>0</v>
      </c>
      <c r="AI40" s="205">
        <v>12.3</v>
      </c>
      <c r="AJ40" s="205">
        <v>0</v>
      </c>
      <c r="AK40" s="205">
        <v>0.82</v>
      </c>
      <c r="AL40" s="205">
        <v>0</v>
      </c>
      <c r="AM40" s="205">
        <v>0</v>
      </c>
      <c r="AN40" s="205">
        <v>0</v>
      </c>
      <c r="AO40" s="205">
        <v>17.29</v>
      </c>
      <c r="AP40" s="205">
        <v>0</v>
      </c>
    </row>
    <row r="41" spans="1:42">
      <c r="A41" t="s">
        <v>83</v>
      </c>
      <c r="B41" s="205">
        <v>0</v>
      </c>
      <c r="C41" s="205">
        <v>0</v>
      </c>
      <c r="D41" s="205">
        <v>0</v>
      </c>
      <c r="E41" s="205">
        <v>0</v>
      </c>
      <c r="F41" s="205">
        <v>0</v>
      </c>
      <c r="G41" s="205">
        <v>0</v>
      </c>
      <c r="H41" s="205">
        <v>0</v>
      </c>
      <c r="I41" s="205">
        <v>0</v>
      </c>
      <c r="J41" s="205">
        <v>0</v>
      </c>
      <c r="K41" s="205">
        <v>0</v>
      </c>
      <c r="L41" s="205">
        <v>0</v>
      </c>
      <c r="M41" s="205">
        <v>0</v>
      </c>
      <c r="N41" s="205">
        <v>0</v>
      </c>
      <c r="O41" s="205">
        <v>0</v>
      </c>
      <c r="P41" s="205">
        <v>0</v>
      </c>
      <c r="Q41" s="205">
        <v>0</v>
      </c>
      <c r="R41" s="205">
        <v>0</v>
      </c>
      <c r="S41" s="205">
        <v>0</v>
      </c>
      <c r="T41" s="205">
        <v>1.41</v>
      </c>
      <c r="U41" s="205">
        <v>0</v>
      </c>
      <c r="V41" s="205">
        <v>0</v>
      </c>
      <c r="W41" s="205">
        <v>0</v>
      </c>
      <c r="X41" s="205">
        <v>0</v>
      </c>
      <c r="Y41" s="205">
        <v>0</v>
      </c>
      <c r="Z41" s="205">
        <v>0</v>
      </c>
      <c r="AA41" s="205">
        <v>0</v>
      </c>
      <c r="AB41" s="205">
        <v>0</v>
      </c>
      <c r="AC41" s="205">
        <v>0</v>
      </c>
      <c r="AD41" s="205">
        <v>0</v>
      </c>
      <c r="AE41" s="205">
        <v>0</v>
      </c>
      <c r="AF41" s="205">
        <v>0</v>
      </c>
      <c r="AG41" s="205">
        <v>7.3</v>
      </c>
      <c r="AH41" s="205">
        <v>0</v>
      </c>
      <c r="AI41" s="205">
        <v>12.3</v>
      </c>
      <c r="AJ41" s="205">
        <v>0</v>
      </c>
      <c r="AK41" s="205">
        <v>0.82</v>
      </c>
      <c r="AL41" s="205">
        <v>0</v>
      </c>
      <c r="AM41" s="205">
        <v>0</v>
      </c>
      <c r="AN41" s="205">
        <v>0</v>
      </c>
      <c r="AO41" s="205">
        <v>17.29</v>
      </c>
      <c r="AP41" s="205">
        <v>0</v>
      </c>
    </row>
    <row r="42" spans="1:42">
      <c r="A42" t="s">
        <v>84</v>
      </c>
      <c r="B42" s="205">
        <v>0</v>
      </c>
      <c r="C42" s="205">
        <v>0</v>
      </c>
      <c r="D42" s="205">
        <v>0</v>
      </c>
      <c r="E42" s="205">
        <v>0</v>
      </c>
      <c r="F42" s="205">
        <v>0</v>
      </c>
      <c r="G42" s="205">
        <v>0</v>
      </c>
      <c r="H42" s="205">
        <v>0</v>
      </c>
      <c r="I42" s="205">
        <v>0</v>
      </c>
      <c r="J42" s="205">
        <v>0</v>
      </c>
      <c r="K42" s="205">
        <v>0</v>
      </c>
      <c r="L42" s="205">
        <v>0</v>
      </c>
      <c r="M42" s="205">
        <v>0</v>
      </c>
      <c r="N42" s="205">
        <v>0</v>
      </c>
      <c r="O42" s="205">
        <v>0</v>
      </c>
      <c r="P42" s="205">
        <v>0</v>
      </c>
      <c r="Q42" s="205">
        <v>0</v>
      </c>
      <c r="R42" s="205">
        <v>0</v>
      </c>
      <c r="S42" s="205">
        <v>0</v>
      </c>
      <c r="T42" s="205">
        <v>1.41</v>
      </c>
      <c r="U42" s="205">
        <v>0</v>
      </c>
      <c r="V42" s="205">
        <v>0</v>
      </c>
      <c r="W42" s="205">
        <v>0</v>
      </c>
      <c r="X42" s="205">
        <v>0</v>
      </c>
      <c r="Y42" s="205">
        <v>0</v>
      </c>
      <c r="Z42" s="205">
        <v>0</v>
      </c>
      <c r="AA42" s="205">
        <v>0</v>
      </c>
      <c r="AB42" s="205">
        <v>0</v>
      </c>
      <c r="AC42" s="205">
        <v>0</v>
      </c>
      <c r="AD42" s="205">
        <v>0</v>
      </c>
      <c r="AE42" s="205">
        <v>0</v>
      </c>
      <c r="AF42" s="205">
        <v>0</v>
      </c>
      <c r="AG42" s="205">
        <v>7.3</v>
      </c>
      <c r="AH42" s="205">
        <v>0</v>
      </c>
      <c r="AI42" s="205">
        <v>12.3</v>
      </c>
      <c r="AJ42" s="205">
        <v>0</v>
      </c>
      <c r="AK42" s="205">
        <v>0.82</v>
      </c>
      <c r="AL42" s="205">
        <v>0</v>
      </c>
      <c r="AM42" s="205">
        <v>0</v>
      </c>
      <c r="AN42" s="205">
        <v>0</v>
      </c>
      <c r="AO42" s="205">
        <v>17.29</v>
      </c>
      <c r="AP42" s="205">
        <v>0</v>
      </c>
    </row>
    <row r="43" spans="1:42">
      <c r="A43" t="s">
        <v>85</v>
      </c>
      <c r="B43" s="205">
        <v>0</v>
      </c>
      <c r="C43" s="205">
        <v>0</v>
      </c>
      <c r="D43" s="205">
        <v>0</v>
      </c>
      <c r="E43" s="205">
        <v>0</v>
      </c>
      <c r="F43" s="205">
        <v>0</v>
      </c>
      <c r="G43" s="205">
        <v>0</v>
      </c>
      <c r="H43" s="205">
        <v>0</v>
      </c>
      <c r="I43" s="205">
        <v>0</v>
      </c>
      <c r="J43" s="205">
        <v>0</v>
      </c>
      <c r="K43" s="205">
        <v>0</v>
      </c>
      <c r="L43" s="205">
        <v>0</v>
      </c>
      <c r="M43" s="205">
        <v>0</v>
      </c>
      <c r="N43" s="205">
        <v>0</v>
      </c>
      <c r="O43" s="205">
        <v>0</v>
      </c>
      <c r="P43" s="205">
        <v>0</v>
      </c>
      <c r="Q43" s="205">
        <v>0</v>
      </c>
      <c r="R43" s="205">
        <v>0</v>
      </c>
      <c r="S43" s="205">
        <v>0</v>
      </c>
      <c r="T43" s="205">
        <v>1.41</v>
      </c>
      <c r="U43" s="205">
        <v>0</v>
      </c>
      <c r="V43" s="205">
        <v>0</v>
      </c>
      <c r="W43" s="205">
        <v>0</v>
      </c>
      <c r="X43" s="205">
        <v>0</v>
      </c>
      <c r="Y43" s="205">
        <v>0</v>
      </c>
      <c r="Z43" s="205">
        <v>0</v>
      </c>
      <c r="AA43" s="205">
        <v>0</v>
      </c>
      <c r="AB43" s="205">
        <v>0</v>
      </c>
      <c r="AC43" s="205">
        <v>0</v>
      </c>
      <c r="AD43" s="205">
        <v>0</v>
      </c>
      <c r="AE43" s="205">
        <v>0</v>
      </c>
      <c r="AF43" s="205">
        <v>0</v>
      </c>
      <c r="AG43" s="205">
        <v>7.3</v>
      </c>
      <c r="AH43" s="205">
        <v>0</v>
      </c>
      <c r="AI43" s="205">
        <v>12.3</v>
      </c>
      <c r="AJ43" s="205">
        <v>0</v>
      </c>
      <c r="AK43" s="205">
        <v>0.82</v>
      </c>
      <c r="AL43" s="205">
        <v>0</v>
      </c>
      <c r="AM43" s="205">
        <v>0</v>
      </c>
      <c r="AN43" s="205">
        <v>0</v>
      </c>
      <c r="AO43" s="205">
        <v>17.29</v>
      </c>
      <c r="AP43" s="205">
        <v>0</v>
      </c>
    </row>
    <row r="44" spans="1:42">
      <c r="A44" t="s">
        <v>86</v>
      </c>
      <c r="B44" s="205">
        <v>0</v>
      </c>
      <c r="C44" s="205">
        <v>0</v>
      </c>
      <c r="D44" s="205">
        <v>0</v>
      </c>
      <c r="E44" s="205">
        <v>0</v>
      </c>
      <c r="F44" s="205">
        <v>0</v>
      </c>
      <c r="G44" s="205">
        <v>0</v>
      </c>
      <c r="H44" s="205">
        <v>0</v>
      </c>
      <c r="I44" s="205">
        <v>0</v>
      </c>
      <c r="J44" s="205">
        <v>0</v>
      </c>
      <c r="K44" s="205">
        <v>0</v>
      </c>
      <c r="L44" s="205">
        <v>0</v>
      </c>
      <c r="M44" s="205">
        <v>0</v>
      </c>
      <c r="N44" s="205">
        <v>0</v>
      </c>
      <c r="O44" s="205">
        <v>0</v>
      </c>
      <c r="P44" s="205">
        <v>0</v>
      </c>
      <c r="Q44" s="205">
        <v>0</v>
      </c>
      <c r="R44" s="205">
        <v>0</v>
      </c>
      <c r="S44" s="205">
        <v>0</v>
      </c>
      <c r="T44" s="205">
        <v>1.41</v>
      </c>
      <c r="U44" s="205">
        <v>0</v>
      </c>
      <c r="V44" s="205">
        <v>0</v>
      </c>
      <c r="W44" s="205">
        <v>0</v>
      </c>
      <c r="X44" s="205">
        <v>0</v>
      </c>
      <c r="Y44" s="205">
        <v>0</v>
      </c>
      <c r="Z44" s="205">
        <v>0</v>
      </c>
      <c r="AA44" s="205">
        <v>0</v>
      </c>
      <c r="AB44" s="205">
        <v>0</v>
      </c>
      <c r="AC44" s="205">
        <v>0</v>
      </c>
      <c r="AD44" s="205">
        <v>0</v>
      </c>
      <c r="AE44" s="205">
        <v>0</v>
      </c>
      <c r="AF44" s="205">
        <v>0</v>
      </c>
      <c r="AG44" s="205">
        <v>7.3</v>
      </c>
      <c r="AH44" s="205">
        <v>0</v>
      </c>
      <c r="AI44" s="205">
        <v>12.3</v>
      </c>
      <c r="AJ44" s="205">
        <v>0</v>
      </c>
      <c r="AK44" s="205">
        <v>0.82</v>
      </c>
      <c r="AL44" s="205">
        <v>0</v>
      </c>
      <c r="AM44" s="205">
        <v>0</v>
      </c>
      <c r="AN44" s="205">
        <v>0</v>
      </c>
      <c r="AO44" s="205">
        <v>17.29</v>
      </c>
      <c r="AP44" s="205">
        <v>0</v>
      </c>
    </row>
    <row r="45" spans="1:42">
      <c r="A45" t="s">
        <v>87</v>
      </c>
      <c r="B45" s="205">
        <v>0</v>
      </c>
      <c r="C45" s="205">
        <v>0</v>
      </c>
      <c r="D45" s="205">
        <v>0</v>
      </c>
      <c r="E45" s="205">
        <v>0</v>
      </c>
      <c r="F45" s="205">
        <v>0</v>
      </c>
      <c r="G45" s="205">
        <v>0</v>
      </c>
      <c r="H45" s="205">
        <v>0</v>
      </c>
      <c r="I45" s="205">
        <v>0</v>
      </c>
      <c r="J45" s="205">
        <v>0</v>
      </c>
      <c r="K45" s="205">
        <v>0</v>
      </c>
      <c r="L45" s="205">
        <v>0</v>
      </c>
      <c r="M45" s="205">
        <v>0</v>
      </c>
      <c r="N45" s="205">
        <v>0</v>
      </c>
      <c r="O45" s="205">
        <v>0</v>
      </c>
      <c r="P45" s="205">
        <v>0</v>
      </c>
      <c r="Q45" s="205">
        <v>0</v>
      </c>
      <c r="R45" s="205">
        <v>0</v>
      </c>
      <c r="S45" s="205">
        <v>0</v>
      </c>
      <c r="T45" s="205">
        <v>1.41</v>
      </c>
      <c r="U45" s="205">
        <v>0</v>
      </c>
      <c r="V45" s="205">
        <v>0</v>
      </c>
      <c r="W45" s="205">
        <v>0</v>
      </c>
      <c r="X45" s="205">
        <v>0</v>
      </c>
      <c r="Y45" s="205">
        <v>0</v>
      </c>
      <c r="Z45" s="205">
        <v>0</v>
      </c>
      <c r="AA45" s="205">
        <v>0</v>
      </c>
      <c r="AB45" s="205">
        <v>0</v>
      </c>
      <c r="AC45" s="205">
        <v>0</v>
      </c>
      <c r="AD45" s="205">
        <v>0</v>
      </c>
      <c r="AE45" s="205">
        <v>0</v>
      </c>
      <c r="AF45" s="205">
        <v>0</v>
      </c>
      <c r="AG45" s="205">
        <v>7.3</v>
      </c>
      <c r="AH45" s="205">
        <v>0</v>
      </c>
      <c r="AI45" s="205">
        <v>12.3</v>
      </c>
      <c r="AJ45" s="205">
        <v>0</v>
      </c>
      <c r="AK45" s="205">
        <v>0.82</v>
      </c>
      <c r="AL45" s="205">
        <v>0</v>
      </c>
      <c r="AM45" s="205">
        <v>0</v>
      </c>
      <c r="AN45" s="205">
        <v>0</v>
      </c>
      <c r="AO45" s="205">
        <v>17.29</v>
      </c>
      <c r="AP45" s="205">
        <v>0</v>
      </c>
    </row>
    <row r="46" spans="1:42">
      <c r="A46" t="s">
        <v>88</v>
      </c>
      <c r="B46" s="205">
        <v>0</v>
      </c>
      <c r="C46" s="205">
        <v>0</v>
      </c>
      <c r="D46" s="205">
        <v>0</v>
      </c>
      <c r="E46" s="205">
        <v>0</v>
      </c>
      <c r="F46" s="205">
        <v>0</v>
      </c>
      <c r="G46" s="205">
        <v>0</v>
      </c>
      <c r="H46" s="205">
        <v>0</v>
      </c>
      <c r="I46" s="205">
        <v>0</v>
      </c>
      <c r="J46" s="205">
        <v>0</v>
      </c>
      <c r="K46" s="205">
        <v>0</v>
      </c>
      <c r="L46" s="205">
        <v>0</v>
      </c>
      <c r="M46" s="205">
        <v>0</v>
      </c>
      <c r="N46" s="205">
        <v>0</v>
      </c>
      <c r="O46" s="205">
        <v>0</v>
      </c>
      <c r="P46" s="205">
        <v>0</v>
      </c>
      <c r="Q46" s="205">
        <v>0</v>
      </c>
      <c r="R46" s="205">
        <v>0</v>
      </c>
      <c r="S46" s="205">
        <v>0</v>
      </c>
      <c r="T46" s="205">
        <v>1.41</v>
      </c>
      <c r="U46" s="205">
        <v>0</v>
      </c>
      <c r="V46" s="205">
        <v>0</v>
      </c>
      <c r="W46" s="205">
        <v>0</v>
      </c>
      <c r="X46" s="205">
        <v>0</v>
      </c>
      <c r="Y46" s="205">
        <v>0</v>
      </c>
      <c r="Z46" s="205">
        <v>0</v>
      </c>
      <c r="AA46" s="205">
        <v>0</v>
      </c>
      <c r="AB46" s="205">
        <v>0</v>
      </c>
      <c r="AC46" s="205">
        <v>0</v>
      </c>
      <c r="AD46" s="205">
        <v>0</v>
      </c>
      <c r="AE46" s="205">
        <v>0</v>
      </c>
      <c r="AF46" s="205">
        <v>0</v>
      </c>
      <c r="AG46" s="205">
        <v>7.3</v>
      </c>
      <c r="AH46" s="205">
        <v>0</v>
      </c>
      <c r="AI46" s="205">
        <v>12.3</v>
      </c>
      <c r="AJ46" s="205">
        <v>0</v>
      </c>
      <c r="AK46" s="205">
        <v>0.82</v>
      </c>
      <c r="AL46" s="205">
        <v>0</v>
      </c>
      <c r="AM46" s="205">
        <v>0</v>
      </c>
      <c r="AN46" s="205">
        <v>0</v>
      </c>
      <c r="AO46" s="205">
        <v>17.29</v>
      </c>
      <c r="AP46" s="205">
        <v>0</v>
      </c>
    </row>
    <row r="47" spans="1:42">
      <c r="A47" t="s">
        <v>89</v>
      </c>
      <c r="B47" s="205">
        <v>0</v>
      </c>
      <c r="C47" s="205">
        <v>0</v>
      </c>
      <c r="D47" s="205">
        <v>0</v>
      </c>
      <c r="E47" s="205">
        <v>0</v>
      </c>
      <c r="F47" s="205">
        <v>0</v>
      </c>
      <c r="G47" s="205">
        <v>0</v>
      </c>
      <c r="H47" s="205">
        <v>0</v>
      </c>
      <c r="I47" s="205">
        <v>0</v>
      </c>
      <c r="J47" s="205">
        <v>0</v>
      </c>
      <c r="K47" s="205">
        <v>0</v>
      </c>
      <c r="L47" s="205">
        <v>0</v>
      </c>
      <c r="M47" s="205">
        <v>0</v>
      </c>
      <c r="N47" s="205">
        <v>0</v>
      </c>
      <c r="O47" s="205">
        <v>0</v>
      </c>
      <c r="P47" s="205">
        <v>0</v>
      </c>
      <c r="Q47" s="205">
        <v>0</v>
      </c>
      <c r="R47" s="205">
        <v>0</v>
      </c>
      <c r="S47" s="205">
        <v>0</v>
      </c>
      <c r="T47" s="205">
        <v>1.41</v>
      </c>
      <c r="U47" s="205">
        <v>0</v>
      </c>
      <c r="V47" s="205">
        <v>0</v>
      </c>
      <c r="W47" s="205">
        <v>0</v>
      </c>
      <c r="X47" s="205">
        <v>0</v>
      </c>
      <c r="Y47" s="205">
        <v>0</v>
      </c>
      <c r="Z47" s="205">
        <v>0</v>
      </c>
      <c r="AA47" s="205">
        <v>0</v>
      </c>
      <c r="AB47" s="205">
        <v>0</v>
      </c>
      <c r="AC47" s="205">
        <v>0</v>
      </c>
      <c r="AD47" s="205">
        <v>0</v>
      </c>
      <c r="AE47" s="205">
        <v>0</v>
      </c>
      <c r="AF47" s="205">
        <v>0</v>
      </c>
      <c r="AG47" s="205">
        <v>7.3</v>
      </c>
      <c r="AH47" s="205">
        <v>0</v>
      </c>
      <c r="AI47" s="205">
        <v>12.3</v>
      </c>
      <c r="AJ47" s="205">
        <v>0</v>
      </c>
      <c r="AK47" s="205">
        <v>0.82</v>
      </c>
      <c r="AL47" s="205">
        <v>0</v>
      </c>
      <c r="AM47" s="205">
        <v>0</v>
      </c>
      <c r="AN47" s="205">
        <v>0</v>
      </c>
      <c r="AO47" s="205">
        <v>17.29</v>
      </c>
      <c r="AP47" s="205">
        <v>0</v>
      </c>
    </row>
    <row r="48" spans="1:42">
      <c r="A48" t="s">
        <v>90</v>
      </c>
      <c r="B48" s="205">
        <v>0</v>
      </c>
      <c r="C48" s="205">
        <v>0</v>
      </c>
      <c r="D48" s="205">
        <v>0</v>
      </c>
      <c r="E48" s="205">
        <v>0</v>
      </c>
      <c r="F48" s="205">
        <v>0</v>
      </c>
      <c r="G48" s="205">
        <v>0</v>
      </c>
      <c r="H48" s="205">
        <v>0</v>
      </c>
      <c r="I48" s="205">
        <v>0</v>
      </c>
      <c r="J48" s="205">
        <v>0</v>
      </c>
      <c r="K48" s="205">
        <v>0</v>
      </c>
      <c r="L48" s="205">
        <v>0</v>
      </c>
      <c r="M48" s="205">
        <v>0</v>
      </c>
      <c r="N48" s="205">
        <v>0</v>
      </c>
      <c r="O48" s="205">
        <v>0</v>
      </c>
      <c r="P48" s="205">
        <v>0</v>
      </c>
      <c r="Q48" s="205">
        <v>0</v>
      </c>
      <c r="R48" s="205">
        <v>0</v>
      </c>
      <c r="S48" s="205">
        <v>0</v>
      </c>
      <c r="T48" s="205">
        <v>1.41</v>
      </c>
      <c r="U48" s="205">
        <v>0</v>
      </c>
      <c r="V48" s="205">
        <v>0</v>
      </c>
      <c r="W48" s="205">
        <v>0</v>
      </c>
      <c r="X48" s="205">
        <v>0</v>
      </c>
      <c r="Y48" s="205">
        <v>0</v>
      </c>
      <c r="Z48" s="205">
        <v>0</v>
      </c>
      <c r="AA48" s="205">
        <v>0</v>
      </c>
      <c r="AB48" s="205">
        <v>0</v>
      </c>
      <c r="AC48" s="205">
        <v>0</v>
      </c>
      <c r="AD48" s="205">
        <v>0</v>
      </c>
      <c r="AE48" s="205">
        <v>0</v>
      </c>
      <c r="AF48" s="205">
        <v>0</v>
      </c>
      <c r="AG48" s="205">
        <v>7.3</v>
      </c>
      <c r="AH48" s="205">
        <v>0</v>
      </c>
      <c r="AI48" s="205">
        <v>12.3</v>
      </c>
      <c r="AJ48" s="205">
        <v>0</v>
      </c>
      <c r="AK48" s="205">
        <v>0.82</v>
      </c>
      <c r="AL48" s="205">
        <v>0</v>
      </c>
      <c r="AM48" s="205">
        <v>0</v>
      </c>
      <c r="AN48" s="205">
        <v>0</v>
      </c>
      <c r="AO48" s="205">
        <v>17.29</v>
      </c>
      <c r="AP48" s="205">
        <v>0</v>
      </c>
    </row>
    <row r="49" spans="1:42">
      <c r="A49" t="s">
        <v>91</v>
      </c>
      <c r="B49" s="205">
        <v>0</v>
      </c>
      <c r="C49" s="205">
        <v>0</v>
      </c>
      <c r="D49" s="205">
        <v>0</v>
      </c>
      <c r="E49" s="205">
        <v>0</v>
      </c>
      <c r="F49" s="205">
        <v>0</v>
      </c>
      <c r="G49" s="205">
        <v>0</v>
      </c>
      <c r="H49" s="205">
        <v>0</v>
      </c>
      <c r="I49" s="205">
        <v>0</v>
      </c>
      <c r="J49" s="205">
        <v>0</v>
      </c>
      <c r="K49" s="205">
        <v>0</v>
      </c>
      <c r="L49" s="205">
        <v>0</v>
      </c>
      <c r="M49" s="205">
        <v>0</v>
      </c>
      <c r="N49" s="205">
        <v>0</v>
      </c>
      <c r="O49" s="205">
        <v>0</v>
      </c>
      <c r="P49" s="205">
        <v>0</v>
      </c>
      <c r="Q49" s="205">
        <v>0</v>
      </c>
      <c r="R49" s="205">
        <v>0</v>
      </c>
      <c r="S49" s="205">
        <v>0</v>
      </c>
      <c r="T49" s="205">
        <v>1.41</v>
      </c>
      <c r="U49" s="205">
        <v>0</v>
      </c>
      <c r="V49" s="205">
        <v>0</v>
      </c>
      <c r="W49" s="205">
        <v>0</v>
      </c>
      <c r="X49" s="205">
        <v>0</v>
      </c>
      <c r="Y49" s="205">
        <v>0</v>
      </c>
      <c r="Z49" s="205">
        <v>0</v>
      </c>
      <c r="AA49" s="205">
        <v>0</v>
      </c>
      <c r="AB49" s="205">
        <v>0</v>
      </c>
      <c r="AC49" s="205">
        <v>0</v>
      </c>
      <c r="AD49" s="205">
        <v>0</v>
      </c>
      <c r="AE49" s="205">
        <v>0</v>
      </c>
      <c r="AF49" s="205">
        <v>0</v>
      </c>
      <c r="AG49" s="205">
        <v>7.3</v>
      </c>
      <c r="AH49" s="205">
        <v>0</v>
      </c>
      <c r="AI49" s="205">
        <v>12.3</v>
      </c>
      <c r="AJ49" s="205">
        <v>0</v>
      </c>
      <c r="AK49" s="205">
        <v>0.82</v>
      </c>
      <c r="AL49" s="205">
        <v>0</v>
      </c>
      <c r="AM49" s="205">
        <v>0</v>
      </c>
      <c r="AN49" s="205">
        <v>0</v>
      </c>
      <c r="AO49" s="205">
        <v>17.29</v>
      </c>
      <c r="AP49" s="205">
        <v>0</v>
      </c>
    </row>
    <row r="50" spans="1:42">
      <c r="A50" t="s">
        <v>92</v>
      </c>
      <c r="B50" s="205">
        <v>0</v>
      </c>
      <c r="C50" s="205">
        <v>0</v>
      </c>
      <c r="D50" s="205">
        <v>0</v>
      </c>
      <c r="E50" s="205">
        <v>0</v>
      </c>
      <c r="F50" s="205">
        <v>0</v>
      </c>
      <c r="G50" s="205">
        <v>0</v>
      </c>
      <c r="H50" s="205">
        <v>0</v>
      </c>
      <c r="I50" s="205">
        <v>0</v>
      </c>
      <c r="J50" s="205">
        <v>0</v>
      </c>
      <c r="K50" s="205">
        <v>0</v>
      </c>
      <c r="L50" s="205">
        <v>0</v>
      </c>
      <c r="M50" s="205">
        <v>0</v>
      </c>
      <c r="N50" s="205">
        <v>0</v>
      </c>
      <c r="O50" s="205">
        <v>0</v>
      </c>
      <c r="P50" s="205">
        <v>0</v>
      </c>
      <c r="Q50" s="205">
        <v>0</v>
      </c>
      <c r="R50" s="205">
        <v>0</v>
      </c>
      <c r="S50" s="205">
        <v>0</v>
      </c>
      <c r="T50" s="205">
        <v>1.41</v>
      </c>
      <c r="U50" s="205">
        <v>0</v>
      </c>
      <c r="V50" s="205">
        <v>0</v>
      </c>
      <c r="W50" s="205">
        <v>0</v>
      </c>
      <c r="X50" s="205">
        <v>0</v>
      </c>
      <c r="Y50" s="205">
        <v>0</v>
      </c>
      <c r="Z50" s="205">
        <v>0</v>
      </c>
      <c r="AA50" s="205">
        <v>0</v>
      </c>
      <c r="AB50" s="205">
        <v>0</v>
      </c>
      <c r="AC50" s="205">
        <v>0</v>
      </c>
      <c r="AD50" s="205">
        <v>0</v>
      </c>
      <c r="AE50" s="205">
        <v>0</v>
      </c>
      <c r="AF50" s="205">
        <v>0</v>
      </c>
      <c r="AG50" s="205">
        <v>7.3</v>
      </c>
      <c r="AH50" s="205">
        <v>0</v>
      </c>
      <c r="AI50" s="205">
        <v>12.3</v>
      </c>
      <c r="AJ50" s="205">
        <v>0</v>
      </c>
      <c r="AK50" s="205">
        <v>0.82</v>
      </c>
      <c r="AL50" s="205">
        <v>0</v>
      </c>
      <c r="AM50" s="205">
        <v>0</v>
      </c>
      <c r="AN50" s="205">
        <v>0</v>
      </c>
      <c r="AO50" s="205">
        <v>17.29</v>
      </c>
      <c r="AP50" s="205">
        <v>0</v>
      </c>
    </row>
    <row r="51" spans="1:42">
      <c r="A51" t="s">
        <v>93</v>
      </c>
      <c r="B51" s="205">
        <v>0</v>
      </c>
      <c r="C51" s="205">
        <v>0</v>
      </c>
      <c r="D51" s="205">
        <v>0</v>
      </c>
      <c r="E51" s="205">
        <v>0</v>
      </c>
      <c r="F51" s="205">
        <v>0</v>
      </c>
      <c r="G51" s="205">
        <v>0</v>
      </c>
      <c r="H51" s="205">
        <v>0</v>
      </c>
      <c r="I51" s="205">
        <v>0</v>
      </c>
      <c r="J51" s="205">
        <v>0</v>
      </c>
      <c r="K51" s="205">
        <v>0</v>
      </c>
      <c r="L51" s="205">
        <v>0</v>
      </c>
      <c r="M51" s="205">
        <v>0</v>
      </c>
      <c r="N51" s="205">
        <v>0</v>
      </c>
      <c r="O51" s="205">
        <v>0</v>
      </c>
      <c r="P51" s="205">
        <v>0</v>
      </c>
      <c r="Q51" s="205">
        <v>0</v>
      </c>
      <c r="R51" s="205">
        <v>0</v>
      </c>
      <c r="S51" s="205">
        <v>0</v>
      </c>
      <c r="T51" s="205">
        <v>1.41</v>
      </c>
      <c r="U51" s="205">
        <v>0</v>
      </c>
      <c r="V51" s="205">
        <v>0</v>
      </c>
      <c r="W51" s="205">
        <v>0</v>
      </c>
      <c r="X51" s="205">
        <v>0</v>
      </c>
      <c r="Y51" s="205">
        <v>0</v>
      </c>
      <c r="Z51" s="205">
        <v>0</v>
      </c>
      <c r="AA51" s="205">
        <v>0</v>
      </c>
      <c r="AB51" s="205">
        <v>0</v>
      </c>
      <c r="AC51" s="205">
        <v>0</v>
      </c>
      <c r="AD51" s="205">
        <v>0</v>
      </c>
      <c r="AE51" s="205">
        <v>0</v>
      </c>
      <c r="AF51" s="205">
        <v>0</v>
      </c>
      <c r="AG51" s="205">
        <v>7.3</v>
      </c>
      <c r="AH51" s="205">
        <v>0</v>
      </c>
      <c r="AI51" s="205">
        <v>12.3</v>
      </c>
      <c r="AJ51" s="205">
        <v>0</v>
      </c>
      <c r="AK51" s="205">
        <v>0.82</v>
      </c>
      <c r="AL51" s="205">
        <v>0</v>
      </c>
      <c r="AM51" s="205">
        <v>0</v>
      </c>
      <c r="AN51" s="205">
        <v>0</v>
      </c>
      <c r="AO51" s="205">
        <v>16.93</v>
      </c>
      <c r="AP51" s="205">
        <v>0</v>
      </c>
    </row>
    <row r="52" spans="1:42">
      <c r="A52" t="s">
        <v>94</v>
      </c>
      <c r="B52" s="205">
        <v>0</v>
      </c>
      <c r="C52" s="205">
        <v>0</v>
      </c>
      <c r="D52" s="205">
        <v>0</v>
      </c>
      <c r="E52" s="205">
        <v>0</v>
      </c>
      <c r="F52" s="205">
        <v>0</v>
      </c>
      <c r="G52" s="205">
        <v>0</v>
      </c>
      <c r="H52" s="205">
        <v>0</v>
      </c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1.41</v>
      </c>
      <c r="U52" s="205">
        <v>0</v>
      </c>
      <c r="V52" s="205">
        <v>0</v>
      </c>
      <c r="W52" s="205">
        <v>0</v>
      </c>
      <c r="X52" s="205">
        <v>0</v>
      </c>
      <c r="Y52" s="205">
        <v>0</v>
      </c>
      <c r="Z52" s="205">
        <v>0</v>
      </c>
      <c r="AA52" s="205">
        <v>0</v>
      </c>
      <c r="AB52" s="205">
        <v>0</v>
      </c>
      <c r="AC52" s="205">
        <v>0</v>
      </c>
      <c r="AD52" s="205">
        <v>0</v>
      </c>
      <c r="AE52" s="205">
        <v>0</v>
      </c>
      <c r="AF52" s="205">
        <v>0</v>
      </c>
      <c r="AG52" s="205">
        <v>7.3</v>
      </c>
      <c r="AH52" s="205">
        <v>0</v>
      </c>
      <c r="AI52" s="205">
        <v>12.3</v>
      </c>
      <c r="AJ52" s="205">
        <v>0</v>
      </c>
      <c r="AK52" s="205">
        <v>0.82</v>
      </c>
      <c r="AL52" s="205">
        <v>0</v>
      </c>
      <c r="AM52" s="205">
        <v>0</v>
      </c>
      <c r="AN52" s="205">
        <v>0</v>
      </c>
      <c r="AO52" s="205">
        <v>16.93</v>
      </c>
      <c r="AP52" s="205">
        <v>0</v>
      </c>
    </row>
    <row r="53" spans="1:42">
      <c r="A53" t="s">
        <v>95</v>
      </c>
      <c r="B53" s="205">
        <v>0</v>
      </c>
      <c r="C53" s="205">
        <v>0</v>
      </c>
      <c r="D53" s="205">
        <v>0</v>
      </c>
      <c r="E53" s="205">
        <v>0</v>
      </c>
      <c r="F53" s="205">
        <v>0</v>
      </c>
      <c r="G53" s="205">
        <v>0</v>
      </c>
      <c r="H53" s="205">
        <v>0</v>
      </c>
      <c r="I53" s="205">
        <v>0</v>
      </c>
      <c r="J53" s="205">
        <v>0</v>
      </c>
      <c r="K53" s="205">
        <v>0</v>
      </c>
      <c r="L53" s="205">
        <v>0</v>
      </c>
      <c r="M53" s="205">
        <v>0</v>
      </c>
      <c r="N53" s="205">
        <v>0</v>
      </c>
      <c r="O53" s="205">
        <v>0</v>
      </c>
      <c r="P53" s="205">
        <v>0</v>
      </c>
      <c r="Q53" s="205">
        <v>0</v>
      </c>
      <c r="R53" s="205">
        <v>0</v>
      </c>
      <c r="S53" s="205">
        <v>0</v>
      </c>
      <c r="T53" s="205">
        <v>1.41</v>
      </c>
      <c r="U53" s="205">
        <v>0</v>
      </c>
      <c r="V53" s="205">
        <v>0</v>
      </c>
      <c r="W53" s="205">
        <v>0</v>
      </c>
      <c r="X53" s="205">
        <v>0</v>
      </c>
      <c r="Y53" s="205">
        <v>0</v>
      </c>
      <c r="Z53" s="205">
        <v>0</v>
      </c>
      <c r="AA53" s="205">
        <v>0</v>
      </c>
      <c r="AB53" s="205">
        <v>0</v>
      </c>
      <c r="AC53" s="205">
        <v>0</v>
      </c>
      <c r="AD53" s="205">
        <v>0</v>
      </c>
      <c r="AE53" s="205">
        <v>0</v>
      </c>
      <c r="AF53" s="205">
        <v>0</v>
      </c>
      <c r="AG53" s="205">
        <v>7.3</v>
      </c>
      <c r="AH53" s="205">
        <v>0</v>
      </c>
      <c r="AI53" s="205">
        <v>12.3</v>
      </c>
      <c r="AJ53" s="205">
        <v>0</v>
      </c>
      <c r="AK53" s="205">
        <v>0.82</v>
      </c>
      <c r="AL53" s="205">
        <v>0</v>
      </c>
      <c r="AM53" s="205">
        <v>0</v>
      </c>
      <c r="AN53" s="205">
        <v>0</v>
      </c>
      <c r="AO53" s="205">
        <v>16.93</v>
      </c>
      <c r="AP53" s="205">
        <v>0</v>
      </c>
    </row>
    <row r="54" spans="1:42">
      <c r="A54" t="s">
        <v>96</v>
      </c>
      <c r="B54" s="205">
        <v>0</v>
      </c>
      <c r="C54" s="205">
        <v>0</v>
      </c>
      <c r="D54" s="205">
        <v>0</v>
      </c>
      <c r="E54" s="205">
        <v>0</v>
      </c>
      <c r="F54" s="205">
        <v>0</v>
      </c>
      <c r="G54" s="205">
        <v>0</v>
      </c>
      <c r="H54" s="205">
        <v>0</v>
      </c>
      <c r="I54" s="205">
        <v>0</v>
      </c>
      <c r="J54" s="205">
        <v>0</v>
      </c>
      <c r="K54" s="205">
        <v>0</v>
      </c>
      <c r="L54" s="205">
        <v>0</v>
      </c>
      <c r="M54" s="205">
        <v>0</v>
      </c>
      <c r="N54" s="205">
        <v>0</v>
      </c>
      <c r="O54" s="205">
        <v>0</v>
      </c>
      <c r="P54" s="205">
        <v>0</v>
      </c>
      <c r="Q54" s="205">
        <v>0</v>
      </c>
      <c r="R54" s="205">
        <v>0</v>
      </c>
      <c r="S54" s="205">
        <v>0</v>
      </c>
      <c r="T54" s="205">
        <v>1.41</v>
      </c>
      <c r="U54" s="205">
        <v>0</v>
      </c>
      <c r="V54" s="205">
        <v>0</v>
      </c>
      <c r="W54" s="205">
        <v>0</v>
      </c>
      <c r="X54" s="205">
        <v>0</v>
      </c>
      <c r="Y54" s="205">
        <v>0</v>
      </c>
      <c r="Z54" s="205">
        <v>0</v>
      </c>
      <c r="AA54" s="205">
        <v>0</v>
      </c>
      <c r="AB54" s="205">
        <v>0</v>
      </c>
      <c r="AC54" s="205">
        <v>0</v>
      </c>
      <c r="AD54" s="205">
        <v>0</v>
      </c>
      <c r="AE54" s="205">
        <v>0</v>
      </c>
      <c r="AF54" s="205">
        <v>0</v>
      </c>
      <c r="AG54" s="205">
        <v>7.3</v>
      </c>
      <c r="AH54" s="205">
        <v>0</v>
      </c>
      <c r="AI54" s="205">
        <v>12.3</v>
      </c>
      <c r="AJ54" s="205">
        <v>0</v>
      </c>
      <c r="AK54" s="205">
        <v>0.82</v>
      </c>
      <c r="AL54" s="205">
        <v>0</v>
      </c>
      <c r="AM54" s="205">
        <v>0</v>
      </c>
      <c r="AN54" s="205">
        <v>0</v>
      </c>
      <c r="AO54" s="205">
        <v>16.93</v>
      </c>
      <c r="AP54" s="205">
        <v>0</v>
      </c>
    </row>
    <row r="55" spans="1:42">
      <c r="A55" t="s">
        <v>97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0</v>
      </c>
      <c r="H55" s="205">
        <v>0</v>
      </c>
      <c r="I55" s="205">
        <v>0</v>
      </c>
      <c r="J55" s="205">
        <v>0</v>
      </c>
      <c r="K55" s="205">
        <v>0</v>
      </c>
      <c r="L55" s="205">
        <v>0</v>
      </c>
      <c r="M55" s="205">
        <v>0</v>
      </c>
      <c r="N55" s="205">
        <v>0</v>
      </c>
      <c r="O55" s="205">
        <v>0</v>
      </c>
      <c r="P55" s="205">
        <v>0</v>
      </c>
      <c r="Q55" s="205">
        <v>0</v>
      </c>
      <c r="R55" s="205">
        <v>0</v>
      </c>
      <c r="S55" s="205">
        <v>0</v>
      </c>
      <c r="T55" s="205">
        <v>1.41</v>
      </c>
      <c r="U55" s="205">
        <v>0</v>
      </c>
      <c r="V55" s="205">
        <v>0</v>
      </c>
      <c r="W55" s="205">
        <v>0</v>
      </c>
      <c r="X55" s="205">
        <v>0</v>
      </c>
      <c r="Y55" s="205">
        <v>0</v>
      </c>
      <c r="Z55" s="205">
        <v>0</v>
      </c>
      <c r="AA55" s="205">
        <v>0</v>
      </c>
      <c r="AB55" s="205">
        <v>0</v>
      </c>
      <c r="AC55" s="205">
        <v>0</v>
      </c>
      <c r="AD55" s="205">
        <v>0</v>
      </c>
      <c r="AE55" s="205">
        <v>0</v>
      </c>
      <c r="AF55" s="205">
        <v>0</v>
      </c>
      <c r="AG55" s="205">
        <v>7.3</v>
      </c>
      <c r="AH55" s="205">
        <v>0</v>
      </c>
      <c r="AI55" s="205">
        <v>12.3</v>
      </c>
      <c r="AJ55" s="205">
        <v>0</v>
      </c>
      <c r="AK55" s="205">
        <v>0.82</v>
      </c>
      <c r="AL55" s="205">
        <v>0</v>
      </c>
      <c r="AM55" s="205">
        <v>0</v>
      </c>
      <c r="AN55" s="205">
        <v>0</v>
      </c>
      <c r="AO55" s="205">
        <v>16.93</v>
      </c>
      <c r="AP55" s="205">
        <v>0</v>
      </c>
    </row>
    <row r="56" spans="1:42">
      <c r="A56" t="s">
        <v>98</v>
      </c>
      <c r="B56" s="205">
        <v>0</v>
      </c>
      <c r="C56" s="205">
        <v>0</v>
      </c>
      <c r="D56" s="205">
        <v>0</v>
      </c>
      <c r="E56" s="205">
        <v>0</v>
      </c>
      <c r="F56" s="205">
        <v>0</v>
      </c>
      <c r="G56" s="205">
        <v>0</v>
      </c>
      <c r="H56" s="205">
        <v>0</v>
      </c>
      <c r="I56" s="205">
        <v>0</v>
      </c>
      <c r="J56" s="205">
        <v>0</v>
      </c>
      <c r="K56" s="205">
        <v>0</v>
      </c>
      <c r="L56" s="205">
        <v>0</v>
      </c>
      <c r="M56" s="205">
        <v>0</v>
      </c>
      <c r="N56" s="205">
        <v>0</v>
      </c>
      <c r="O56" s="205">
        <v>0</v>
      </c>
      <c r="P56" s="205">
        <v>0</v>
      </c>
      <c r="Q56" s="205">
        <v>0</v>
      </c>
      <c r="R56" s="205">
        <v>0</v>
      </c>
      <c r="S56" s="205">
        <v>0</v>
      </c>
      <c r="T56" s="205">
        <v>1.41</v>
      </c>
      <c r="U56" s="205">
        <v>0</v>
      </c>
      <c r="V56" s="205">
        <v>0</v>
      </c>
      <c r="W56" s="205">
        <v>0</v>
      </c>
      <c r="X56" s="205">
        <v>0</v>
      </c>
      <c r="Y56" s="205">
        <v>0</v>
      </c>
      <c r="Z56" s="205">
        <v>0</v>
      </c>
      <c r="AA56" s="205">
        <v>0</v>
      </c>
      <c r="AB56" s="205">
        <v>0</v>
      </c>
      <c r="AC56" s="205">
        <v>0</v>
      </c>
      <c r="AD56" s="205">
        <v>0</v>
      </c>
      <c r="AE56" s="205">
        <v>0</v>
      </c>
      <c r="AF56" s="205">
        <v>0</v>
      </c>
      <c r="AG56" s="205">
        <v>7.3</v>
      </c>
      <c r="AH56" s="205">
        <v>0</v>
      </c>
      <c r="AI56" s="205">
        <v>12.3</v>
      </c>
      <c r="AJ56" s="205">
        <v>0</v>
      </c>
      <c r="AK56" s="205">
        <v>0.82</v>
      </c>
      <c r="AL56" s="205">
        <v>0</v>
      </c>
      <c r="AM56" s="205">
        <v>0</v>
      </c>
      <c r="AN56" s="205">
        <v>0</v>
      </c>
      <c r="AO56" s="205">
        <v>16.93</v>
      </c>
      <c r="AP56" s="205">
        <v>0</v>
      </c>
    </row>
    <row r="57" spans="1:42">
      <c r="A57" t="s">
        <v>99</v>
      </c>
      <c r="B57" s="205">
        <v>0</v>
      </c>
      <c r="C57" s="205">
        <v>0</v>
      </c>
      <c r="D57" s="205">
        <v>0</v>
      </c>
      <c r="E57" s="205">
        <v>0</v>
      </c>
      <c r="F57" s="205">
        <v>0</v>
      </c>
      <c r="G57" s="205">
        <v>0</v>
      </c>
      <c r="H57" s="205">
        <v>0</v>
      </c>
      <c r="I57" s="205">
        <v>0</v>
      </c>
      <c r="J57" s="205">
        <v>0</v>
      </c>
      <c r="K57" s="205">
        <v>0</v>
      </c>
      <c r="L57" s="205">
        <v>0</v>
      </c>
      <c r="M57" s="205">
        <v>0</v>
      </c>
      <c r="N57" s="205">
        <v>0</v>
      </c>
      <c r="O57" s="205">
        <v>0</v>
      </c>
      <c r="P57" s="205">
        <v>0</v>
      </c>
      <c r="Q57" s="205">
        <v>0</v>
      </c>
      <c r="R57" s="205">
        <v>0</v>
      </c>
      <c r="S57" s="205">
        <v>0</v>
      </c>
      <c r="T57" s="205">
        <v>1.41</v>
      </c>
      <c r="U57" s="205">
        <v>0</v>
      </c>
      <c r="V57" s="205">
        <v>0</v>
      </c>
      <c r="W57" s="205">
        <v>0</v>
      </c>
      <c r="X57" s="205">
        <v>0</v>
      </c>
      <c r="Y57" s="205">
        <v>0</v>
      </c>
      <c r="Z57" s="205">
        <v>0</v>
      </c>
      <c r="AA57" s="205">
        <v>0</v>
      </c>
      <c r="AB57" s="205">
        <v>0</v>
      </c>
      <c r="AC57" s="205">
        <v>0</v>
      </c>
      <c r="AD57" s="205">
        <v>0</v>
      </c>
      <c r="AE57" s="205">
        <v>0</v>
      </c>
      <c r="AF57" s="205">
        <v>0</v>
      </c>
      <c r="AG57" s="205">
        <v>7.3</v>
      </c>
      <c r="AH57" s="205">
        <v>0</v>
      </c>
      <c r="AI57" s="205">
        <v>12.3</v>
      </c>
      <c r="AJ57" s="205">
        <v>0</v>
      </c>
      <c r="AK57" s="205">
        <v>0.82</v>
      </c>
      <c r="AL57" s="205">
        <v>0</v>
      </c>
      <c r="AM57" s="205">
        <v>0</v>
      </c>
      <c r="AN57" s="205">
        <v>0</v>
      </c>
      <c r="AO57" s="205">
        <v>16.93</v>
      </c>
      <c r="AP57" s="205">
        <v>0</v>
      </c>
    </row>
    <row r="58" spans="1:42">
      <c r="A58" t="s">
        <v>100</v>
      </c>
      <c r="B58" s="205">
        <v>0</v>
      </c>
      <c r="C58" s="205">
        <v>0</v>
      </c>
      <c r="D58" s="205">
        <v>0</v>
      </c>
      <c r="E58" s="205">
        <v>0</v>
      </c>
      <c r="F58" s="205">
        <v>0</v>
      </c>
      <c r="G58" s="205">
        <v>0</v>
      </c>
      <c r="H58" s="205">
        <v>0</v>
      </c>
      <c r="I58" s="205">
        <v>0</v>
      </c>
      <c r="J58" s="205">
        <v>0</v>
      </c>
      <c r="K58" s="205">
        <v>0</v>
      </c>
      <c r="L58" s="205">
        <v>0</v>
      </c>
      <c r="M58" s="205">
        <v>0</v>
      </c>
      <c r="N58" s="205">
        <v>0</v>
      </c>
      <c r="O58" s="205">
        <v>0</v>
      </c>
      <c r="P58" s="205">
        <v>0</v>
      </c>
      <c r="Q58" s="205">
        <v>0</v>
      </c>
      <c r="R58" s="205">
        <v>0</v>
      </c>
      <c r="S58" s="205">
        <v>0</v>
      </c>
      <c r="T58" s="205">
        <v>1.41</v>
      </c>
      <c r="U58" s="205">
        <v>0</v>
      </c>
      <c r="V58" s="205">
        <v>0</v>
      </c>
      <c r="W58" s="205">
        <v>0</v>
      </c>
      <c r="X58" s="205">
        <v>0</v>
      </c>
      <c r="Y58" s="205">
        <v>0</v>
      </c>
      <c r="Z58" s="205">
        <v>0</v>
      </c>
      <c r="AA58" s="205">
        <v>0</v>
      </c>
      <c r="AB58" s="205">
        <v>0</v>
      </c>
      <c r="AC58" s="205">
        <v>0</v>
      </c>
      <c r="AD58" s="205">
        <v>0</v>
      </c>
      <c r="AE58" s="205">
        <v>0</v>
      </c>
      <c r="AF58" s="205">
        <v>0</v>
      </c>
      <c r="AG58" s="205">
        <v>7.3</v>
      </c>
      <c r="AH58" s="205">
        <v>0</v>
      </c>
      <c r="AI58" s="205">
        <v>12.3</v>
      </c>
      <c r="AJ58" s="205">
        <v>0</v>
      </c>
      <c r="AK58" s="205">
        <v>0.82</v>
      </c>
      <c r="AL58" s="205">
        <v>0</v>
      </c>
      <c r="AM58" s="205">
        <v>0</v>
      </c>
      <c r="AN58" s="205">
        <v>0</v>
      </c>
      <c r="AO58" s="205">
        <v>16.93</v>
      </c>
      <c r="AP58" s="205">
        <v>0</v>
      </c>
    </row>
    <row r="59" spans="1:42">
      <c r="A59" t="s">
        <v>101</v>
      </c>
      <c r="B59" s="205">
        <v>0</v>
      </c>
      <c r="C59" s="205">
        <v>0</v>
      </c>
      <c r="D59" s="205">
        <v>0</v>
      </c>
      <c r="E59" s="205">
        <v>0</v>
      </c>
      <c r="F59" s="205">
        <v>0</v>
      </c>
      <c r="G59" s="205">
        <v>0</v>
      </c>
      <c r="H59" s="205">
        <v>0</v>
      </c>
      <c r="I59" s="205">
        <v>0</v>
      </c>
      <c r="J59" s="205">
        <v>0</v>
      </c>
      <c r="K59" s="205">
        <v>0</v>
      </c>
      <c r="L59" s="205">
        <v>0</v>
      </c>
      <c r="M59" s="205">
        <v>0</v>
      </c>
      <c r="N59" s="205">
        <v>0</v>
      </c>
      <c r="O59" s="205">
        <v>0</v>
      </c>
      <c r="P59" s="205">
        <v>0</v>
      </c>
      <c r="Q59" s="205">
        <v>0</v>
      </c>
      <c r="R59" s="205">
        <v>0</v>
      </c>
      <c r="S59" s="205">
        <v>0</v>
      </c>
      <c r="T59" s="205">
        <v>1.41</v>
      </c>
      <c r="U59" s="205">
        <v>0</v>
      </c>
      <c r="V59" s="205">
        <v>0</v>
      </c>
      <c r="W59" s="205">
        <v>0</v>
      </c>
      <c r="X59" s="205">
        <v>0</v>
      </c>
      <c r="Y59" s="205">
        <v>0</v>
      </c>
      <c r="Z59" s="205">
        <v>0</v>
      </c>
      <c r="AA59" s="205">
        <v>0</v>
      </c>
      <c r="AB59" s="205">
        <v>0</v>
      </c>
      <c r="AC59" s="205">
        <v>0</v>
      </c>
      <c r="AD59" s="205">
        <v>0</v>
      </c>
      <c r="AE59" s="205">
        <v>0</v>
      </c>
      <c r="AF59" s="205">
        <v>0</v>
      </c>
      <c r="AG59" s="205">
        <v>7.3</v>
      </c>
      <c r="AH59" s="205">
        <v>0</v>
      </c>
      <c r="AI59" s="205">
        <v>12.3</v>
      </c>
      <c r="AJ59" s="205">
        <v>0</v>
      </c>
      <c r="AK59" s="205">
        <v>0.82</v>
      </c>
      <c r="AL59" s="205">
        <v>0</v>
      </c>
      <c r="AM59" s="205">
        <v>0</v>
      </c>
      <c r="AN59" s="205">
        <v>0</v>
      </c>
      <c r="AO59" s="205">
        <v>16.93</v>
      </c>
      <c r="AP59" s="205">
        <v>0</v>
      </c>
    </row>
    <row r="60" spans="1:42">
      <c r="A60" t="s">
        <v>102</v>
      </c>
      <c r="B60" s="205">
        <v>0</v>
      </c>
      <c r="C60" s="205">
        <v>0</v>
      </c>
      <c r="D60" s="205">
        <v>0</v>
      </c>
      <c r="E60" s="205">
        <v>0</v>
      </c>
      <c r="F60" s="205">
        <v>0</v>
      </c>
      <c r="G60" s="205">
        <v>0</v>
      </c>
      <c r="H60" s="205">
        <v>0</v>
      </c>
      <c r="I60" s="205">
        <v>0</v>
      </c>
      <c r="J60" s="205">
        <v>0</v>
      </c>
      <c r="K60" s="205">
        <v>0</v>
      </c>
      <c r="L60" s="205">
        <v>0</v>
      </c>
      <c r="M60" s="205">
        <v>0</v>
      </c>
      <c r="N60" s="205">
        <v>0</v>
      </c>
      <c r="O60" s="205">
        <v>0</v>
      </c>
      <c r="P60" s="205">
        <v>0</v>
      </c>
      <c r="Q60" s="205">
        <v>0</v>
      </c>
      <c r="R60" s="205">
        <v>0</v>
      </c>
      <c r="S60" s="205">
        <v>0</v>
      </c>
      <c r="T60" s="205">
        <v>1.41</v>
      </c>
      <c r="U60" s="205">
        <v>0</v>
      </c>
      <c r="V60" s="205">
        <v>0</v>
      </c>
      <c r="W60" s="205">
        <v>0</v>
      </c>
      <c r="X60" s="205">
        <v>0</v>
      </c>
      <c r="Y60" s="205">
        <v>0</v>
      </c>
      <c r="Z60" s="205">
        <v>0</v>
      </c>
      <c r="AA60" s="205">
        <v>0</v>
      </c>
      <c r="AB60" s="205">
        <v>0</v>
      </c>
      <c r="AC60" s="205">
        <v>0</v>
      </c>
      <c r="AD60" s="205">
        <v>0</v>
      </c>
      <c r="AE60" s="205">
        <v>0</v>
      </c>
      <c r="AF60" s="205">
        <v>0</v>
      </c>
      <c r="AG60" s="205">
        <v>7.3</v>
      </c>
      <c r="AH60" s="205">
        <v>0</v>
      </c>
      <c r="AI60" s="205">
        <v>12.3</v>
      </c>
      <c r="AJ60" s="205">
        <v>0</v>
      </c>
      <c r="AK60" s="205">
        <v>0.82</v>
      </c>
      <c r="AL60" s="205">
        <v>0</v>
      </c>
      <c r="AM60" s="205">
        <v>0</v>
      </c>
      <c r="AN60" s="205">
        <v>0</v>
      </c>
      <c r="AO60" s="205">
        <v>16.93</v>
      </c>
      <c r="AP60" s="205">
        <v>0</v>
      </c>
    </row>
    <row r="61" spans="1:42">
      <c r="A61" t="s">
        <v>103</v>
      </c>
      <c r="B61" s="205">
        <v>0</v>
      </c>
      <c r="C61" s="205">
        <v>0</v>
      </c>
      <c r="D61" s="205">
        <v>0</v>
      </c>
      <c r="E61" s="205">
        <v>0</v>
      </c>
      <c r="F61" s="205">
        <v>0</v>
      </c>
      <c r="G61" s="205">
        <v>0</v>
      </c>
      <c r="H61" s="205">
        <v>0</v>
      </c>
      <c r="I61" s="205">
        <v>0</v>
      </c>
      <c r="J61" s="205">
        <v>0</v>
      </c>
      <c r="K61" s="205">
        <v>0</v>
      </c>
      <c r="L61" s="205">
        <v>0</v>
      </c>
      <c r="M61" s="205">
        <v>0</v>
      </c>
      <c r="N61" s="205">
        <v>0</v>
      </c>
      <c r="O61" s="205">
        <v>0</v>
      </c>
      <c r="P61" s="205">
        <v>0</v>
      </c>
      <c r="Q61" s="205">
        <v>0</v>
      </c>
      <c r="R61" s="205">
        <v>0</v>
      </c>
      <c r="S61" s="205">
        <v>0</v>
      </c>
      <c r="T61" s="205">
        <v>1.41</v>
      </c>
      <c r="U61" s="205">
        <v>0</v>
      </c>
      <c r="V61" s="205">
        <v>0</v>
      </c>
      <c r="W61" s="205">
        <v>0</v>
      </c>
      <c r="X61" s="205">
        <v>0</v>
      </c>
      <c r="Y61" s="205">
        <v>0</v>
      </c>
      <c r="Z61" s="205">
        <v>0</v>
      </c>
      <c r="AA61" s="205">
        <v>0</v>
      </c>
      <c r="AB61" s="205">
        <v>0</v>
      </c>
      <c r="AC61" s="205">
        <v>0</v>
      </c>
      <c r="AD61" s="205">
        <v>0</v>
      </c>
      <c r="AE61" s="205">
        <v>0</v>
      </c>
      <c r="AF61" s="205">
        <v>0</v>
      </c>
      <c r="AG61" s="205">
        <v>7.3</v>
      </c>
      <c r="AH61" s="205">
        <v>0</v>
      </c>
      <c r="AI61" s="205">
        <v>12.3</v>
      </c>
      <c r="AJ61" s="205">
        <v>0</v>
      </c>
      <c r="AK61" s="205">
        <v>0.82</v>
      </c>
      <c r="AL61" s="205">
        <v>0</v>
      </c>
      <c r="AM61" s="205">
        <v>0</v>
      </c>
      <c r="AN61" s="205">
        <v>0</v>
      </c>
      <c r="AO61" s="205">
        <v>16.93</v>
      </c>
      <c r="AP61" s="205">
        <v>0</v>
      </c>
    </row>
    <row r="62" spans="1:42">
      <c r="A62" t="s">
        <v>104</v>
      </c>
      <c r="B62" s="205">
        <v>0</v>
      </c>
      <c r="C62" s="205">
        <v>0</v>
      </c>
      <c r="D62" s="205">
        <v>0</v>
      </c>
      <c r="E62" s="205">
        <v>0</v>
      </c>
      <c r="F62" s="205">
        <v>0</v>
      </c>
      <c r="G62" s="205">
        <v>0</v>
      </c>
      <c r="H62" s="205">
        <v>0</v>
      </c>
      <c r="I62" s="205">
        <v>0</v>
      </c>
      <c r="J62" s="205">
        <v>0</v>
      </c>
      <c r="K62" s="205">
        <v>0</v>
      </c>
      <c r="L62" s="205">
        <v>0</v>
      </c>
      <c r="M62" s="205">
        <v>0</v>
      </c>
      <c r="N62" s="205">
        <v>0</v>
      </c>
      <c r="O62" s="205">
        <v>0</v>
      </c>
      <c r="P62" s="205">
        <v>0</v>
      </c>
      <c r="Q62" s="205">
        <v>0</v>
      </c>
      <c r="R62" s="205">
        <v>0</v>
      </c>
      <c r="S62" s="205">
        <v>0</v>
      </c>
      <c r="T62" s="205">
        <v>1.41</v>
      </c>
      <c r="U62" s="205">
        <v>0</v>
      </c>
      <c r="V62" s="205">
        <v>0</v>
      </c>
      <c r="W62" s="205">
        <v>0</v>
      </c>
      <c r="X62" s="205">
        <v>0</v>
      </c>
      <c r="Y62" s="205">
        <v>0</v>
      </c>
      <c r="Z62" s="205">
        <v>0</v>
      </c>
      <c r="AA62" s="205">
        <v>0</v>
      </c>
      <c r="AB62" s="205">
        <v>0</v>
      </c>
      <c r="AC62" s="205">
        <v>0</v>
      </c>
      <c r="AD62" s="205">
        <v>0</v>
      </c>
      <c r="AE62" s="205">
        <v>0</v>
      </c>
      <c r="AF62" s="205">
        <v>0</v>
      </c>
      <c r="AG62" s="205">
        <v>7.3</v>
      </c>
      <c r="AH62" s="205">
        <v>0</v>
      </c>
      <c r="AI62" s="205">
        <v>12.3</v>
      </c>
      <c r="AJ62" s="205">
        <v>0</v>
      </c>
      <c r="AK62" s="205">
        <v>0.82</v>
      </c>
      <c r="AL62" s="205">
        <v>0</v>
      </c>
      <c r="AM62" s="205">
        <v>0</v>
      </c>
      <c r="AN62" s="205">
        <v>0</v>
      </c>
      <c r="AO62" s="205">
        <v>16.93</v>
      </c>
      <c r="AP62" s="205">
        <v>0</v>
      </c>
    </row>
    <row r="63" spans="1:42">
      <c r="A63" t="s">
        <v>105</v>
      </c>
      <c r="B63" s="205">
        <v>0</v>
      </c>
      <c r="C63" s="205">
        <v>0</v>
      </c>
      <c r="D63" s="205">
        <v>0</v>
      </c>
      <c r="E63" s="205">
        <v>0</v>
      </c>
      <c r="F63" s="205">
        <v>0</v>
      </c>
      <c r="G63" s="205">
        <v>0</v>
      </c>
      <c r="H63" s="205">
        <v>0</v>
      </c>
      <c r="I63" s="205">
        <v>0</v>
      </c>
      <c r="J63" s="205">
        <v>0</v>
      </c>
      <c r="K63" s="205">
        <v>0</v>
      </c>
      <c r="L63" s="205">
        <v>0</v>
      </c>
      <c r="M63" s="205">
        <v>0</v>
      </c>
      <c r="N63" s="205">
        <v>0</v>
      </c>
      <c r="O63" s="205">
        <v>0</v>
      </c>
      <c r="P63" s="205">
        <v>0</v>
      </c>
      <c r="Q63" s="205">
        <v>0</v>
      </c>
      <c r="R63" s="205">
        <v>0</v>
      </c>
      <c r="S63" s="205">
        <v>0</v>
      </c>
      <c r="T63" s="205">
        <v>1.41</v>
      </c>
      <c r="U63" s="205">
        <v>0</v>
      </c>
      <c r="V63" s="205">
        <v>0</v>
      </c>
      <c r="W63" s="205">
        <v>0</v>
      </c>
      <c r="X63" s="205">
        <v>0</v>
      </c>
      <c r="Y63" s="205">
        <v>0</v>
      </c>
      <c r="Z63" s="205">
        <v>0</v>
      </c>
      <c r="AA63" s="205">
        <v>0</v>
      </c>
      <c r="AB63" s="205">
        <v>0</v>
      </c>
      <c r="AC63" s="205">
        <v>0</v>
      </c>
      <c r="AD63" s="205">
        <v>0</v>
      </c>
      <c r="AE63" s="205">
        <v>0</v>
      </c>
      <c r="AF63" s="205">
        <v>0</v>
      </c>
      <c r="AG63" s="205">
        <v>7.3</v>
      </c>
      <c r="AH63" s="205">
        <v>0</v>
      </c>
      <c r="AI63" s="205">
        <v>12.3</v>
      </c>
      <c r="AJ63" s="205">
        <v>0</v>
      </c>
      <c r="AK63" s="205">
        <v>0.82</v>
      </c>
      <c r="AL63" s="205">
        <v>0</v>
      </c>
      <c r="AM63" s="205">
        <v>0</v>
      </c>
      <c r="AN63" s="205">
        <v>0</v>
      </c>
      <c r="AO63" s="205">
        <v>16.93</v>
      </c>
      <c r="AP63" s="205">
        <v>0</v>
      </c>
    </row>
    <row r="64" spans="1:42">
      <c r="A64" t="s">
        <v>106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0</v>
      </c>
      <c r="H64" s="205">
        <v>0</v>
      </c>
      <c r="I64" s="205">
        <v>0</v>
      </c>
      <c r="J64" s="205">
        <v>0</v>
      </c>
      <c r="K64" s="205">
        <v>0</v>
      </c>
      <c r="L64" s="205">
        <v>0</v>
      </c>
      <c r="M64" s="205">
        <v>0</v>
      </c>
      <c r="N64" s="205">
        <v>0</v>
      </c>
      <c r="O64" s="205">
        <v>0</v>
      </c>
      <c r="P64" s="205">
        <v>0</v>
      </c>
      <c r="Q64" s="205">
        <v>0</v>
      </c>
      <c r="R64" s="205">
        <v>0</v>
      </c>
      <c r="S64" s="205">
        <v>0</v>
      </c>
      <c r="T64" s="205">
        <v>1.41</v>
      </c>
      <c r="U64" s="205">
        <v>0</v>
      </c>
      <c r="V64" s="205">
        <v>0</v>
      </c>
      <c r="W64" s="205">
        <v>0</v>
      </c>
      <c r="X64" s="205">
        <v>0</v>
      </c>
      <c r="Y64" s="205">
        <v>0</v>
      </c>
      <c r="Z64" s="205">
        <v>0</v>
      </c>
      <c r="AA64" s="205">
        <v>0</v>
      </c>
      <c r="AB64" s="205">
        <v>0</v>
      </c>
      <c r="AC64" s="205">
        <v>0</v>
      </c>
      <c r="AD64" s="205">
        <v>0</v>
      </c>
      <c r="AE64" s="205">
        <v>0</v>
      </c>
      <c r="AF64" s="205">
        <v>0</v>
      </c>
      <c r="AG64" s="205">
        <v>7.3</v>
      </c>
      <c r="AH64" s="205">
        <v>0</v>
      </c>
      <c r="AI64" s="205">
        <v>12.3</v>
      </c>
      <c r="AJ64" s="205">
        <v>0</v>
      </c>
      <c r="AK64" s="205">
        <v>0.82</v>
      </c>
      <c r="AL64" s="205">
        <v>0</v>
      </c>
      <c r="AM64" s="205">
        <v>0</v>
      </c>
      <c r="AN64" s="205">
        <v>0</v>
      </c>
      <c r="AO64" s="205">
        <v>16.93</v>
      </c>
      <c r="AP64" s="205">
        <v>0</v>
      </c>
    </row>
    <row r="65" spans="1:42">
      <c r="A65" t="s">
        <v>107</v>
      </c>
      <c r="B65" s="205">
        <v>0</v>
      </c>
      <c r="C65" s="205">
        <v>0</v>
      </c>
      <c r="D65" s="205">
        <v>0</v>
      </c>
      <c r="E65" s="205">
        <v>0</v>
      </c>
      <c r="F65" s="205">
        <v>0</v>
      </c>
      <c r="G65" s="205">
        <v>0</v>
      </c>
      <c r="H65" s="205">
        <v>0</v>
      </c>
      <c r="I65" s="205">
        <v>0</v>
      </c>
      <c r="J65" s="205">
        <v>0</v>
      </c>
      <c r="K65" s="205">
        <v>0</v>
      </c>
      <c r="L65" s="205">
        <v>0</v>
      </c>
      <c r="M65" s="205">
        <v>0</v>
      </c>
      <c r="N65" s="205">
        <v>0</v>
      </c>
      <c r="O65" s="205">
        <v>0</v>
      </c>
      <c r="P65" s="205">
        <v>0</v>
      </c>
      <c r="Q65" s="205">
        <v>0</v>
      </c>
      <c r="R65" s="205">
        <v>0</v>
      </c>
      <c r="S65" s="205">
        <v>0</v>
      </c>
      <c r="T65" s="205">
        <v>1.41</v>
      </c>
      <c r="U65" s="205">
        <v>0</v>
      </c>
      <c r="V65" s="205">
        <v>0</v>
      </c>
      <c r="W65" s="205">
        <v>0</v>
      </c>
      <c r="X65" s="205">
        <v>0</v>
      </c>
      <c r="Y65" s="205">
        <v>0</v>
      </c>
      <c r="Z65" s="205">
        <v>0</v>
      </c>
      <c r="AA65" s="205">
        <v>0</v>
      </c>
      <c r="AB65" s="205">
        <v>0</v>
      </c>
      <c r="AC65" s="205">
        <v>0</v>
      </c>
      <c r="AD65" s="205">
        <v>0</v>
      </c>
      <c r="AE65" s="205">
        <v>0</v>
      </c>
      <c r="AF65" s="205">
        <v>0</v>
      </c>
      <c r="AG65" s="205">
        <v>7.3</v>
      </c>
      <c r="AH65" s="205">
        <v>0</v>
      </c>
      <c r="AI65" s="205">
        <v>12.3</v>
      </c>
      <c r="AJ65" s="205">
        <v>0</v>
      </c>
      <c r="AK65" s="205">
        <v>0.82</v>
      </c>
      <c r="AL65" s="205">
        <v>0</v>
      </c>
      <c r="AM65" s="205">
        <v>0</v>
      </c>
      <c r="AN65" s="205">
        <v>0</v>
      </c>
      <c r="AO65" s="205">
        <v>16.93</v>
      </c>
      <c r="AP65" s="205">
        <v>0</v>
      </c>
    </row>
    <row r="66" spans="1:42">
      <c r="A66" t="s">
        <v>108</v>
      </c>
      <c r="B66" s="205">
        <v>0</v>
      </c>
      <c r="C66" s="205">
        <v>0</v>
      </c>
      <c r="D66" s="205">
        <v>0</v>
      </c>
      <c r="E66" s="205">
        <v>0</v>
      </c>
      <c r="F66" s="205">
        <v>0</v>
      </c>
      <c r="G66" s="205">
        <v>0</v>
      </c>
      <c r="H66" s="205">
        <v>0</v>
      </c>
      <c r="I66" s="205">
        <v>0</v>
      </c>
      <c r="J66" s="205">
        <v>0</v>
      </c>
      <c r="K66" s="205">
        <v>0</v>
      </c>
      <c r="L66" s="205">
        <v>0</v>
      </c>
      <c r="M66" s="205">
        <v>0</v>
      </c>
      <c r="N66" s="205">
        <v>0</v>
      </c>
      <c r="O66" s="205">
        <v>0</v>
      </c>
      <c r="P66" s="205">
        <v>0</v>
      </c>
      <c r="Q66" s="205">
        <v>0</v>
      </c>
      <c r="R66" s="205">
        <v>0</v>
      </c>
      <c r="S66" s="205">
        <v>0</v>
      </c>
      <c r="T66" s="205">
        <v>1.41</v>
      </c>
      <c r="U66" s="205">
        <v>0</v>
      </c>
      <c r="V66" s="205">
        <v>0</v>
      </c>
      <c r="W66" s="205">
        <v>0</v>
      </c>
      <c r="X66" s="205">
        <v>0</v>
      </c>
      <c r="Y66" s="205">
        <v>0</v>
      </c>
      <c r="Z66" s="205">
        <v>0</v>
      </c>
      <c r="AA66" s="205">
        <v>0</v>
      </c>
      <c r="AB66" s="205">
        <v>0</v>
      </c>
      <c r="AC66" s="205">
        <v>0</v>
      </c>
      <c r="AD66" s="205">
        <v>0</v>
      </c>
      <c r="AE66" s="205">
        <v>0</v>
      </c>
      <c r="AF66" s="205">
        <v>0</v>
      </c>
      <c r="AG66" s="205">
        <v>7.3</v>
      </c>
      <c r="AH66" s="205">
        <v>0</v>
      </c>
      <c r="AI66" s="205">
        <v>12.3</v>
      </c>
      <c r="AJ66" s="205">
        <v>0</v>
      </c>
      <c r="AK66" s="205">
        <v>0.82</v>
      </c>
      <c r="AL66" s="205">
        <v>0</v>
      </c>
      <c r="AM66" s="205">
        <v>0</v>
      </c>
      <c r="AN66" s="205">
        <v>0</v>
      </c>
      <c r="AO66" s="205">
        <v>16.93</v>
      </c>
      <c r="AP66" s="205">
        <v>0</v>
      </c>
    </row>
    <row r="67" spans="1:42">
      <c r="A67" t="s">
        <v>109</v>
      </c>
      <c r="B67" s="205">
        <v>0</v>
      </c>
      <c r="C67" s="205">
        <v>0</v>
      </c>
      <c r="D67" s="205">
        <v>0</v>
      </c>
      <c r="E67" s="205">
        <v>0</v>
      </c>
      <c r="F67" s="205">
        <v>0</v>
      </c>
      <c r="G67" s="205">
        <v>0</v>
      </c>
      <c r="H67" s="205">
        <v>0</v>
      </c>
      <c r="I67" s="205">
        <v>0</v>
      </c>
      <c r="J67" s="205">
        <v>0</v>
      </c>
      <c r="K67" s="205">
        <v>0</v>
      </c>
      <c r="L67" s="205">
        <v>0</v>
      </c>
      <c r="M67" s="205">
        <v>0</v>
      </c>
      <c r="N67" s="205">
        <v>0</v>
      </c>
      <c r="O67" s="205">
        <v>0</v>
      </c>
      <c r="P67" s="205">
        <v>0</v>
      </c>
      <c r="Q67" s="205">
        <v>0</v>
      </c>
      <c r="R67" s="205">
        <v>0</v>
      </c>
      <c r="S67" s="205">
        <v>0</v>
      </c>
      <c r="T67" s="205">
        <v>1.41</v>
      </c>
      <c r="U67" s="205">
        <v>0</v>
      </c>
      <c r="V67" s="205">
        <v>0</v>
      </c>
      <c r="W67" s="205">
        <v>0</v>
      </c>
      <c r="X67" s="205">
        <v>0</v>
      </c>
      <c r="Y67" s="205">
        <v>0</v>
      </c>
      <c r="Z67" s="205">
        <v>0</v>
      </c>
      <c r="AA67" s="205">
        <v>0</v>
      </c>
      <c r="AB67" s="205">
        <v>0</v>
      </c>
      <c r="AC67" s="205">
        <v>0</v>
      </c>
      <c r="AD67" s="205">
        <v>0</v>
      </c>
      <c r="AE67" s="205">
        <v>0</v>
      </c>
      <c r="AF67" s="205">
        <v>0</v>
      </c>
      <c r="AG67" s="205">
        <v>7.3</v>
      </c>
      <c r="AH67" s="205">
        <v>0</v>
      </c>
      <c r="AI67" s="205">
        <v>12.3</v>
      </c>
      <c r="AJ67" s="205">
        <v>0</v>
      </c>
      <c r="AK67" s="205">
        <v>0.82</v>
      </c>
      <c r="AL67" s="205">
        <v>0</v>
      </c>
      <c r="AM67" s="205">
        <v>0</v>
      </c>
      <c r="AN67" s="205">
        <v>0</v>
      </c>
      <c r="AO67" s="205">
        <v>16.93</v>
      </c>
      <c r="AP67" s="205">
        <v>0</v>
      </c>
    </row>
    <row r="68" spans="1:42">
      <c r="A68" t="s">
        <v>110</v>
      </c>
      <c r="B68" s="205">
        <v>0</v>
      </c>
      <c r="C68" s="205">
        <v>0</v>
      </c>
      <c r="D68" s="205">
        <v>0</v>
      </c>
      <c r="E68" s="205">
        <v>0</v>
      </c>
      <c r="F68" s="205">
        <v>0</v>
      </c>
      <c r="G68" s="205">
        <v>0</v>
      </c>
      <c r="H68" s="205">
        <v>0</v>
      </c>
      <c r="I68" s="205">
        <v>0</v>
      </c>
      <c r="J68" s="205">
        <v>0</v>
      </c>
      <c r="K68" s="205">
        <v>0</v>
      </c>
      <c r="L68" s="205">
        <v>0</v>
      </c>
      <c r="M68" s="205">
        <v>0</v>
      </c>
      <c r="N68" s="205">
        <v>0</v>
      </c>
      <c r="O68" s="205">
        <v>0</v>
      </c>
      <c r="P68" s="205">
        <v>0</v>
      </c>
      <c r="Q68" s="205">
        <v>0</v>
      </c>
      <c r="R68" s="205">
        <v>0</v>
      </c>
      <c r="S68" s="205">
        <v>0</v>
      </c>
      <c r="T68" s="205">
        <v>1.41</v>
      </c>
      <c r="U68" s="205">
        <v>0</v>
      </c>
      <c r="V68" s="205">
        <v>0</v>
      </c>
      <c r="W68" s="205">
        <v>0</v>
      </c>
      <c r="X68" s="205">
        <v>0</v>
      </c>
      <c r="Y68" s="205">
        <v>0</v>
      </c>
      <c r="Z68" s="205">
        <v>0</v>
      </c>
      <c r="AA68" s="205">
        <v>0</v>
      </c>
      <c r="AB68" s="205">
        <v>0</v>
      </c>
      <c r="AC68" s="205">
        <v>0</v>
      </c>
      <c r="AD68" s="205">
        <v>0</v>
      </c>
      <c r="AE68" s="205">
        <v>0</v>
      </c>
      <c r="AF68" s="205">
        <v>0</v>
      </c>
      <c r="AG68" s="205">
        <v>7.3</v>
      </c>
      <c r="AH68" s="205">
        <v>0</v>
      </c>
      <c r="AI68" s="205">
        <v>12.3</v>
      </c>
      <c r="AJ68" s="205">
        <v>0</v>
      </c>
      <c r="AK68" s="205">
        <v>0.82</v>
      </c>
      <c r="AL68" s="205">
        <v>0</v>
      </c>
      <c r="AM68" s="205">
        <v>0</v>
      </c>
      <c r="AN68" s="205">
        <v>0</v>
      </c>
      <c r="AO68" s="205">
        <v>16.93</v>
      </c>
      <c r="AP68" s="205">
        <v>0</v>
      </c>
    </row>
    <row r="69" spans="1:42">
      <c r="A69" t="s">
        <v>111</v>
      </c>
      <c r="B69" s="205">
        <v>0</v>
      </c>
      <c r="C69" s="205">
        <v>0</v>
      </c>
      <c r="D69" s="205">
        <v>0</v>
      </c>
      <c r="E69" s="205">
        <v>0</v>
      </c>
      <c r="F69" s="205">
        <v>0</v>
      </c>
      <c r="G69" s="205">
        <v>0</v>
      </c>
      <c r="H69" s="205">
        <v>0</v>
      </c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1.41</v>
      </c>
      <c r="U69" s="205">
        <v>0</v>
      </c>
      <c r="V69" s="205">
        <v>0</v>
      </c>
      <c r="W69" s="205">
        <v>0</v>
      </c>
      <c r="X69" s="205">
        <v>0</v>
      </c>
      <c r="Y69" s="205">
        <v>0</v>
      </c>
      <c r="Z69" s="205">
        <v>0</v>
      </c>
      <c r="AA69" s="205">
        <v>0</v>
      </c>
      <c r="AB69" s="205">
        <v>0</v>
      </c>
      <c r="AC69" s="205">
        <v>0</v>
      </c>
      <c r="AD69" s="205">
        <v>0</v>
      </c>
      <c r="AE69" s="205">
        <v>0</v>
      </c>
      <c r="AF69" s="205">
        <v>0</v>
      </c>
      <c r="AG69" s="205">
        <v>7.3</v>
      </c>
      <c r="AH69" s="205">
        <v>0</v>
      </c>
      <c r="AI69" s="205">
        <v>12.3</v>
      </c>
      <c r="AJ69" s="205">
        <v>0</v>
      </c>
      <c r="AK69" s="205">
        <v>0.82</v>
      </c>
      <c r="AL69" s="205">
        <v>0</v>
      </c>
      <c r="AM69" s="205">
        <v>0</v>
      </c>
      <c r="AN69" s="205">
        <v>0</v>
      </c>
      <c r="AO69" s="205">
        <v>16.93</v>
      </c>
      <c r="AP69" s="205">
        <v>0</v>
      </c>
    </row>
    <row r="70" spans="1:42">
      <c r="A70" t="s">
        <v>112</v>
      </c>
      <c r="B70" s="205">
        <v>0</v>
      </c>
      <c r="C70" s="205">
        <v>0</v>
      </c>
      <c r="D70" s="205">
        <v>0</v>
      </c>
      <c r="E70" s="205">
        <v>0</v>
      </c>
      <c r="F70" s="205">
        <v>0</v>
      </c>
      <c r="G70" s="205">
        <v>0</v>
      </c>
      <c r="H70" s="205">
        <v>0</v>
      </c>
      <c r="I70" s="205">
        <v>0</v>
      </c>
      <c r="J70" s="205">
        <v>0</v>
      </c>
      <c r="K70" s="205">
        <v>0</v>
      </c>
      <c r="L70" s="205">
        <v>0</v>
      </c>
      <c r="M70" s="205">
        <v>0</v>
      </c>
      <c r="N70" s="205">
        <v>0</v>
      </c>
      <c r="O70" s="205">
        <v>0</v>
      </c>
      <c r="P70" s="205">
        <v>0</v>
      </c>
      <c r="Q70" s="205">
        <v>0</v>
      </c>
      <c r="R70" s="205">
        <v>0</v>
      </c>
      <c r="S70" s="205">
        <v>0</v>
      </c>
      <c r="T70" s="205">
        <v>1.41</v>
      </c>
      <c r="U70" s="205">
        <v>0</v>
      </c>
      <c r="V70" s="205">
        <v>0</v>
      </c>
      <c r="W70" s="205">
        <v>0</v>
      </c>
      <c r="X70" s="205">
        <v>0</v>
      </c>
      <c r="Y70" s="205">
        <v>0</v>
      </c>
      <c r="Z70" s="205">
        <v>0</v>
      </c>
      <c r="AA70" s="205">
        <v>0</v>
      </c>
      <c r="AB70" s="205">
        <v>0</v>
      </c>
      <c r="AC70" s="205">
        <v>0</v>
      </c>
      <c r="AD70" s="205">
        <v>0</v>
      </c>
      <c r="AE70" s="205">
        <v>0</v>
      </c>
      <c r="AF70" s="205">
        <v>0</v>
      </c>
      <c r="AG70" s="205">
        <v>7.3</v>
      </c>
      <c r="AH70" s="205">
        <v>0</v>
      </c>
      <c r="AI70" s="205">
        <v>12.3</v>
      </c>
      <c r="AJ70" s="205">
        <v>0</v>
      </c>
      <c r="AK70" s="205">
        <v>0.82</v>
      </c>
      <c r="AL70" s="205">
        <v>0</v>
      </c>
      <c r="AM70" s="205">
        <v>0</v>
      </c>
      <c r="AN70" s="205">
        <v>0</v>
      </c>
      <c r="AO70" s="205">
        <v>16.93</v>
      </c>
      <c r="AP70" s="205">
        <v>0</v>
      </c>
    </row>
    <row r="71" spans="1:42">
      <c r="A71" t="s">
        <v>113</v>
      </c>
      <c r="B71" s="205">
        <v>0</v>
      </c>
      <c r="C71" s="205">
        <v>0</v>
      </c>
      <c r="D71" s="205">
        <v>0</v>
      </c>
      <c r="E71" s="205">
        <v>0</v>
      </c>
      <c r="F71" s="205">
        <v>0</v>
      </c>
      <c r="G71" s="205">
        <v>0</v>
      </c>
      <c r="H71" s="205">
        <v>0</v>
      </c>
      <c r="I71" s="205">
        <v>0</v>
      </c>
      <c r="J71" s="205">
        <v>0</v>
      </c>
      <c r="K71" s="205">
        <v>0</v>
      </c>
      <c r="L71" s="205">
        <v>0</v>
      </c>
      <c r="M71" s="205">
        <v>0</v>
      </c>
      <c r="N71" s="205">
        <v>0</v>
      </c>
      <c r="O71" s="205">
        <v>0</v>
      </c>
      <c r="P71" s="205">
        <v>0</v>
      </c>
      <c r="Q71" s="205">
        <v>0</v>
      </c>
      <c r="R71" s="205">
        <v>0</v>
      </c>
      <c r="S71" s="205">
        <v>0</v>
      </c>
      <c r="T71" s="205">
        <v>1.41</v>
      </c>
      <c r="U71" s="205">
        <v>0</v>
      </c>
      <c r="V71" s="205">
        <v>0</v>
      </c>
      <c r="W71" s="205">
        <v>0</v>
      </c>
      <c r="X71" s="205">
        <v>0</v>
      </c>
      <c r="Y71" s="205">
        <v>0</v>
      </c>
      <c r="Z71" s="205">
        <v>0</v>
      </c>
      <c r="AA71" s="205">
        <v>0</v>
      </c>
      <c r="AB71" s="205">
        <v>0</v>
      </c>
      <c r="AC71" s="205">
        <v>0</v>
      </c>
      <c r="AD71" s="205">
        <v>0</v>
      </c>
      <c r="AE71" s="205">
        <v>0</v>
      </c>
      <c r="AF71" s="205">
        <v>0</v>
      </c>
      <c r="AG71" s="205">
        <v>7.3</v>
      </c>
      <c r="AH71" s="205">
        <v>0</v>
      </c>
      <c r="AI71" s="205">
        <v>12.3</v>
      </c>
      <c r="AJ71" s="205">
        <v>0</v>
      </c>
      <c r="AK71" s="205">
        <v>-3.18</v>
      </c>
      <c r="AL71" s="205">
        <v>0</v>
      </c>
      <c r="AM71" s="205">
        <v>0</v>
      </c>
      <c r="AN71" s="205">
        <v>0</v>
      </c>
      <c r="AO71" s="205">
        <v>16.93</v>
      </c>
      <c r="AP71" s="205">
        <v>0</v>
      </c>
    </row>
    <row r="72" spans="1:42">
      <c r="A72" t="s">
        <v>114</v>
      </c>
      <c r="B72" s="205">
        <v>0</v>
      </c>
      <c r="C72" s="205">
        <v>0</v>
      </c>
      <c r="D72" s="205">
        <v>0</v>
      </c>
      <c r="E72" s="205">
        <v>0</v>
      </c>
      <c r="F72" s="205">
        <v>0</v>
      </c>
      <c r="G72" s="205">
        <v>0</v>
      </c>
      <c r="H72" s="205">
        <v>0</v>
      </c>
      <c r="I72" s="205">
        <v>0</v>
      </c>
      <c r="J72" s="205">
        <v>0</v>
      </c>
      <c r="K72" s="205">
        <v>0</v>
      </c>
      <c r="L72" s="205">
        <v>0</v>
      </c>
      <c r="M72" s="205">
        <v>0</v>
      </c>
      <c r="N72" s="205">
        <v>0</v>
      </c>
      <c r="O72" s="205">
        <v>0</v>
      </c>
      <c r="P72" s="205">
        <v>0</v>
      </c>
      <c r="Q72" s="205">
        <v>0</v>
      </c>
      <c r="R72" s="205">
        <v>0</v>
      </c>
      <c r="S72" s="205">
        <v>0</v>
      </c>
      <c r="T72" s="205">
        <v>1.41</v>
      </c>
      <c r="U72" s="205">
        <v>0</v>
      </c>
      <c r="V72" s="205">
        <v>0</v>
      </c>
      <c r="W72" s="205">
        <v>0</v>
      </c>
      <c r="X72" s="205">
        <v>0</v>
      </c>
      <c r="Y72" s="205">
        <v>0</v>
      </c>
      <c r="Z72" s="205">
        <v>0</v>
      </c>
      <c r="AA72" s="205">
        <v>0</v>
      </c>
      <c r="AB72" s="205">
        <v>0</v>
      </c>
      <c r="AC72" s="205">
        <v>0</v>
      </c>
      <c r="AD72" s="205">
        <v>0</v>
      </c>
      <c r="AE72" s="205">
        <v>0</v>
      </c>
      <c r="AF72" s="205">
        <v>0</v>
      </c>
      <c r="AG72" s="205">
        <v>7.3</v>
      </c>
      <c r="AH72" s="205">
        <v>0</v>
      </c>
      <c r="AI72" s="205">
        <v>12.3</v>
      </c>
      <c r="AJ72" s="205">
        <v>0</v>
      </c>
      <c r="AK72" s="205">
        <v>0.82</v>
      </c>
      <c r="AL72" s="205">
        <v>0</v>
      </c>
      <c r="AM72" s="205">
        <v>0</v>
      </c>
      <c r="AN72" s="205">
        <v>0</v>
      </c>
      <c r="AO72" s="205">
        <v>16.93</v>
      </c>
      <c r="AP72" s="205">
        <v>0</v>
      </c>
    </row>
    <row r="73" spans="1:42">
      <c r="A73" t="s">
        <v>115</v>
      </c>
      <c r="B73" s="205">
        <v>0</v>
      </c>
      <c r="C73" s="205">
        <v>0</v>
      </c>
      <c r="D73" s="205">
        <v>0</v>
      </c>
      <c r="E73" s="205">
        <v>0</v>
      </c>
      <c r="F73" s="205">
        <v>0</v>
      </c>
      <c r="G73" s="205">
        <v>0</v>
      </c>
      <c r="H73" s="205">
        <v>0</v>
      </c>
      <c r="I73" s="205">
        <v>0</v>
      </c>
      <c r="J73" s="205">
        <v>0</v>
      </c>
      <c r="K73" s="205">
        <v>0</v>
      </c>
      <c r="L73" s="205">
        <v>0</v>
      </c>
      <c r="M73" s="205">
        <v>0</v>
      </c>
      <c r="N73" s="205">
        <v>0</v>
      </c>
      <c r="O73" s="205">
        <v>0</v>
      </c>
      <c r="P73" s="205">
        <v>0</v>
      </c>
      <c r="Q73" s="205">
        <v>0</v>
      </c>
      <c r="R73" s="205">
        <v>0</v>
      </c>
      <c r="S73" s="205">
        <v>0</v>
      </c>
      <c r="T73" s="205">
        <v>1.41</v>
      </c>
      <c r="U73" s="205">
        <v>0</v>
      </c>
      <c r="V73" s="205">
        <v>0</v>
      </c>
      <c r="W73" s="205">
        <v>0</v>
      </c>
      <c r="X73" s="205">
        <v>0</v>
      </c>
      <c r="Y73" s="205">
        <v>0</v>
      </c>
      <c r="Z73" s="205">
        <v>0</v>
      </c>
      <c r="AA73" s="205">
        <v>0</v>
      </c>
      <c r="AB73" s="205">
        <v>0</v>
      </c>
      <c r="AC73" s="205">
        <v>0</v>
      </c>
      <c r="AD73" s="205">
        <v>0</v>
      </c>
      <c r="AE73" s="205">
        <v>0</v>
      </c>
      <c r="AF73" s="205">
        <v>0</v>
      </c>
      <c r="AG73" s="205">
        <v>7.3</v>
      </c>
      <c r="AH73" s="205">
        <v>0</v>
      </c>
      <c r="AI73" s="205">
        <v>12.3</v>
      </c>
      <c r="AJ73" s="205">
        <v>0</v>
      </c>
      <c r="AK73" s="205">
        <v>-10.18</v>
      </c>
      <c r="AL73" s="205">
        <v>0</v>
      </c>
      <c r="AM73" s="205">
        <v>0</v>
      </c>
      <c r="AN73" s="205">
        <v>0</v>
      </c>
      <c r="AO73" s="205">
        <v>16.93</v>
      </c>
      <c r="AP73" s="205">
        <v>0</v>
      </c>
    </row>
    <row r="74" spans="1:42">
      <c r="A74" t="s">
        <v>116</v>
      </c>
      <c r="B74" s="205">
        <v>0</v>
      </c>
      <c r="C74" s="205">
        <v>0</v>
      </c>
      <c r="D74" s="205">
        <v>0</v>
      </c>
      <c r="E74" s="205">
        <v>0</v>
      </c>
      <c r="F74" s="205">
        <v>0</v>
      </c>
      <c r="G74" s="205">
        <v>0</v>
      </c>
      <c r="H74" s="205">
        <v>0</v>
      </c>
      <c r="I74" s="205">
        <v>0</v>
      </c>
      <c r="J74" s="205">
        <v>0</v>
      </c>
      <c r="K74" s="205">
        <v>0</v>
      </c>
      <c r="L74" s="205">
        <v>0</v>
      </c>
      <c r="M74" s="205">
        <v>0</v>
      </c>
      <c r="N74" s="205">
        <v>0</v>
      </c>
      <c r="O74" s="205">
        <v>0</v>
      </c>
      <c r="P74" s="205">
        <v>0</v>
      </c>
      <c r="Q74" s="205">
        <v>0</v>
      </c>
      <c r="R74" s="205">
        <v>0</v>
      </c>
      <c r="S74" s="205">
        <v>0</v>
      </c>
      <c r="T74" s="205">
        <v>1.41</v>
      </c>
      <c r="U74" s="205">
        <v>0</v>
      </c>
      <c r="V74" s="205">
        <v>0</v>
      </c>
      <c r="W74" s="205">
        <v>0</v>
      </c>
      <c r="X74" s="205">
        <v>0</v>
      </c>
      <c r="Y74" s="205">
        <v>0</v>
      </c>
      <c r="Z74" s="205">
        <v>0</v>
      </c>
      <c r="AA74" s="205">
        <v>0</v>
      </c>
      <c r="AB74" s="205">
        <v>0</v>
      </c>
      <c r="AC74" s="205">
        <v>0</v>
      </c>
      <c r="AD74" s="205">
        <v>0</v>
      </c>
      <c r="AE74" s="205">
        <v>0</v>
      </c>
      <c r="AF74" s="205">
        <v>0</v>
      </c>
      <c r="AG74" s="205">
        <v>7.3</v>
      </c>
      <c r="AH74" s="205">
        <v>0</v>
      </c>
      <c r="AI74" s="205">
        <v>12.3</v>
      </c>
      <c r="AJ74" s="205">
        <v>0</v>
      </c>
      <c r="AK74" s="205">
        <v>-2.68</v>
      </c>
      <c r="AL74" s="205">
        <v>0</v>
      </c>
      <c r="AM74" s="205">
        <v>0</v>
      </c>
      <c r="AN74" s="205">
        <v>0</v>
      </c>
      <c r="AO74" s="205">
        <v>16.93</v>
      </c>
      <c r="AP74" s="205">
        <v>0</v>
      </c>
    </row>
    <row r="75" spans="1:42">
      <c r="A75" t="s">
        <v>117</v>
      </c>
      <c r="B75" s="205">
        <v>0</v>
      </c>
      <c r="C75" s="205">
        <v>0</v>
      </c>
      <c r="D75" s="205">
        <v>0</v>
      </c>
      <c r="E75" s="205">
        <v>0</v>
      </c>
      <c r="F75" s="205">
        <v>0</v>
      </c>
      <c r="G75" s="205">
        <v>0</v>
      </c>
      <c r="H75" s="205">
        <v>0</v>
      </c>
      <c r="I75" s="205">
        <v>0</v>
      </c>
      <c r="J75" s="205">
        <v>0</v>
      </c>
      <c r="K75" s="205">
        <v>0</v>
      </c>
      <c r="L75" s="205">
        <v>0</v>
      </c>
      <c r="M75" s="205">
        <v>0</v>
      </c>
      <c r="N75" s="205">
        <v>0</v>
      </c>
      <c r="O75" s="205">
        <v>0</v>
      </c>
      <c r="P75" s="205">
        <v>0</v>
      </c>
      <c r="Q75" s="205">
        <v>0</v>
      </c>
      <c r="R75" s="205">
        <v>0</v>
      </c>
      <c r="S75" s="205">
        <v>0</v>
      </c>
      <c r="T75" s="205">
        <v>1.41</v>
      </c>
      <c r="U75" s="205">
        <v>0</v>
      </c>
      <c r="V75" s="205">
        <v>0</v>
      </c>
      <c r="W75" s="205">
        <v>0</v>
      </c>
      <c r="X75" s="205">
        <v>0</v>
      </c>
      <c r="Y75" s="205">
        <v>0</v>
      </c>
      <c r="Z75" s="205">
        <v>0</v>
      </c>
      <c r="AA75" s="205">
        <v>0</v>
      </c>
      <c r="AB75" s="205">
        <v>0</v>
      </c>
      <c r="AC75" s="205">
        <v>0</v>
      </c>
      <c r="AD75" s="205">
        <v>0</v>
      </c>
      <c r="AE75" s="205">
        <v>0</v>
      </c>
      <c r="AF75" s="205">
        <v>0</v>
      </c>
      <c r="AG75" s="205">
        <v>7.3</v>
      </c>
      <c r="AH75" s="205">
        <v>0</v>
      </c>
      <c r="AI75" s="205">
        <v>12.3</v>
      </c>
      <c r="AJ75" s="205">
        <v>0</v>
      </c>
      <c r="AK75" s="205">
        <v>-6.98</v>
      </c>
      <c r="AL75" s="205">
        <v>0</v>
      </c>
      <c r="AM75" s="205">
        <v>0</v>
      </c>
      <c r="AN75" s="205">
        <v>0</v>
      </c>
      <c r="AO75" s="205">
        <v>17.29</v>
      </c>
      <c r="AP75" s="205">
        <v>0</v>
      </c>
    </row>
    <row r="76" spans="1:42">
      <c r="A76" t="s">
        <v>118</v>
      </c>
      <c r="B76" s="205">
        <v>0</v>
      </c>
      <c r="C76" s="205">
        <v>0</v>
      </c>
      <c r="D76" s="205">
        <v>0</v>
      </c>
      <c r="E76" s="205">
        <v>0</v>
      </c>
      <c r="F76" s="205">
        <v>0</v>
      </c>
      <c r="G76" s="205">
        <v>0</v>
      </c>
      <c r="H76" s="205">
        <v>0</v>
      </c>
      <c r="I76" s="205">
        <v>0</v>
      </c>
      <c r="J76" s="205">
        <v>0</v>
      </c>
      <c r="K76" s="205">
        <v>0</v>
      </c>
      <c r="L76" s="205">
        <v>0</v>
      </c>
      <c r="M76" s="205">
        <v>0</v>
      </c>
      <c r="N76" s="205">
        <v>0</v>
      </c>
      <c r="O76" s="205">
        <v>0</v>
      </c>
      <c r="P76" s="205">
        <v>0</v>
      </c>
      <c r="Q76" s="205">
        <v>0</v>
      </c>
      <c r="R76" s="205">
        <v>0</v>
      </c>
      <c r="S76" s="205">
        <v>0</v>
      </c>
      <c r="T76" s="205">
        <v>1.41</v>
      </c>
      <c r="U76" s="205">
        <v>0</v>
      </c>
      <c r="V76" s="205">
        <v>0</v>
      </c>
      <c r="W76" s="205">
        <v>0</v>
      </c>
      <c r="X76" s="205">
        <v>0</v>
      </c>
      <c r="Y76" s="205">
        <v>0</v>
      </c>
      <c r="Z76" s="205">
        <v>0</v>
      </c>
      <c r="AA76" s="205">
        <v>0</v>
      </c>
      <c r="AB76" s="205">
        <v>0</v>
      </c>
      <c r="AC76" s="205">
        <v>0</v>
      </c>
      <c r="AD76" s="205">
        <v>0</v>
      </c>
      <c r="AE76" s="205">
        <v>0</v>
      </c>
      <c r="AF76" s="205">
        <v>0</v>
      </c>
      <c r="AG76" s="205">
        <v>7.3</v>
      </c>
      <c r="AH76" s="205">
        <v>0</v>
      </c>
      <c r="AI76" s="205">
        <v>12.3</v>
      </c>
      <c r="AJ76" s="205">
        <v>0</v>
      </c>
      <c r="AK76" s="205">
        <v>-6.88</v>
      </c>
      <c r="AL76" s="205">
        <v>0</v>
      </c>
      <c r="AM76" s="205">
        <v>0</v>
      </c>
      <c r="AN76" s="205">
        <v>0</v>
      </c>
      <c r="AO76" s="205">
        <v>17.29</v>
      </c>
      <c r="AP76" s="205">
        <v>0</v>
      </c>
    </row>
    <row r="77" spans="1:42">
      <c r="A77" t="s">
        <v>119</v>
      </c>
      <c r="B77" s="205">
        <v>0</v>
      </c>
      <c r="C77" s="205">
        <v>0</v>
      </c>
      <c r="D77" s="205">
        <v>0</v>
      </c>
      <c r="E77" s="205">
        <v>0</v>
      </c>
      <c r="F77" s="205">
        <v>0</v>
      </c>
      <c r="G77" s="205">
        <v>0</v>
      </c>
      <c r="H77" s="205">
        <v>0</v>
      </c>
      <c r="I77" s="205">
        <v>0</v>
      </c>
      <c r="J77" s="205">
        <v>0</v>
      </c>
      <c r="K77" s="205">
        <v>0</v>
      </c>
      <c r="L77" s="205">
        <v>0</v>
      </c>
      <c r="M77" s="205">
        <v>0</v>
      </c>
      <c r="N77" s="205">
        <v>0</v>
      </c>
      <c r="O77" s="205">
        <v>0</v>
      </c>
      <c r="P77" s="205">
        <v>0</v>
      </c>
      <c r="Q77" s="205">
        <v>0</v>
      </c>
      <c r="R77" s="205">
        <v>0</v>
      </c>
      <c r="S77" s="205">
        <v>0</v>
      </c>
      <c r="T77" s="205">
        <v>1.41</v>
      </c>
      <c r="U77" s="205">
        <v>0</v>
      </c>
      <c r="V77" s="205">
        <v>0</v>
      </c>
      <c r="W77" s="205">
        <v>0</v>
      </c>
      <c r="X77" s="205">
        <v>0</v>
      </c>
      <c r="Y77" s="205">
        <v>0</v>
      </c>
      <c r="Z77" s="205">
        <v>0</v>
      </c>
      <c r="AA77" s="205">
        <v>0</v>
      </c>
      <c r="AB77" s="205">
        <v>0</v>
      </c>
      <c r="AC77" s="205">
        <v>0</v>
      </c>
      <c r="AD77" s="205">
        <v>0</v>
      </c>
      <c r="AE77" s="205">
        <v>0</v>
      </c>
      <c r="AF77" s="205">
        <v>0</v>
      </c>
      <c r="AG77" s="205">
        <v>7.3</v>
      </c>
      <c r="AH77" s="205">
        <v>0</v>
      </c>
      <c r="AI77" s="205">
        <v>12.3</v>
      </c>
      <c r="AJ77" s="205">
        <v>0</v>
      </c>
      <c r="AK77" s="205">
        <v>0.82</v>
      </c>
      <c r="AL77" s="205">
        <v>0</v>
      </c>
      <c r="AM77" s="205">
        <v>0</v>
      </c>
      <c r="AN77" s="205">
        <v>0</v>
      </c>
      <c r="AO77" s="205">
        <v>17.29</v>
      </c>
      <c r="AP77" s="205">
        <v>0</v>
      </c>
    </row>
    <row r="78" spans="1:42">
      <c r="A78" t="s">
        <v>120</v>
      </c>
      <c r="B78" s="205">
        <v>0</v>
      </c>
      <c r="C78" s="205">
        <v>0</v>
      </c>
      <c r="D78" s="205">
        <v>0</v>
      </c>
      <c r="E78" s="205">
        <v>0</v>
      </c>
      <c r="F78" s="205">
        <v>0</v>
      </c>
      <c r="G78" s="205">
        <v>0</v>
      </c>
      <c r="H78" s="205">
        <v>0</v>
      </c>
      <c r="I78" s="205">
        <v>0</v>
      </c>
      <c r="J78" s="205">
        <v>0</v>
      </c>
      <c r="K78" s="205">
        <v>0</v>
      </c>
      <c r="L78" s="205">
        <v>0</v>
      </c>
      <c r="M78" s="205">
        <v>0</v>
      </c>
      <c r="N78" s="205">
        <v>0</v>
      </c>
      <c r="O78" s="205">
        <v>0</v>
      </c>
      <c r="P78" s="205">
        <v>0</v>
      </c>
      <c r="Q78" s="205">
        <v>0</v>
      </c>
      <c r="R78" s="205">
        <v>0</v>
      </c>
      <c r="S78" s="205">
        <v>0</v>
      </c>
      <c r="T78" s="205">
        <v>1.41</v>
      </c>
      <c r="U78" s="205">
        <v>0</v>
      </c>
      <c r="V78" s="205">
        <v>0</v>
      </c>
      <c r="W78" s="205">
        <v>0</v>
      </c>
      <c r="X78" s="205">
        <v>0</v>
      </c>
      <c r="Y78" s="205">
        <v>0</v>
      </c>
      <c r="Z78" s="205">
        <v>0</v>
      </c>
      <c r="AA78" s="205">
        <v>0</v>
      </c>
      <c r="AB78" s="205">
        <v>0</v>
      </c>
      <c r="AC78" s="205">
        <v>0</v>
      </c>
      <c r="AD78" s="205">
        <v>0</v>
      </c>
      <c r="AE78" s="205">
        <v>0</v>
      </c>
      <c r="AF78" s="205">
        <v>0</v>
      </c>
      <c r="AG78" s="205">
        <v>7.3</v>
      </c>
      <c r="AH78" s="205">
        <v>0</v>
      </c>
      <c r="AI78" s="205">
        <v>12.3</v>
      </c>
      <c r="AJ78" s="205">
        <v>0</v>
      </c>
      <c r="AK78" s="205">
        <v>0.82</v>
      </c>
      <c r="AL78" s="205">
        <v>0</v>
      </c>
      <c r="AM78" s="205">
        <v>0</v>
      </c>
      <c r="AN78" s="205">
        <v>0</v>
      </c>
      <c r="AO78" s="205">
        <v>17.29</v>
      </c>
      <c r="AP78" s="205">
        <v>0</v>
      </c>
    </row>
    <row r="79" spans="1:42">
      <c r="A79" t="s">
        <v>121</v>
      </c>
      <c r="B79" s="205">
        <v>0</v>
      </c>
      <c r="C79" s="205">
        <v>0</v>
      </c>
      <c r="D79" s="205">
        <v>0</v>
      </c>
      <c r="E79" s="205">
        <v>0</v>
      </c>
      <c r="F79" s="205">
        <v>0</v>
      </c>
      <c r="G79" s="205">
        <v>0</v>
      </c>
      <c r="H79" s="205">
        <v>0</v>
      </c>
      <c r="I79" s="205">
        <v>0</v>
      </c>
      <c r="J79" s="205">
        <v>0</v>
      </c>
      <c r="K79" s="205">
        <v>0</v>
      </c>
      <c r="L79" s="205">
        <v>0</v>
      </c>
      <c r="M79" s="205">
        <v>0</v>
      </c>
      <c r="N79" s="205">
        <v>0</v>
      </c>
      <c r="O79" s="205">
        <v>0</v>
      </c>
      <c r="P79" s="205">
        <v>0</v>
      </c>
      <c r="Q79" s="205">
        <v>0</v>
      </c>
      <c r="R79" s="205">
        <v>0</v>
      </c>
      <c r="S79" s="205">
        <v>0</v>
      </c>
      <c r="T79" s="205">
        <v>1.41</v>
      </c>
      <c r="U79" s="205">
        <v>0</v>
      </c>
      <c r="V79" s="205">
        <v>0</v>
      </c>
      <c r="W79" s="205">
        <v>0</v>
      </c>
      <c r="X79" s="205">
        <v>0</v>
      </c>
      <c r="Y79" s="205">
        <v>0</v>
      </c>
      <c r="Z79" s="205">
        <v>0</v>
      </c>
      <c r="AA79" s="205">
        <v>0</v>
      </c>
      <c r="AB79" s="205">
        <v>0</v>
      </c>
      <c r="AC79" s="205">
        <v>0</v>
      </c>
      <c r="AD79" s="205">
        <v>0</v>
      </c>
      <c r="AE79" s="205">
        <v>0</v>
      </c>
      <c r="AF79" s="205">
        <v>0</v>
      </c>
      <c r="AG79" s="205">
        <v>7.3</v>
      </c>
      <c r="AH79" s="205">
        <v>0</v>
      </c>
      <c r="AI79" s="205">
        <v>12.3</v>
      </c>
      <c r="AJ79" s="205">
        <v>0</v>
      </c>
      <c r="AK79" s="205">
        <v>-10.18</v>
      </c>
      <c r="AL79" s="205">
        <v>0</v>
      </c>
      <c r="AM79" s="205">
        <v>0</v>
      </c>
      <c r="AN79" s="205">
        <v>0</v>
      </c>
      <c r="AO79" s="205">
        <v>17.29</v>
      </c>
      <c r="AP79" s="205">
        <v>0</v>
      </c>
    </row>
    <row r="80" spans="1:42">
      <c r="A80" t="s">
        <v>122</v>
      </c>
      <c r="B80" s="205">
        <v>0</v>
      </c>
      <c r="C80" s="205">
        <v>0</v>
      </c>
      <c r="D80" s="205">
        <v>0</v>
      </c>
      <c r="E80" s="205">
        <v>0</v>
      </c>
      <c r="F80" s="205">
        <v>0</v>
      </c>
      <c r="G80" s="205">
        <v>0</v>
      </c>
      <c r="H80" s="205">
        <v>0</v>
      </c>
      <c r="I80" s="205">
        <v>0</v>
      </c>
      <c r="J80" s="205">
        <v>0</v>
      </c>
      <c r="K80" s="205">
        <v>0</v>
      </c>
      <c r="L80" s="205">
        <v>0</v>
      </c>
      <c r="M80" s="205">
        <v>0</v>
      </c>
      <c r="N80" s="205">
        <v>0</v>
      </c>
      <c r="O80" s="205">
        <v>0</v>
      </c>
      <c r="P80" s="205">
        <v>0</v>
      </c>
      <c r="Q80" s="205">
        <v>0</v>
      </c>
      <c r="R80" s="205">
        <v>0</v>
      </c>
      <c r="S80" s="205">
        <v>0</v>
      </c>
      <c r="T80" s="205">
        <v>1.41</v>
      </c>
      <c r="U80" s="205">
        <v>0</v>
      </c>
      <c r="V80" s="205">
        <v>0</v>
      </c>
      <c r="W80" s="205">
        <v>0</v>
      </c>
      <c r="X80" s="205">
        <v>0</v>
      </c>
      <c r="Y80" s="205">
        <v>0</v>
      </c>
      <c r="Z80" s="205">
        <v>0</v>
      </c>
      <c r="AA80" s="205">
        <v>0</v>
      </c>
      <c r="AB80" s="205">
        <v>0</v>
      </c>
      <c r="AC80" s="205">
        <v>0</v>
      </c>
      <c r="AD80" s="205">
        <v>0</v>
      </c>
      <c r="AE80" s="205">
        <v>0</v>
      </c>
      <c r="AF80" s="205">
        <v>0</v>
      </c>
      <c r="AG80" s="205">
        <v>7.3</v>
      </c>
      <c r="AH80" s="205">
        <v>0</v>
      </c>
      <c r="AI80" s="205">
        <v>12.3</v>
      </c>
      <c r="AJ80" s="205">
        <v>0</v>
      </c>
      <c r="AK80" s="205">
        <v>0.82</v>
      </c>
      <c r="AL80" s="205">
        <v>0</v>
      </c>
      <c r="AM80" s="205">
        <v>0</v>
      </c>
      <c r="AN80" s="205">
        <v>0</v>
      </c>
      <c r="AO80" s="205">
        <v>17.29</v>
      </c>
      <c r="AP80" s="205">
        <v>0</v>
      </c>
    </row>
    <row r="81" spans="1:42">
      <c r="A81" t="s">
        <v>123</v>
      </c>
      <c r="B81" s="205">
        <v>0</v>
      </c>
      <c r="C81" s="205">
        <v>0</v>
      </c>
      <c r="D81" s="205">
        <v>0</v>
      </c>
      <c r="E81" s="205">
        <v>0</v>
      </c>
      <c r="F81" s="205">
        <v>0</v>
      </c>
      <c r="G81" s="205">
        <v>0</v>
      </c>
      <c r="H81" s="205">
        <v>0</v>
      </c>
      <c r="I81" s="205">
        <v>0</v>
      </c>
      <c r="J81" s="205">
        <v>0</v>
      </c>
      <c r="K81" s="205">
        <v>0</v>
      </c>
      <c r="L81" s="205">
        <v>0</v>
      </c>
      <c r="M81" s="205">
        <v>0</v>
      </c>
      <c r="N81" s="205">
        <v>0</v>
      </c>
      <c r="O81" s="205">
        <v>0</v>
      </c>
      <c r="P81" s="205">
        <v>0</v>
      </c>
      <c r="Q81" s="205">
        <v>0</v>
      </c>
      <c r="R81" s="205">
        <v>0</v>
      </c>
      <c r="S81" s="205">
        <v>0</v>
      </c>
      <c r="T81" s="205">
        <v>1.41</v>
      </c>
      <c r="U81" s="205">
        <v>0</v>
      </c>
      <c r="V81" s="205">
        <v>0</v>
      </c>
      <c r="W81" s="205">
        <v>0</v>
      </c>
      <c r="X81" s="205">
        <v>0</v>
      </c>
      <c r="Y81" s="205">
        <v>0</v>
      </c>
      <c r="Z81" s="205">
        <v>0</v>
      </c>
      <c r="AA81" s="205">
        <v>0</v>
      </c>
      <c r="AB81" s="205">
        <v>0</v>
      </c>
      <c r="AC81" s="205">
        <v>0</v>
      </c>
      <c r="AD81" s="205">
        <v>0</v>
      </c>
      <c r="AE81" s="205">
        <v>0</v>
      </c>
      <c r="AF81" s="205">
        <v>0</v>
      </c>
      <c r="AG81" s="205">
        <v>7.3</v>
      </c>
      <c r="AH81" s="205">
        <v>0</v>
      </c>
      <c r="AI81" s="205">
        <v>12.3</v>
      </c>
      <c r="AJ81" s="205">
        <v>0</v>
      </c>
      <c r="AK81" s="205">
        <v>0.82</v>
      </c>
      <c r="AL81" s="205">
        <v>0</v>
      </c>
      <c r="AM81" s="205">
        <v>0</v>
      </c>
      <c r="AN81" s="205">
        <v>0</v>
      </c>
      <c r="AO81" s="205">
        <v>17.29</v>
      </c>
      <c r="AP81" s="205">
        <v>0</v>
      </c>
    </row>
    <row r="82" spans="1:42">
      <c r="A82" t="s">
        <v>124</v>
      </c>
      <c r="B82" s="205">
        <v>0</v>
      </c>
      <c r="C82" s="205">
        <v>0</v>
      </c>
      <c r="D82" s="205">
        <v>0</v>
      </c>
      <c r="E82" s="205">
        <v>0</v>
      </c>
      <c r="F82" s="205">
        <v>0</v>
      </c>
      <c r="G82" s="205">
        <v>0</v>
      </c>
      <c r="H82" s="205">
        <v>0</v>
      </c>
      <c r="I82" s="205">
        <v>0</v>
      </c>
      <c r="J82" s="205">
        <v>0</v>
      </c>
      <c r="K82" s="205">
        <v>0</v>
      </c>
      <c r="L82" s="205">
        <v>0</v>
      </c>
      <c r="M82" s="205">
        <v>0</v>
      </c>
      <c r="N82" s="205">
        <v>0</v>
      </c>
      <c r="O82" s="205">
        <v>0</v>
      </c>
      <c r="P82" s="205">
        <v>0</v>
      </c>
      <c r="Q82" s="205">
        <v>0</v>
      </c>
      <c r="R82" s="205">
        <v>0</v>
      </c>
      <c r="S82" s="205">
        <v>0</v>
      </c>
      <c r="T82" s="205">
        <v>1.41</v>
      </c>
      <c r="U82" s="205">
        <v>0</v>
      </c>
      <c r="V82" s="205">
        <v>0</v>
      </c>
      <c r="W82" s="205">
        <v>0</v>
      </c>
      <c r="X82" s="205">
        <v>0</v>
      </c>
      <c r="Y82" s="205">
        <v>0</v>
      </c>
      <c r="Z82" s="205">
        <v>0</v>
      </c>
      <c r="AA82" s="205">
        <v>0</v>
      </c>
      <c r="AB82" s="205">
        <v>0</v>
      </c>
      <c r="AC82" s="205">
        <v>0</v>
      </c>
      <c r="AD82" s="205">
        <v>0</v>
      </c>
      <c r="AE82" s="205">
        <v>0</v>
      </c>
      <c r="AF82" s="205">
        <v>0</v>
      </c>
      <c r="AG82" s="205">
        <v>7.3</v>
      </c>
      <c r="AH82" s="205">
        <v>0</v>
      </c>
      <c r="AI82" s="205">
        <v>12.3</v>
      </c>
      <c r="AJ82" s="205">
        <v>0</v>
      </c>
      <c r="AK82" s="205">
        <v>0.82</v>
      </c>
      <c r="AL82" s="205">
        <v>0</v>
      </c>
      <c r="AM82" s="205">
        <v>0</v>
      </c>
      <c r="AN82" s="205">
        <v>0</v>
      </c>
      <c r="AO82" s="205">
        <v>17.29</v>
      </c>
      <c r="AP82" s="205">
        <v>0</v>
      </c>
    </row>
    <row r="83" spans="1:42">
      <c r="A83" t="s">
        <v>125</v>
      </c>
      <c r="B83" s="205">
        <v>0</v>
      </c>
      <c r="C83" s="205">
        <v>0</v>
      </c>
      <c r="D83" s="205">
        <v>0</v>
      </c>
      <c r="E83" s="205">
        <v>0</v>
      </c>
      <c r="F83" s="205">
        <v>0</v>
      </c>
      <c r="G83" s="205">
        <v>0</v>
      </c>
      <c r="H83" s="205">
        <v>0</v>
      </c>
      <c r="I83" s="205">
        <v>0</v>
      </c>
      <c r="J83" s="205">
        <v>0</v>
      </c>
      <c r="K83" s="205">
        <v>0</v>
      </c>
      <c r="L83" s="205">
        <v>0</v>
      </c>
      <c r="M83" s="205">
        <v>0</v>
      </c>
      <c r="N83" s="205">
        <v>0</v>
      </c>
      <c r="O83" s="205">
        <v>0</v>
      </c>
      <c r="P83" s="205">
        <v>0</v>
      </c>
      <c r="Q83" s="205">
        <v>0</v>
      </c>
      <c r="R83" s="205">
        <v>0</v>
      </c>
      <c r="S83" s="205">
        <v>0</v>
      </c>
      <c r="T83" s="205">
        <v>1.41</v>
      </c>
      <c r="U83" s="205">
        <v>0</v>
      </c>
      <c r="V83" s="205">
        <v>0</v>
      </c>
      <c r="W83" s="205">
        <v>0</v>
      </c>
      <c r="X83" s="205">
        <v>0</v>
      </c>
      <c r="Y83" s="205">
        <v>0</v>
      </c>
      <c r="Z83" s="205">
        <v>0</v>
      </c>
      <c r="AA83" s="205">
        <v>0</v>
      </c>
      <c r="AB83" s="205">
        <v>0</v>
      </c>
      <c r="AC83" s="205">
        <v>0</v>
      </c>
      <c r="AD83" s="205">
        <v>0</v>
      </c>
      <c r="AE83" s="205">
        <v>0</v>
      </c>
      <c r="AF83" s="205">
        <v>0</v>
      </c>
      <c r="AG83" s="205">
        <v>7.3</v>
      </c>
      <c r="AH83" s="205">
        <v>0</v>
      </c>
      <c r="AI83" s="205">
        <v>12.3</v>
      </c>
      <c r="AJ83" s="205">
        <v>0</v>
      </c>
      <c r="AK83" s="205">
        <v>0.82</v>
      </c>
      <c r="AL83" s="205">
        <v>0</v>
      </c>
      <c r="AM83" s="205">
        <v>0</v>
      </c>
      <c r="AN83" s="205">
        <v>0</v>
      </c>
      <c r="AO83" s="205">
        <v>17.29</v>
      </c>
      <c r="AP83" s="205">
        <v>0</v>
      </c>
    </row>
    <row r="84" spans="1:42">
      <c r="A84" t="s">
        <v>126</v>
      </c>
      <c r="B84" s="205">
        <v>0</v>
      </c>
      <c r="C84" s="205">
        <v>0</v>
      </c>
      <c r="D84" s="205">
        <v>0</v>
      </c>
      <c r="E84" s="205">
        <v>0</v>
      </c>
      <c r="F84" s="205">
        <v>0</v>
      </c>
      <c r="G84" s="205">
        <v>0</v>
      </c>
      <c r="H84" s="205">
        <v>0</v>
      </c>
      <c r="I84" s="205">
        <v>0</v>
      </c>
      <c r="J84" s="205">
        <v>0</v>
      </c>
      <c r="K84" s="205">
        <v>0</v>
      </c>
      <c r="L84" s="205">
        <v>0</v>
      </c>
      <c r="M84" s="205">
        <v>0</v>
      </c>
      <c r="N84" s="205">
        <v>0</v>
      </c>
      <c r="O84" s="205">
        <v>0</v>
      </c>
      <c r="P84" s="205">
        <v>0</v>
      </c>
      <c r="Q84" s="205">
        <v>0</v>
      </c>
      <c r="R84" s="205">
        <v>0</v>
      </c>
      <c r="S84" s="205">
        <v>0</v>
      </c>
      <c r="T84" s="205">
        <v>1.41</v>
      </c>
      <c r="U84" s="205">
        <v>0</v>
      </c>
      <c r="V84" s="205">
        <v>0</v>
      </c>
      <c r="W84" s="205">
        <v>0</v>
      </c>
      <c r="X84" s="205">
        <v>0</v>
      </c>
      <c r="Y84" s="205">
        <v>0</v>
      </c>
      <c r="Z84" s="205">
        <v>0</v>
      </c>
      <c r="AA84" s="205">
        <v>0</v>
      </c>
      <c r="AB84" s="205">
        <v>0</v>
      </c>
      <c r="AC84" s="205">
        <v>0</v>
      </c>
      <c r="AD84" s="205">
        <v>0</v>
      </c>
      <c r="AE84" s="205">
        <v>0</v>
      </c>
      <c r="AF84" s="205">
        <v>0</v>
      </c>
      <c r="AG84" s="205">
        <v>7.3</v>
      </c>
      <c r="AH84" s="205">
        <v>0</v>
      </c>
      <c r="AI84" s="205">
        <v>12.3</v>
      </c>
      <c r="AJ84" s="205">
        <v>0</v>
      </c>
      <c r="AK84" s="205">
        <v>0.82</v>
      </c>
      <c r="AL84" s="205">
        <v>0</v>
      </c>
      <c r="AM84" s="205">
        <v>0</v>
      </c>
      <c r="AN84" s="205">
        <v>0</v>
      </c>
      <c r="AO84" s="205">
        <v>17.29</v>
      </c>
      <c r="AP84" s="205">
        <v>0</v>
      </c>
    </row>
    <row r="85" spans="1:42">
      <c r="A85" t="s">
        <v>127</v>
      </c>
      <c r="B85" s="205">
        <v>0</v>
      </c>
      <c r="C85" s="205">
        <v>0</v>
      </c>
      <c r="D85" s="205">
        <v>0</v>
      </c>
      <c r="E85" s="205">
        <v>0</v>
      </c>
      <c r="F85" s="205">
        <v>0</v>
      </c>
      <c r="G85" s="205">
        <v>0</v>
      </c>
      <c r="H85" s="205">
        <v>0</v>
      </c>
      <c r="I85" s="205">
        <v>0</v>
      </c>
      <c r="J85" s="205">
        <v>0</v>
      </c>
      <c r="K85" s="205">
        <v>0</v>
      </c>
      <c r="L85" s="205">
        <v>0</v>
      </c>
      <c r="M85" s="205">
        <v>0</v>
      </c>
      <c r="N85" s="205">
        <v>0</v>
      </c>
      <c r="O85" s="205">
        <v>0</v>
      </c>
      <c r="P85" s="205">
        <v>0</v>
      </c>
      <c r="Q85" s="205">
        <v>0</v>
      </c>
      <c r="R85" s="205">
        <v>0</v>
      </c>
      <c r="S85" s="205">
        <v>0</v>
      </c>
      <c r="T85" s="205">
        <v>1.41</v>
      </c>
      <c r="U85" s="205">
        <v>0</v>
      </c>
      <c r="V85" s="205">
        <v>0</v>
      </c>
      <c r="W85" s="205">
        <v>0</v>
      </c>
      <c r="X85" s="205">
        <v>0</v>
      </c>
      <c r="Y85" s="205">
        <v>0</v>
      </c>
      <c r="Z85" s="205">
        <v>0</v>
      </c>
      <c r="AA85" s="205">
        <v>0</v>
      </c>
      <c r="AB85" s="205">
        <v>0</v>
      </c>
      <c r="AC85" s="205">
        <v>0</v>
      </c>
      <c r="AD85" s="205">
        <v>0</v>
      </c>
      <c r="AE85" s="205">
        <v>0</v>
      </c>
      <c r="AF85" s="205">
        <v>0</v>
      </c>
      <c r="AG85" s="205">
        <v>7.3</v>
      </c>
      <c r="AH85" s="205">
        <v>0</v>
      </c>
      <c r="AI85" s="205">
        <v>12.3</v>
      </c>
      <c r="AJ85" s="205">
        <v>0</v>
      </c>
      <c r="AK85" s="205">
        <v>-9.18</v>
      </c>
      <c r="AL85" s="205">
        <v>0</v>
      </c>
      <c r="AM85" s="205">
        <v>0</v>
      </c>
      <c r="AN85" s="205">
        <v>0</v>
      </c>
      <c r="AO85" s="205">
        <v>17.29</v>
      </c>
      <c r="AP85" s="205">
        <v>0</v>
      </c>
    </row>
    <row r="86" spans="1:42">
      <c r="A86" t="s">
        <v>128</v>
      </c>
      <c r="B86" s="205">
        <v>0</v>
      </c>
      <c r="C86" s="205">
        <v>0</v>
      </c>
      <c r="D86" s="205">
        <v>0</v>
      </c>
      <c r="E86" s="205">
        <v>0</v>
      </c>
      <c r="F86" s="205">
        <v>0</v>
      </c>
      <c r="G86" s="205">
        <v>0</v>
      </c>
      <c r="H86" s="205">
        <v>0</v>
      </c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1.41</v>
      </c>
      <c r="U86" s="205">
        <v>0</v>
      </c>
      <c r="V86" s="205">
        <v>0</v>
      </c>
      <c r="W86" s="205">
        <v>0</v>
      </c>
      <c r="X86" s="205">
        <v>0</v>
      </c>
      <c r="Y86" s="205">
        <v>0</v>
      </c>
      <c r="Z86" s="205">
        <v>0</v>
      </c>
      <c r="AA86" s="205">
        <v>0</v>
      </c>
      <c r="AB86" s="205">
        <v>0</v>
      </c>
      <c r="AC86" s="205">
        <v>0</v>
      </c>
      <c r="AD86" s="205">
        <v>0</v>
      </c>
      <c r="AE86" s="205">
        <v>0</v>
      </c>
      <c r="AF86" s="205">
        <v>0</v>
      </c>
      <c r="AG86" s="205">
        <v>7.3</v>
      </c>
      <c r="AH86" s="205">
        <v>0</v>
      </c>
      <c r="AI86" s="205">
        <v>12.3</v>
      </c>
      <c r="AJ86" s="205">
        <v>0</v>
      </c>
      <c r="AK86" s="205">
        <v>0.82</v>
      </c>
      <c r="AL86" s="205">
        <v>0</v>
      </c>
      <c r="AM86" s="205">
        <v>0</v>
      </c>
      <c r="AN86" s="205">
        <v>0</v>
      </c>
      <c r="AO86" s="205">
        <v>17.29</v>
      </c>
      <c r="AP86" s="205">
        <v>0</v>
      </c>
    </row>
    <row r="87" spans="1:42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0</v>
      </c>
      <c r="J87" s="205">
        <v>0</v>
      </c>
      <c r="K87" s="205">
        <v>0</v>
      </c>
      <c r="L87" s="205">
        <v>0</v>
      </c>
      <c r="M87" s="205">
        <v>0</v>
      </c>
      <c r="N87" s="205">
        <v>0</v>
      </c>
      <c r="O87" s="205">
        <v>0</v>
      </c>
      <c r="P87" s="205">
        <v>0</v>
      </c>
      <c r="Q87" s="205">
        <v>0</v>
      </c>
      <c r="R87" s="205">
        <v>0</v>
      </c>
      <c r="S87" s="205">
        <v>0</v>
      </c>
      <c r="T87" s="205">
        <v>1.41</v>
      </c>
      <c r="U87" s="205">
        <v>0</v>
      </c>
      <c r="V87" s="205">
        <v>0</v>
      </c>
      <c r="W87" s="205">
        <v>0</v>
      </c>
      <c r="X87" s="205">
        <v>0</v>
      </c>
      <c r="Y87" s="205">
        <v>0</v>
      </c>
      <c r="Z87" s="205">
        <v>0</v>
      </c>
      <c r="AA87" s="205">
        <v>0</v>
      </c>
      <c r="AB87" s="205">
        <v>0</v>
      </c>
      <c r="AC87" s="205">
        <v>0</v>
      </c>
      <c r="AD87" s="205">
        <v>0</v>
      </c>
      <c r="AE87" s="205">
        <v>0</v>
      </c>
      <c r="AF87" s="205">
        <v>0</v>
      </c>
      <c r="AG87" s="205">
        <v>7.3</v>
      </c>
      <c r="AH87" s="205">
        <v>0</v>
      </c>
      <c r="AI87" s="205">
        <v>12.3</v>
      </c>
      <c r="AJ87" s="205">
        <v>0</v>
      </c>
      <c r="AK87" s="205">
        <v>0.82</v>
      </c>
      <c r="AL87" s="205">
        <v>0</v>
      </c>
      <c r="AM87" s="205">
        <v>0</v>
      </c>
      <c r="AN87" s="205">
        <v>0</v>
      </c>
      <c r="AO87" s="205">
        <v>17.29</v>
      </c>
      <c r="AP87" s="205">
        <v>0</v>
      </c>
    </row>
    <row r="88" spans="1:42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0</v>
      </c>
      <c r="J88" s="205">
        <v>0</v>
      </c>
      <c r="K88" s="205">
        <v>0</v>
      </c>
      <c r="L88" s="205">
        <v>0</v>
      </c>
      <c r="M88" s="205">
        <v>0</v>
      </c>
      <c r="N88" s="205">
        <v>0</v>
      </c>
      <c r="O88" s="205">
        <v>0</v>
      </c>
      <c r="P88" s="205">
        <v>0</v>
      </c>
      <c r="Q88" s="205">
        <v>0</v>
      </c>
      <c r="R88" s="205">
        <v>0</v>
      </c>
      <c r="S88" s="205">
        <v>0</v>
      </c>
      <c r="T88" s="205">
        <v>1.41</v>
      </c>
      <c r="U88" s="205">
        <v>0</v>
      </c>
      <c r="V88" s="205">
        <v>0</v>
      </c>
      <c r="W88" s="205">
        <v>0</v>
      </c>
      <c r="X88" s="205">
        <v>0</v>
      </c>
      <c r="Y88" s="205">
        <v>0</v>
      </c>
      <c r="Z88" s="205">
        <v>0</v>
      </c>
      <c r="AA88" s="205">
        <v>0</v>
      </c>
      <c r="AB88" s="205">
        <v>0</v>
      </c>
      <c r="AC88" s="205">
        <v>0</v>
      </c>
      <c r="AD88" s="205">
        <v>0</v>
      </c>
      <c r="AE88" s="205">
        <v>0</v>
      </c>
      <c r="AF88" s="205">
        <v>0</v>
      </c>
      <c r="AG88" s="205">
        <v>7.3</v>
      </c>
      <c r="AH88" s="205">
        <v>0</v>
      </c>
      <c r="AI88" s="205">
        <v>12.3</v>
      </c>
      <c r="AJ88" s="205">
        <v>0</v>
      </c>
      <c r="AK88" s="205">
        <v>0.82</v>
      </c>
      <c r="AL88" s="205">
        <v>0</v>
      </c>
      <c r="AM88" s="205">
        <v>0</v>
      </c>
      <c r="AN88" s="205">
        <v>0</v>
      </c>
      <c r="AO88" s="205">
        <v>17.29</v>
      </c>
      <c r="AP88" s="205">
        <v>0</v>
      </c>
    </row>
    <row r="89" spans="1:42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0</v>
      </c>
      <c r="J89" s="205">
        <v>0</v>
      </c>
      <c r="K89" s="205">
        <v>0</v>
      </c>
      <c r="L89" s="205">
        <v>0</v>
      </c>
      <c r="M89" s="205">
        <v>0</v>
      </c>
      <c r="N89" s="205">
        <v>0</v>
      </c>
      <c r="O89" s="205">
        <v>0</v>
      </c>
      <c r="P89" s="205">
        <v>0</v>
      </c>
      <c r="Q89" s="205">
        <v>0</v>
      </c>
      <c r="R89" s="205">
        <v>0</v>
      </c>
      <c r="S89" s="205">
        <v>0</v>
      </c>
      <c r="T89" s="205">
        <v>1.41</v>
      </c>
      <c r="U89" s="205">
        <v>0</v>
      </c>
      <c r="V89" s="205">
        <v>0</v>
      </c>
      <c r="W89" s="205">
        <v>0</v>
      </c>
      <c r="X89" s="205">
        <v>0</v>
      </c>
      <c r="Y89" s="205">
        <v>0</v>
      </c>
      <c r="Z89" s="205">
        <v>0</v>
      </c>
      <c r="AA89" s="205">
        <v>0</v>
      </c>
      <c r="AB89" s="205">
        <v>0</v>
      </c>
      <c r="AC89" s="205">
        <v>0</v>
      </c>
      <c r="AD89" s="205">
        <v>0</v>
      </c>
      <c r="AE89" s="205">
        <v>0</v>
      </c>
      <c r="AF89" s="205">
        <v>0</v>
      </c>
      <c r="AG89" s="205">
        <v>7.3</v>
      </c>
      <c r="AH89" s="205">
        <v>0</v>
      </c>
      <c r="AI89" s="205">
        <v>12.3</v>
      </c>
      <c r="AJ89" s="205">
        <v>0</v>
      </c>
      <c r="AK89" s="205">
        <v>0.82</v>
      </c>
      <c r="AL89" s="205">
        <v>0</v>
      </c>
      <c r="AM89" s="205">
        <v>0</v>
      </c>
      <c r="AN89" s="205">
        <v>0</v>
      </c>
      <c r="AO89" s="205">
        <v>17.29</v>
      </c>
      <c r="AP89" s="205">
        <v>0</v>
      </c>
    </row>
    <row r="90" spans="1:42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0</v>
      </c>
      <c r="J90" s="205">
        <v>0</v>
      </c>
      <c r="K90" s="205">
        <v>0</v>
      </c>
      <c r="L90" s="205">
        <v>0</v>
      </c>
      <c r="M90" s="205">
        <v>0</v>
      </c>
      <c r="N90" s="205">
        <v>0</v>
      </c>
      <c r="O90" s="205">
        <v>0</v>
      </c>
      <c r="P90" s="205">
        <v>0</v>
      </c>
      <c r="Q90" s="205">
        <v>0</v>
      </c>
      <c r="R90" s="205">
        <v>0</v>
      </c>
      <c r="S90" s="205">
        <v>0</v>
      </c>
      <c r="T90" s="205">
        <v>1.41</v>
      </c>
      <c r="U90" s="205">
        <v>0</v>
      </c>
      <c r="V90" s="205">
        <v>0</v>
      </c>
      <c r="W90" s="205">
        <v>0</v>
      </c>
      <c r="X90" s="205">
        <v>0</v>
      </c>
      <c r="Y90" s="205">
        <v>0</v>
      </c>
      <c r="Z90" s="205">
        <v>0</v>
      </c>
      <c r="AA90" s="205">
        <v>0</v>
      </c>
      <c r="AB90" s="205">
        <v>0</v>
      </c>
      <c r="AC90" s="205">
        <v>0</v>
      </c>
      <c r="AD90" s="205">
        <v>0</v>
      </c>
      <c r="AE90" s="205">
        <v>0</v>
      </c>
      <c r="AF90" s="205">
        <v>0</v>
      </c>
      <c r="AG90" s="205">
        <v>7.3</v>
      </c>
      <c r="AH90" s="205">
        <v>0</v>
      </c>
      <c r="AI90" s="205">
        <v>12.3</v>
      </c>
      <c r="AJ90" s="205">
        <v>0</v>
      </c>
      <c r="AK90" s="205">
        <v>0.82</v>
      </c>
      <c r="AL90" s="205">
        <v>0</v>
      </c>
      <c r="AM90" s="205">
        <v>0</v>
      </c>
      <c r="AN90" s="205">
        <v>0</v>
      </c>
      <c r="AO90" s="205">
        <v>17.29</v>
      </c>
      <c r="AP90" s="205">
        <v>0</v>
      </c>
    </row>
    <row r="91" spans="1:42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0</v>
      </c>
      <c r="J91" s="205">
        <v>0</v>
      </c>
      <c r="K91" s="205">
        <v>0</v>
      </c>
      <c r="L91" s="205">
        <v>0</v>
      </c>
      <c r="M91" s="205">
        <v>0</v>
      </c>
      <c r="N91" s="205">
        <v>0</v>
      </c>
      <c r="O91" s="205">
        <v>0</v>
      </c>
      <c r="P91" s="205">
        <v>0</v>
      </c>
      <c r="Q91" s="205">
        <v>0</v>
      </c>
      <c r="R91" s="205">
        <v>0</v>
      </c>
      <c r="S91" s="205">
        <v>0</v>
      </c>
      <c r="T91" s="205">
        <v>1.41</v>
      </c>
      <c r="U91" s="205">
        <v>0</v>
      </c>
      <c r="V91" s="205">
        <v>0</v>
      </c>
      <c r="W91" s="205">
        <v>0</v>
      </c>
      <c r="X91" s="205">
        <v>0</v>
      </c>
      <c r="Y91" s="205">
        <v>0</v>
      </c>
      <c r="Z91" s="205">
        <v>0</v>
      </c>
      <c r="AA91" s="205">
        <v>0</v>
      </c>
      <c r="AB91" s="205">
        <v>0</v>
      </c>
      <c r="AC91" s="205">
        <v>0</v>
      </c>
      <c r="AD91" s="205">
        <v>0</v>
      </c>
      <c r="AE91" s="205">
        <v>0</v>
      </c>
      <c r="AF91" s="205">
        <v>0</v>
      </c>
      <c r="AG91" s="205">
        <v>7.3</v>
      </c>
      <c r="AH91" s="205">
        <v>0</v>
      </c>
      <c r="AI91" s="205">
        <v>12.3</v>
      </c>
      <c r="AJ91" s="205">
        <v>0</v>
      </c>
      <c r="AK91" s="205">
        <v>0.82</v>
      </c>
      <c r="AL91" s="205">
        <v>0</v>
      </c>
      <c r="AM91" s="205">
        <v>0</v>
      </c>
      <c r="AN91" s="205">
        <v>0</v>
      </c>
      <c r="AO91" s="205">
        <v>17.29</v>
      </c>
      <c r="AP91" s="205">
        <v>0</v>
      </c>
    </row>
    <row r="92" spans="1:42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0</v>
      </c>
      <c r="J92" s="205">
        <v>0</v>
      </c>
      <c r="K92" s="205">
        <v>0</v>
      </c>
      <c r="L92" s="205">
        <v>0</v>
      </c>
      <c r="M92" s="205">
        <v>0</v>
      </c>
      <c r="N92" s="205">
        <v>0</v>
      </c>
      <c r="O92" s="205">
        <v>0</v>
      </c>
      <c r="P92" s="205">
        <v>0</v>
      </c>
      <c r="Q92" s="205">
        <v>0</v>
      </c>
      <c r="R92" s="205">
        <v>0</v>
      </c>
      <c r="S92" s="205">
        <v>0</v>
      </c>
      <c r="T92" s="205">
        <v>1.41</v>
      </c>
      <c r="U92" s="205">
        <v>0</v>
      </c>
      <c r="V92" s="205">
        <v>0</v>
      </c>
      <c r="W92" s="205">
        <v>0</v>
      </c>
      <c r="X92" s="205">
        <v>0</v>
      </c>
      <c r="Y92" s="205">
        <v>0</v>
      </c>
      <c r="Z92" s="205">
        <v>0</v>
      </c>
      <c r="AA92" s="205">
        <v>0</v>
      </c>
      <c r="AB92" s="205">
        <v>0</v>
      </c>
      <c r="AC92" s="205">
        <v>0</v>
      </c>
      <c r="AD92" s="205">
        <v>0</v>
      </c>
      <c r="AE92" s="205">
        <v>0</v>
      </c>
      <c r="AF92" s="205">
        <v>0</v>
      </c>
      <c r="AG92" s="205">
        <v>7.3</v>
      </c>
      <c r="AH92" s="205">
        <v>0</v>
      </c>
      <c r="AI92" s="205">
        <v>12.3</v>
      </c>
      <c r="AJ92" s="205">
        <v>0</v>
      </c>
      <c r="AK92" s="205">
        <v>0.82</v>
      </c>
      <c r="AL92" s="205">
        <v>0</v>
      </c>
      <c r="AM92" s="205">
        <v>0</v>
      </c>
      <c r="AN92" s="205">
        <v>0</v>
      </c>
      <c r="AO92" s="205">
        <v>17.29</v>
      </c>
      <c r="AP92" s="205">
        <v>0</v>
      </c>
    </row>
    <row r="93" spans="1:42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0</v>
      </c>
      <c r="J93" s="205">
        <v>0</v>
      </c>
      <c r="K93" s="205">
        <v>0</v>
      </c>
      <c r="L93" s="205">
        <v>0</v>
      </c>
      <c r="M93" s="205">
        <v>0</v>
      </c>
      <c r="N93" s="205">
        <v>0</v>
      </c>
      <c r="O93" s="205">
        <v>0</v>
      </c>
      <c r="P93" s="205">
        <v>0</v>
      </c>
      <c r="Q93" s="205">
        <v>0</v>
      </c>
      <c r="R93" s="205">
        <v>0</v>
      </c>
      <c r="S93" s="205">
        <v>0</v>
      </c>
      <c r="T93" s="205">
        <v>1.41</v>
      </c>
      <c r="U93" s="205">
        <v>0</v>
      </c>
      <c r="V93" s="205">
        <v>0</v>
      </c>
      <c r="W93" s="205">
        <v>0</v>
      </c>
      <c r="X93" s="205">
        <v>0</v>
      </c>
      <c r="Y93" s="205">
        <v>0</v>
      </c>
      <c r="Z93" s="205">
        <v>0</v>
      </c>
      <c r="AA93" s="205">
        <v>0</v>
      </c>
      <c r="AB93" s="205">
        <v>0</v>
      </c>
      <c r="AC93" s="205">
        <v>0</v>
      </c>
      <c r="AD93" s="205">
        <v>0</v>
      </c>
      <c r="AE93" s="205">
        <v>0</v>
      </c>
      <c r="AF93" s="205">
        <v>0</v>
      </c>
      <c r="AG93" s="205">
        <v>7.3</v>
      </c>
      <c r="AH93" s="205">
        <v>0</v>
      </c>
      <c r="AI93" s="205">
        <v>12.3</v>
      </c>
      <c r="AJ93" s="205">
        <v>0</v>
      </c>
      <c r="AK93" s="205">
        <v>0.82</v>
      </c>
      <c r="AL93" s="205">
        <v>0</v>
      </c>
      <c r="AM93" s="205">
        <v>0</v>
      </c>
      <c r="AN93" s="205">
        <v>0</v>
      </c>
      <c r="AO93" s="205">
        <v>17.29</v>
      </c>
      <c r="AP93" s="205">
        <v>0</v>
      </c>
    </row>
    <row r="94" spans="1:42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0</v>
      </c>
      <c r="J94" s="205">
        <v>0</v>
      </c>
      <c r="K94" s="205">
        <v>0</v>
      </c>
      <c r="L94" s="205">
        <v>0</v>
      </c>
      <c r="M94" s="205">
        <v>0</v>
      </c>
      <c r="N94" s="205">
        <v>0</v>
      </c>
      <c r="O94" s="205">
        <v>0</v>
      </c>
      <c r="P94" s="205">
        <v>0</v>
      </c>
      <c r="Q94" s="205">
        <v>0</v>
      </c>
      <c r="R94" s="205">
        <v>0</v>
      </c>
      <c r="S94" s="205">
        <v>0</v>
      </c>
      <c r="T94" s="205">
        <v>1.41</v>
      </c>
      <c r="U94" s="205">
        <v>0</v>
      </c>
      <c r="V94" s="205">
        <v>0</v>
      </c>
      <c r="W94" s="205">
        <v>0</v>
      </c>
      <c r="X94" s="205">
        <v>0</v>
      </c>
      <c r="Y94" s="205">
        <v>0</v>
      </c>
      <c r="Z94" s="205">
        <v>0</v>
      </c>
      <c r="AA94" s="205">
        <v>0</v>
      </c>
      <c r="AB94" s="205">
        <v>0</v>
      </c>
      <c r="AC94" s="205">
        <v>0</v>
      </c>
      <c r="AD94" s="205">
        <v>0</v>
      </c>
      <c r="AE94" s="205">
        <v>0</v>
      </c>
      <c r="AF94" s="205">
        <v>0</v>
      </c>
      <c r="AG94" s="205">
        <v>7.3</v>
      </c>
      <c r="AH94" s="205">
        <v>0</v>
      </c>
      <c r="AI94" s="205">
        <v>12.3</v>
      </c>
      <c r="AJ94" s="205">
        <v>0</v>
      </c>
      <c r="AK94" s="205">
        <v>0.82</v>
      </c>
      <c r="AL94" s="205">
        <v>0</v>
      </c>
      <c r="AM94" s="205">
        <v>0</v>
      </c>
      <c r="AN94" s="205">
        <v>0</v>
      </c>
      <c r="AO94" s="205">
        <v>17.29</v>
      </c>
      <c r="AP94" s="205">
        <v>0</v>
      </c>
    </row>
    <row r="95" spans="1:42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0</v>
      </c>
      <c r="J95" s="205">
        <v>0</v>
      </c>
      <c r="K95" s="205">
        <v>0</v>
      </c>
      <c r="L95" s="205">
        <v>0</v>
      </c>
      <c r="M95" s="205">
        <v>0</v>
      </c>
      <c r="N95" s="205">
        <v>0</v>
      </c>
      <c r="O95" s="205">
        <v>0</v>
      </c>
      <c r="P95" s="205">
        <v>0</v>
      </c>
      <c r="Q95" s="205">
        <v>0</v>
      </c>
      <c r="R95" s="205">
        <v>0</v>
      </c>
      <c r="S95" s="205">
        <v>0</v>
      </c>
      <c r="T95" s="205">
        <v>1.41</v>
      </c>
      <c r="U95" s="205">
        <v>0</v>
      </c>
      <c r="V95" s="205">
        <v>0</v>
      </c>
      <c r="W95" s="205">
        <v>0</v>
      </c>
      <c r="X95" s="205">
        <v>0</v>
      </c>
      <c r="Y95" s="205">
        <v>0</v>
      </c>
      <c r="Z95" s="205">
        <v>0</v>
      </c>
      <c r="AA95" s="205">
        <v>0</v>
      </c>
      <c r="AB95" s="205">
        <v>0</v>
      </c>
      <c r="AC95" s="205">
        <v>0</v>
      </c>
      <c r="AD95" s="205">
        <v>0</v>
      </c>
      <c r="AE95" s="205">
        <v>0</v>
      </c>
      <c r="AF95" s="205">
        <v>0</v>
      </c>
      <c r="AG95" s="205">
        <v>7.3</v>
      </c>
      <c r="AH95" s="205">
        <v>0</v>
      </c>
      <c r="AI95" s="205">
        <v>12.3</v>
      </c>
      <c r="AJ95" s="205">
        <v>0</v>
      </c>
      <c r="AK95" s="205">
        <v>0.82</v>
      </c>
      <c r="AL95" s="205">
        <v>0</v>
      </c>
      <c r="AM95" s="205">
        <v>0</v>
      </c>
      <c r="AN95" s="205">
        <v>0</v>
      </c>
      <c r="AO95" s="205">
        <v>17.29</v>
      </c>
      <c r="AP95" s="205">
        <v>0</v>
      </c>
    </row>
    <row r="96" spans="1:42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0</v>
      </c>
      <c r="J96" s="205">
        <v>0</v>
      </c>
      <c r="K96" s="205">
        <v>0</v>
      </c>
      <c r="L96" s="205">
        <v>0</v>
      </c>
      <c r="M96" s="205">
        <v>0</v>
      </c>
      <c r="N96" s="205">
        <v>0</v>
      </c>
      <c r="O96" s="205">
        <v>0</v>
      </c>
      <c r="P96" s="205">
        <v>0</v>
      </c>
      <c r="Q96" s="205">
        <v>0</v>
      </c>
      <c r="R96" s="205">
        <v>0</v>
      </c>
      <c r="S96" s="205">
        <v>0</v>
      </c>
      <c r="T96" s="205">
        <v>1.41</v>
      </c>
      <c r="U96" s="205">
        <v>0</v>
      </c>
      <c r="V96" s="205">
        <v>0</v>
      </c>
      <c r="W96" s="205">
        <v>0</v>
      </c>
      <c r="X96" s="205">
        <v>0</v>
      </c>
      <c r="Y96" s="205">
        <v>0</v>
      </c>
      <c r="Z96" s="205">
        <v>0</v>
      </c>
      <c r="AA96" s="205">
        <v>0</v>
      </c>
      <c r="AB96" s="205">
        <v>0</v>
      </c>
      <c r="AC96" s="205">
        <v>0</v>
      </c>
      <c r="AD96" s="205">
        <v>0</v>
      </c>
      <c r="AE96" s="205">
        <v>0</v>
      </c>
      <c r="AF96" s="205">
        <v>0</v>
      </c>
      <c r="AG96" s="205">
        <v>7.3</v>
      </c>
      <c r="AH96" s="205">
        <v>0</v>
      </c>
      <c r="AI96" s="205">
        <v>12.3</v>
      </c>
      <c r="AJ96" s="205">
        <v>0</v>
      </c>
      <c r="AK96" s="205">
        <v>0.82</v>
      </c>
      <c r="AL96" s="205">
        <v>0</v>
      </c>
      <c r="AM96" s="205">
        <v>0</v>
      </c>
      <c r="AN96" s="205">
        <v>0</v>
      </c>
      <c r="AO96" s="205">
        <v>17.29</v>
      </c>
      <c r="AP96" s="205">
        <v>0</v>
      </c>
    </row>
    <row r="97" spans="1:42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0</v>
      </c>
      <c r="J97" s="205">
        <v>0</v>
      </c>
      <c r="K97" s="205">
        <v>0</v>
      </c>
      <c r="L97" s="205">
        <v>0</v>
      </c>
      <c r="M97" s="205">
        <v>0</v>
      </c>
      <c r="N97" s="205">
        <v>0</v>
      </c>
      <c r="O97" s="205">
        <v>0</v>
      </c>
      <c r="P97" s="205">
        <v>0</v>
      </c>
      <c r="Q97" s="205">
        <v>0</v>
      </c>
      <c r="R97" s="205">
        <v>0</v>
      </c>
      <c r="S97" s="205">
        <v>0</v>
      </c>
      <c r="T97" s="205">
        <v>1.41</v>
      </c>
      <c r="U97" s="205">
        <v>0</v>
      </c>
      <c r="V97" s="205">
        <v>0</v>
      </c>
      <c r="W97" s="205">
        <v>0</v>
      </c>
      <c r="X97" s="205">
        <v>0</v>
      </c>
      <c r="Y97" s="205">
        <v>0</v>
      </c>
      <c r="Z97" s="205">
        <v>0</v>
      </c>
      <c r="AA97" s="205">
        <v>0</v>
      </c>
      <c r="AB97" s="205">
        <v>0</v>
      </c>
      <c r="AC97" s="205">
        <v>0</v>
      </c>
      <c r="AD97" s="205">
        <v>0</v>
      </c>
      <c r="AE97" s="205">
        <v>0</v>
      </c>
      <c r="AF97" s="205">
        <v>0</v>
      </c>
      <c r="AG97" s="205">
        <v>7.3</v>
      </c>
      <c r="AH97" s="205">
        <v>0</v>
      </c>
      <c r="AI97" s="205">
        <v>12.3</v>
      </c>
      <c r="AJ97" s="205">
        <v>0</v>
      </c>
      <c r="AK97" s="205">
        <v>0.82</v>
      </c>
      <c r="AL97" s="205">
        <v>0</v>
      </c>
      <c r="AM97" s="205">
        <v>0</v>
      </c>
      <c r="AN97" s="205">
        <v>0</v>
      </c>
      <c r="AO97" s="205">
        <v>17.29</v>
      </c>
      <c r="AP97" s="205">
        <v>0</v>
      </c>
    </row>
    <row r="98" spans="1:42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0</v>
      </c>
      <c r="J98" s="205">
        <v>0</v>
      </c>
      <c r="K98" s="205">
        <v>0</v>
      </c>
      <c r="L98" s="205">
        <v>0</v>
      </c>
      <c r="M98" s="205">
        <v>0</v>
      </c>
      <c r="N98" s="205">
        <v>0</v>
      </c>
      <c r="O98" s="205">
        <v>0</v>
      </c>
      <c r="P98" s="205">
        <v>0</v>
      </c>
      <c r="Q98" s="205">
        <v>0</v>
      </c>
      <c r="R98" s="205">
        <v>0</v>
      </c>
      <c r="S98" s="205">
        <v>0</v>
      </c>
      <c r="T98" s="205">
        <v>1.41</v>
      </c>
      <c r="U98" s="205">
        <v>0</v>
      </c>
      <c r="V98" s="205">
        <v>0</v>
      </c>
      <c r="W98" s="205">
        <v>0</v>
      </c>
      <c r="X98" s="205">
        <v>0</v>
      </c>
      <c r="Y98" s="205">
        <v>0</v>
      </c>
      <c r="Z98" s="205">
        <v>0</v>
      </c>
      <c r="AA98" s="205">
        <v>0</v>
      </c>
      <c r="AB98" s="205">
        <v>0</v>
      </c>
      <c r="AC98" s="205">
        <v>0</v>
      </c>
      <c r="AD98" s="205">
        <v>0</v>
      </c>
      <c r="AE98" s="205">
        <v>0</v>
      </c>
      <c r="AF98" s="205">
        <v>0</v>
      </c>
      <c r="AG98" s="205">
        <v>7.3</v>
      </c>
      <c r="AH98" s="205">
        <v>0</v>
      </c>
      <c r="AI98" s="205">
        <v>12.3</v>
      </c>
      <c r="AJ98" s="205">
        <v>0</v>
      </c>
      <c r="AK98" s="205">
        <v>0.82</v>
      </c>
      <c r="AL98" s="205">
        <v>0</v>
      </c>
      <c r="AM98" s="205">
        <v>0</v>
      </c>
      <c r="AN98" s="205">
        <v>0</v>
      </c>
      <c r="AO98" s="205">
        <v>17.29</v>
      </c>
      <c r="AP98" s="205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3.383999999999994E-2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0.17519999999999986</v>
      </c>
      <c r="AH99">
        <f t="shared" si="0"/>
        <v>0</v>
      </c>
      <c r="AI99">
        <f t="shared" si="0"/>
        <v>0.29519999999999946</v>
      </c>
      <c r="AJ99">
        <f t="shared" si="0"/>
        <v>0</v>
      </c>
      <c r="AK99">
        <f t="shared" si="0"/>
        <v>5.9300000000000056E-3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0.41279999999999972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0.96</v>
      </c>
      <c r="H3" s="205">
        <v>0</v>
      </c>
      <c r="I3" s="205">
        <v>2.33</v>
      </c>
      <c r="J3" s="205">
        <v>0.16</v>
      </c>
      <c r="K3" s="205">
        <v>2.59</v>
      </c>
      <c r="L3" s="205">
        <v>0.08</v>
      </c>
      <c r="M3" s="205">
        <v>0.08</v>
      </c>
      <c r="N3" s="205">
        <v>0.09</v>
      </c>
      <c r="O3" s="205">
        <v>0.1</v>
      </c>
      <c r="P3" s="205">
        <v>3.77</v>
      </c>
      <c r="Q3" s="205">
        <v>0.38</v>
      </c>
      <c r="R3" s="205">
        <v>1.1399999999999999</v>
      </c>
      <c r="S3" s="205">
        <v>0.59</v>
      </c>
      <c r="T3" s="205">
        <v>1.41</v>
      </c>
      <c r="U3" s="205">
        <v>0</v>
      </c>
      <c r="V3" s="205">
        <v>0</v>
      </c>
      <c r="W3" s="205">
        <v>0</v>
      </c>
      <c r="X3" s="205">
        <v>0</v>
      </c>
      <c r="Y3" s="205">
        <v>0</v>
      </c>
      <c r="Z3" s="205">
        <v>0</v>
      </c>
      <c r="AA3" s="205">
        <v>0</v>
      </c>
      <c r="AB3" s="205">
        <v>0</v>
      </c>
      <c r="AC3" s="205">
        <v>2.08</v>
      </c>
      <c r="AD3" s="205">
        <v>0</v>
      </c>
      <c r="AE3" s="205">
        <v>0</v>
      </c>
      <c r="AF3" s="205">
        <v>0</v>
      </c>
      <c r="AG3" s="205">
        <v>36.51</v>
      </c>
      <c r="AH3" s="205">
        <v>0</v>
      </c>
      <c r="AI3" s="205">
        <v>61.51</v>
      </c>
      <c r="AJ3" s="205">
        <v>0</v>
      </c>
      <c r="AK3" s="205">
        <v>3.66</v>
      </c>
      <c r="AL3" s="205">
        <v>0</v>
      </c>
      <c r="AM3" s="205">
        <v>0</v>
      </c>
      <c r="AN3" s="205">
        <v>0</v>
      </c>
      <c r="AO3" s="205">
        <v>69.349999999999994</v>
      </c>
      <c r="AP3" s="205">
        <v>0</v>
      </c>
    </row>
    <row r="4" spans="1:42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0.96</v>
      </c>
      <c r="H4" s="205">
        <v>0</v>
      </c>
      <c r="I4" s="205">
        <v>2.33</v>
      </c>
      <c r="J4" s="205">
        <v>0.16</v>
      </c>
      <c r="K4" s="205">
        <v>2.59</v>
      </c>
      <c r="L4" s="205">
        <v>0.08</v>
      </c>
      <c r="M4" s="205">
        <v>0.08</v>
      </c>
      <c r="N4" s="205">
        <v>0.09</v>
      </c>
      <c r="O4" s="205">
        <v>0.1</v>
      </c>
      <c r="P4" s="205">
        <v>3.85</v>
      </c>
      <c r="Q4" s="205">
        <v>0.38</v>
      </c>
      <c r="R4" s="205">
        <v>1.1399999999999999</v>
      </c>
      <c r="S4" s="205">
        <v>0.59</v>
      </c>
      <c r="T4" s="205">
        <v>1.41</v>
      </c>
      <c r="U4" s="205">
        <v>0</v>
      </c>
      <c r="V4" s="205">
        <v>0</v>
      </c>
      <c r="W4" s="205">
        <v>0</v>
      </c>
      <c r="X4" s="205">
        <v>0</v>
      </c>
      <c r="Y4" s="205">
        <v>0</v>
      </c>
      <c r="Z4" s="205">
        <v>0</v>
      </c>
      <c r="AA4" s="205">
        <v>0</v>
      </c>
      <c r="AB4" s="205">
        <v>0</v>
      </c>
      <c r="AC4" s="205">
        <v>2.08</v>
      </c>
      <c r="AD4" s="205">
        <v>0</v>
      </c>
      <c r="AE4" s="205">
        <v>0</v>
      </c>
      <c r="AF4" s="205">
        <v>0</v>
      </c>
      <c r="AG4" s="205">
        <v>36.51</v>
      </c>
      <c r="AH4" s="205">
        <v>0</v>
      </c>
      <c r="AI4" s="205">
        <v>61.51</v>
      </c>
      <c r="AJ4" s="205">
        <v>0</v>
      </c>
      <c r="AK4" s="205">
        <v>3.66</v>
      </c>
      <c r="AL4" s="205">
        <v>0</v>
      </c>
      <c r="AM4" s="205">
        <v>0</v>
      </c>
      <c r="AN4" s="205">
        <v>0</v>
      </c>
      <c r="AO4" s="205">
        <v>69.349999999999994</v>
      </c>
      <c r="AP4" s="205">
        <v>0</v>
      </c>
    </row>
    <row r="5" spans="1:42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0.96</v>
      </c>
      <c r="H5" s="205">
        <v>0</v>
      </c>
      <c r="I5" s="205">
        <v>2.33</v>
      </c>
      <c r="J5" s="205">
        <v>0.16</v>
      </c>
      <c r="K5" s="205">
        <v>2.59</v>
      </c>
      <c r="L5" s="205">
        <v>0.08</v>
      </c>
      <c r="M5" s="205">
        <v>0.08</v>
      </c>
      <c r="N5" s="205">
        <v>0.09</v>
      </c>
      <c r="O5" s="205">
        <v>0.1</v>
      </c>
      <c r="P5" s="205">
        <v>3.9</v>
      </c>
      <c r="Q5" s="205">
        <v>0.38</v>
      </c>
      <c r="R5" s="205">
        <v>1.1399999999999999</v>
      </c>
      <c r="S5" s="205">
        <v>0.59</v>
      </c>
      <c r="T5" s="205">
        <v>1.41</v>
      </c>
      <c r="U5" s="205">
        <v>0</v>
      </c>
      <c r="V5" s="205">
        <v>0</v>
      </c>
      <c r="W5" s="205">
        <v>0</v>
      </c>
      <c r="X5" s="205">
        <v>0</v>
      </c>
      <c r="Y5" s="205">
        <v>0</v>
      </c>
      <c r="Z5" s="205">
        <v>0</v>
      </c>
      <c r="AA5" s="205">
        <v>0</v>
      </c>
      <c r="AB5" s="205">
        <v>0</v>
      </c>
      <c r="AC5" s="205">
        <v>2.08</v>
      </c>
      <c r="AD5" s="205">
        <v>0</v>
      </c>
      <c r="AE5" s="205">
        <v>0</v>
      </c>
      <c r="AF5" s="205">
        <v>0</v>
      </c>
      <c r="AG5" s="205">
        <v>36.51</v>
      </c>
      <c r="AH5" s="205">
        <v>0</v>
      </c>
      <c r="AI5" s="205">
        <v>61.51</v>
      </c>
      <c r="AJ5" s="205">
        <v>0</v>
      </c>
      <c r="AK5" s="205">
        <v>3.66</v>
      </c>
      <c r="AL5" s="205">
        <v>0</v>
      </c>
      <c r="AM5" s="205">
        <v>0</v>
      </c>
      <c r="AN5" s="205">
        <v>0</v>
      </c>
      <c r="AO5" s="205">
        <v>69.349999999999994</v>
      </c>
      <c r="AP5" s="205">
        <v>0</v>
      </c>
    </row>
    <row r="6" spans="1:42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0.96</v>
      </c>
      <c r="H6" s="205">
        <v>0</v>
      </c>
      <c r="I6" s="205">
        <v>2.33</v>
      </c>
      <c r="J6" s="205">
        <v>0.16</v>
      </c>
      <c r="K6" s="205">
        <v>2.59</v>
      </c>
      <c r="L6" s="205">
        <v>0.08</v>
      </c>
      <c r="M6" s="205">
        <v>0.08</v>
      </c>
      <c r="N6" s="205">
        <v>0.09</v>
      </c>
      <c r="O6" s="205">
        <v>0.1</v>
      </c>
      <c r="P6" s="205">
        <v>3.9</v>
      </c>
      <c r="Q6" s="205">
        <v>0.38</v>
      </c>
      <c r="R6" s="205">
        <v>1.1399999999999999</v>
      </c>
      <c r="S6" s="205">
        <v>0.59</v>
      </c>
      <c r="T6" s="205">
        <v>1.41</v>
      </c>
      <c r="U6" s="205">
        <v>0</v>
      </c>
      <c r="V6" s="205">
        <v>0</v>
      </c>
      <c r="W6" s="205">
        <v>0</v>
      </c>
      <c r="X6" s="205">
        <v>0</v>
      </c>
      <c r="Y6" s="205">
        <v>0</v>
      </c>
      <c r="Z6" s="205">
        <v>0</v>
      </c>
      <c r="AA6" s="205">
        <v>0</v>
      </c>
      <c r="AB6" s="205">
        <v>0</v>
      </c>
      <c r="AC6" s="205">
        <v>2.08</v>
      </c>
      <c r="AD6" s="205">
        <v>0</v>
      </c>
      <c r="AE6" s="205">
        <v>0</v>
      </c>
      <c r="AF6" s="205">
        <v>0</v>
      </c>
      <c r="AG6" s="205">
        <v>36.51</v>
      </c>
      <c r="AH6" s="205">
        <v>0</v>
      </c>
      <c r="AI6" s="205">
        <v>61.51</v>
      </c>
      <c r="AJ6" s="205">
        <v>0</v>
      </c>
      <c r="AK6" s="205">
        <v>3.66</v>
      </c>
      <c r="AL6" s="205">
        <v>0</v>
      </c>
      <c r="AM6" s="205">
        <v>0</v>
      </c>
      <c r="AN6" s="205">
        <v>0</v>
      </c>
      <c r="AO6" s="205">
        <v>69.349999999999994</v>
      </c>
      <c r="AP6" s="205">
        <v>0</v>
      </c>
    </row>
    <row r="7" spans="1:42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0.96</v>
      </c>
      <c r="H7" s="205">
        <v>0</v>
      </c>
      <c r="I7" s="205">
        <v>2.33</v>
      </c>
      <c r="J7" s="205">
        <v>0.16</v>
      </c>
      <c r="K7" s="205">
        <v>2.59</v>
      </c>
      <c r="L7" s="205">
        <v>0.08</v>
      </c>
      <c r="M7" s="205">
        <v>0.08</v>
      </c>
      <c r="N7" s="205">
        <v>0.09</v>
      </c>
      <c r="O7" s="205">
        <v>0.1</v>
      </c>
      <c r="P7" s="205">
        <v>3.54</v>
      </c>
      <c r="Q7" s="205">
        <v>0.38</v>
      </c>
      <c r="R7" s="205">
        <v>1.1399999999999999</v>
      </c>
      <c r="S7" s="205">
        <v>0.59</v>
      </c>
      <c r="T7" s="205">
        <v>1.41</v>
      </c>
      <c r="U7" s="205">
        <v>0</v>
      </c>
      <c r="V7" s="205">
        <v>0</v>
      </c>
      <c r="W7" s="205">
        <v>0</v>
      </c>
      <c r="X7" s="205">
        <v>0</v>
      </c>
      <c r="Y7" s="205">
        <v>0</v>
      </c>
      <c r="Z7" s="205">
        <v>0</v>
      </c>
      <c r="AA7" s="205">
        <v>0</v>
      </c>
      <c r="AB7" s="205">
        <v>0</v>
      </c>
      <c r="AC7" s="205">
        <v>2.08</v>
      </c>
      <c r="AD7" s="205">
        <v>0</v>
      </c>
      <c r="AE7" s="205">
        <v>0</v>
      </c>
      <c r="AF7" s="205">
        <v>0</v>
      </c>
      <c r="AG7" s="205">
        <v>36.51</v>
      </c>
      <c r="AH7" s="205">
        <v>0</v>
      </c>
      <c r="AI7" s="205">
        <v>61.51</v>
      </c>
      <c r="AJ7" s="205">
        <v>0</v>
      </c>
      <c r="AK7" s="205">
        <v>3.66</v>
      </c>
      <c r="AL7" s="205">
        <v>0</v>
      </c>
      <c r="AM7" s="205">
        <v>0</v>
      </c>
      <c r="AN7" s="205">
        <v>0</v>
      </c>
      <c r="AO7" s="205">
        <v>69.349999999999994</v>
      </c>
      <c r="AP7" s="205">
        <v>0</v>
      </c>
    </row>
    <row r="8" spans="1:42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0.96</v>
      </c>
      <c r="H8" s="205">
        <v>0</v>
      </c>
      <c r="I8" s="205">
        <v>2.33</v>
      </c>
      <c r="J8" s="205">
        <v>0.16</v>
      </c>
      <c r="K8" s="205">
        <v>2.59</v>
      </c>
      <c r="L8" s="205">
        <v>0.08</v>
      </c>
      <c r="M8" s="205">
        <v>0.08</v>
      </c>
      <c r="N8" s="205">
        <v>0.09</v>
      </c>
      <c r="O8" s="205">
        <v>0.1</v>
      </c>
      <c r="P8" s="205">
        <v>3.54</v>
      </c>
      <c r="Q8" s="205">
        <v>0.38</v>
      </c>
      <c r="R8" s="205">
        <v>1.1399999999999999</v>
      </c>
      <c r="S8" s="205">
        <v>0.59</v>
      </c>
      <c r="T8" s="205">
        <v>1.41</v>
      </c>
      <c r="U8" s="205">
        <v>0</v>
      </c>
      <c r="V8" s="205">
        <v>0</v>
      </c>
      <c r="W8" s="205">
        <v>0</v>
      </c>
      <c r="X8" s="205">
        <v>0</v>
      </c>
      <c r="Y8" s="205">
        <v>0</v>
      </c>
      <c r="Z8" s="205">
        <v>0</v>
      </c>
      <c r="AA8" s="205">
        <v>0</v>
      </c>
      <c r="AB8" s="205">
        <v>0</v>
      </c>
      <c r="AC8" s="205">
        <v>2.08</v>
      </c>
      <c r="AD8" s="205">
        <v>0</v>
      </c>
      <c r="AE8" s="205">
        <v>0</v>
      </c>
      <c r="AF8" s="205">
        <v>0</v>
      </c>
      <c r="AG8" s="205">
        <v>36.51</v>
      </c>
      <c r="AH8" s="205">
        <v>0</v>
      </c>
      <c r="AI8" s="205">
        <v>61.51</v>
      </c>
      <c r="AJ8" s="205">
        <v>0</v>
      </c>
      <c r="AK8" s="205">
        <v>3.66</v>
      </c>
      <c r="AL8" s="205">
        <v>0</v>
      </c>
      <c r="AM8" s="205">
        <v>0</v>
      </c>
      <c r="AN8" s="205">
        <v>0</v>
      </c>
      <c r="AO8" s="205">
        <v>69.349999999999994</v>
      </c>
      <c r="AP8" s="205">
        <v>0</v>
      </c>
    </row>
    <row r="9" spans="1:42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0.96</v>
      </c>
      <c r="H9" s="205">
        <v>0</v>
      </c>
      <c r="I9" s="205">
        <v>2.33</v>
      </c>
      <c r="J9" s="205">
        <v>0.16</v>
      </c>
      <c r="K9" s="205">
        <v>2.59</v>
      </c>
      <c r="L9" s="205">
        <v>0.08</v>
      </c>
      <c r="M9" s="205">
        <v>0.08</v>
      </c>
      <c r="N9" s="205">
        <v>0.09</v>
      </c>
      <c r="O9" s="205">
        <v>0.1</v>
      </c>
      <c r="P9" s="205">
        <v>3.54</v>
      </c>
      <c r="Q9" s="205">
        <v>0.38</v>
      </c>
      <c r="R9" s="205">
        <v>1.1399999999999999</v>
      </c>
      <c r="S9" s="205">
        <v>0.59</v>
      </c>
      <c r="T9" s="205">
        <v>1.41</v>
      </c>
      <c r="U9" s="205">
        <v>0</v>
      </c>
      <c r="V9" s="205">
        <v>0</v>
      </c>
      <c r="W9" s="205">
        <v>0</v>
      </c>
      <c r="X9" s="205">
        <v>0</v>
      </c>
      <c r="Y9" s="205">
        <v>0</v>
      </c>
      <c r="Z9" s="205">
        <v>0</v>
      </c>
      <c r="AA9" s="205">
        <v>0</v>
      </c>
      <c r="AB9" s="205">
        <v>0</v>
      </c>
      <c r="AC9" s="205">
        <v>2.08</v>
      </c>
      <c r="AD9" s="205">
        <v>0</v>
      </c>
      <c r="AE9" s="205">
        <v>0</v>
      </c>
      <c r="AF9" s="205">
        <v>0</v>
      </c>
      <c r="AG9" s="205">
        <v>36.51</v>
      </c>
      <c r="AH9" s="205">
        <v>0</v>
      </c>
      <c r="AI9" s="205">
        <v>61.51</v>
      </c>
      <c r="AJ9" s="205">
        <v>0</v>
      </c>
      <c r="AK9" s="205">
        <v>3.66</v>
      </c>
      <c r="AL9" s="205">
        <v>0</v>
      </c>
      <c r="AM9" s="205">
        <v>0</v>
      </c>
      <c r="AN9" s="205">
        <v>0</v>
      </c>
      <c r="AO9" s="205">
        <v>69.349999999999994</v>
      </c>
      <c r="AP9" s="205">
        <v>0</v>
      </c>
    </row>
    <row r="10" spans="1:42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0.96</v>
      </c>
      <c r="H10" s="205">
        <v>0</v>
      </c>
      <c r="I10" s="205">
        <v>2.33</v>
      </c>
      <c r="J10" s="205">
        <v>0.16</v>
      </c>
      <c r="K10" s="205">
        <v>2.59</v>
      </c>
      <c r="L10" s="205">
        <v>0.08</v>
      </c>
      <c r="M10" s="205">
        <v>0.08</v>
      </c>
      <c r="N10" s="205">
        <v>0.09</v>
      </c>
      <c r="O10" s="205">
        <v>0.1</v>
      </c>
      <c r="P10" s="205">
        <v>3.54</v>
      </c>
      <c r="Q10" s="205">
        <v>0.38</v>
      </c>
      <c r="R10" s="205">
        <v>1.1399999999999999</v>
      </c>
      <c r="S10" s="205">
        <v>0.59</v>
      </c>
      <c r="T10" s="205">
        <v>1.41</v>
      </c>
      <c r="U10" s="205">
        <v>0</v>
      </c>
      <c r="V10" s="205">
        <v>0</v>
      </c>
      <c r="W10" s="205">
        <v>0</v>
      </c>
      <c r="X10" s="205">
        <v>0</v>
      </c>
      <c r="Y10" s="205">
        <v>0</v>
      </c>
      <c r="Z10" s="205">
        <v>0</v>
      </c>
      <c r="AA10" s="205">
        <v>0</v>
      </c>
      <c r="AB10" s="205">
        <v>0</v>
      </c>
      <c r="AC10" s="205">
        <v>2.08</v>
      </c>
      <c r="AD10" s="205">
        <v>0</v>
      </c>
      <c r="AE10" s="205">
        <v>0</v>
      </c>
      <c r="AF10" s="205">
        <v>0</v>
      </c>
      <c r="AG10" s="205">
        <v>36.51</v>
      </c>
      <c r="AH10" s="205">
        <v>0</v>
      </c>
      <c r="AI10" s="205">
        <v>61.51</v>
      </c>
      <c r="AJ10" s="205">
        <v>0</v>
      </c>
      <c r="AK10" s="205">
        <v>3.66</v>
      </c>
      <c r="AL10" s="205">
        <v>0</v>
      </c>
      <c r="AM10" s="205">
        <v>0</v>
      </c>
      <c r="AN10" s="205">
        <v>0</v>
      </c>
      <c r="AO10" s="205">
        <v>69.349999999999994</v>
      </c>
      <c r="AP10" s="205">
        <v>0</v>
      </c>
    </row>
    <row r="11" spans="1:42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0.96</v>
      </c>
      <c r="H11" s="205">
        <v>0</v>
      </c>
      <c r="I11" s="205">
        <v>2.33</v>
      </c>
      <c r="J11" s="205">
        <v>0.16</v>
      </c>
      <c r="K11" s="205">
        <v>2.59</v>
      </c>
      <c r="L11" s="205">
        <v>0.08</v>
      </c>
      <c r="M11" s="205">
        <v>0.08</v>
      </c>
      <c r="N11" s="205">
        <v>0.09</v>
      </c>
      <c r="O11" s="205">
        <v>0.1</v>
      </c>
      <c r="P11" s="205">
        <v>4.03</v>
      </c>
      <c r="Q11" s="205">
        <v>0.38</v>
      </c>
      <c r="R11" s="205">
        <v>1.1399999999999999</v>
      </c>
      <c r="S11" s="205">
        <v>0.59</v>
      </c>
      <c r="T11" s="205">
        <v>1.41</v>
      </c>
      <c r="U11" s="205">
        <v>0</v>
      </c>
      <c r="V11" s="205">
        <v>0</v>
      </c>
      <c r="W11" s="205">
        <v>0</v>
      </c>
      <c r="X11" s="205">
        <v>0</v>
      </c>
      <c r="Y11" s="205">
        <v>0</v>
      </c>
      <c r="Z11" s="205">
        <v>0</v>
      </c>
      <c r="AA11" s="205">
        <v>0</v>
      </c>
      <c r="AB11" s="205">
        <v>0</v>
      </c>
      <c r="AC11" s="205">
        <v>2.08</v>
      </c>
      <c r="AD11" s="205">
        <v>0</v>
      </c>
      <c r="AE11" s="205">
        <v>0</v>
      </c>
      <c r="AF11" s="205">
        <v>0</v>
      </c>
      <c r="AG11" s="205">
        <v>36.51</v>
      </c>
      <c r="AH11" s="205">
        <v>0</v>
      </c>
      <c r="AI11" s="205">
        <v>61.51</v>
      </c>
      <c r="AJ11" s="205">
        <v>0</v>
      </c>
      <c r="AK11" s="205">
        <v>3.66</v>
      </c>
      <c r="AL11" s="205">
        <v>0</v>
      </c>
      <c r="AM11" s="205">
        <v>0</v>
      </c>
      <c r="AN11" s="205">
        <v>0</v>
      </c>
      <c r="AO11" s="205">
        <v>69.349999999999994</v>
      </c>
      <c r="AP11" s="205">
        <v>0</v>
      </c>
    </row>
    <row r="12" spans="1:42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0.96</v>
      </c>
      <c r="H12" s="205">
        <v>0</v>
      </c>
      <c r="I12" s="205">
        <v>2.33</v>
      </c>
      <c r="J12" s="205">
        <v>0.16</v>
      </c>
      <c r="K12" s="205">
        <v>2.59</v>
      </c>
      <c r="L12" s="205">
        <v>0.08</v>
      </c>
      <c r="M12" s="205">
        <v>0.08</v>
      </c>
      <c r="N12" s="205">
        <v>0.09</v>
      </c>
      <c r="O12" s="205">
        <v>0.1</v>
      </c>
      <c r="P12" s="205">
        <v>4.16</v>
      </c>
      <c r="Q12" s="205">
        <v>0.38</v>
      </c>
      <c r="R12" s="205">
        <v>1.1399999999999999</v>
      </c>
      <c r="S12" s="205">
        <v>0.59</v>
      </c>
      <c r="T12" s="205">
        <v>1.41</v>
      </c>
      <c r="U12" s="205">
        <v>0</v>
      </c>
      <c r="V12" s="205">
        <v>0</v>
      </c>
      <c r="W12" s="205">
        <v>0</v>
      </c>
      <c r="X12" s="205">
        <v>0</v>
      </c>
      <c r="Y12" s="205">
        <v>0</v>
      </c>
      <c r="Z12" s="205">
        <v>0</v>
      </c>
      <c r="AA12" s="205">
        <v>0</v>
      </c>
      <c r="AB12" s="205">
        <v>0</v>
      </c>
      <c r="AC12" s="205">
        <v>2.08</v>
      </c>
      <c r="AD12" s="205">
        <v>0</v>
      </c>
      <c r="AE12" s="205">
        <v>0</v>
      </c>
      <c r="AF12" s="205">
        <v>0</v>
      </c>
      <c r="AG12" s="205">
        <v>36.51</v>
      </c>
      <c r="AH12" s="205">
        <v>0</v>
      </c>
      <c r="AI12" s="205">
        <v>61.51</v>
      </c>
      <c r="AJ12" s="205">
        <v>0</v>
      </c>
      <c r="AK12" s="205">
        <v>3.66</v>
      </c>
      <c r="AL12" s="205">
        <v>0</v>
      </c>
      <c r="AM12" s="205">
        <v>0</v>
      </c>
      <c r="AN12" s="205">
        <v>0</v>
      </c>
      <c r="AO12" s="205">
        <v>69.349999999999994</v>
      </c>
      <c r="AP12" s="205">
        <v>0</v>
      </c>
    </row>
    <row r="13" spans="1:42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0.96</v>
      </c>
      <c r="H13" s="205">
        <v>0</v>
      </c>
      <c r="I13" s="205">
        <v>2.33</v>
      </c>
      <c r="J13" s="205">
        <v>0.16</v>
      </c>
      <c r="K13" s="205">
        <v>2.59</v>
      </c>
      <c r="L13" s="205">
        <v>0.08</v>
      </c>
      <c r="M13" s="205">
        <v>0.08</v>
      </c>
      <c r="N13" s="205">
        <v>0.09</v>
      </c>
      <c r="O13" s="205">
        <v>0.1</v>
      </c>
      <c r="P13" s="205">
        <v>4.42</v>
      </c>
      <c r="Q13" s="205">
        <v>0.38</v>
      </c>
      <c r="R13" s="205">
        <v>0.57999999999999996</v>
      </c>
      <c r="S13" s="205">
        <v>0.31</v>
      </c>
      <c r="T13" s="205">
        <v>1.41</v>
      </c>
      <c r="U13" s="205">
        <v>0</v>
      </c>
      <c r="V13" s="205">
        <v>0</v>
      </c>
      <c r="W13" s="205">
        <v>0</v>
      </c>
      <c r="X13" s="205">
        <v>0</v>
      </c>
      <c r="Y13" s="205">
        <v>0</v>
      </c>
      <c r="Z13" s="205">
        <v>0</v>
      </c>
      <c r="AA13" s="205">
        <v>0</v>
      </c>
      <c r="AB13" s="205">
        <v>0</v>
      </c>
      <c r="AC13" s="205">
        <v>2.08</v>
      </c>
      <c r="AD13" s="205">
        <v>0</v>
      </c>
      <c r="AE13" s="205">
        <v>0</v>
      </c>
      <c r="AF13" s="205">
        <v>0</v>
      </c>
      <c r="AG13" s="205">
        <v>36.51</v>
      </c>
      <c r="AH13" s="205">
        <v>0</v>
      </c>
      <c r="AI13" s="205">
        <v>61.51</v>
      </c>
      <c r="AJ13" s="205">
        <v>0</v>
      </c>
      <c r="AK13" s="205">
        <v>3.66</v>
      </c>
      <c r="AL13" s="205">
        <v>0</v>
      </c>
      <c r="AM13" s="205">
        <v>0</v>
      </c>
      <c r="AN13" s="205">
        <v>0</v>
      </c>
      <c r="AO13" s="205">
        <v>69.349999999999994</v>
      </c>
      <c r="AP13" s="205">
        <v>0</v>
      </c>
    </row>
    <row r="14" spans="1:42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0.96</v>
      </c>
      <c r="H14" s="205">
        <v>0</v>
      </c>
      <c r="I14" s="205">
        <v>2.33</v>
      </c>
      <c r="J14" s="205">
        <v>0.16</v>
      </c>
      <c r="K14" s="205">
        <v>2.59</v>
      </c>
      <c r="L14" s="205">
        <v>0.08</v>
      </c>
      <c r="M14" s="205">
        <v>0.08</v>
      </c>
      <c r="N14" s="205">
        <v>0.09</v>
      </c>
      <c r="O14" s="205">
        <v>0.1</v>
      </c>
      <c r="P14" s="205">
        <v>4.29</v>
      </c>
      <c r="Q14" s="205">
        <v>0.38</v>
      </c>
      <c r="R14" s="205">
        <v>0.57999999999999996</v>
      </c>
      <c r="S14" s="205">
        <v>0.31</v>
      </c>
      <c r="T14" s="205">
        <v>1.41</v>
      </c>
      <c r="U14" s="205">
        <v>0</v>
      </c>
      <c r="V14" s="205">
        <v>0</v>
      </c>
      <c r="W14" s="205">
        <v>0</v>
      </c>
      <c r="X14" s="205">
        <v>0</v>
      </c>
      <c r="Y14" s="205">
        <v>0</v>
      </c>
      <c r="Z14" s="205">
        <v>0</v>
      </c>
      <c r="AA14" s="205">
        <v>0</v>
      </c>
      <c r="AB14" s="205">
        <v>0</v>
      </c>
      <c r="AC14" s="205">
        <v>2.08</v>
      </c>
      <c r="AD14" s="205">
        <v>0</v>
      </c>
      <c r="AE14" s="205">
        <v>0</v>
      </c>
      <c r="AF14" s="205">
        <v>0</v>
      </c>
      <c r="AG14" s="205">
        <v>36.51</v>
      </c>
      <c r="AH14" s="205">
        <v>0</v>
      </c>
      <c r="AI14" s="205">
        <v>61.51</v>
      </c>
      <c r="AJ14" s="205">
        <v>0</v>
      </c>
      <c r="AK14" s="205">
        <v>3.66</v>
      </c>
      <c r="AL14" s="205">
        <v>0</v>
      </c>
      <c r="AM14" s="205">
        <v>0</v>
      </c>
      <c r="AN14" s="205">
        <v>0</v>
      </c>
      <c r="AO14" s="205">
        <v>69.349999999999994</v>
      </c>
      <c r="AP14" s="205">
        <v>0</v>
      </c>
    </row>
    <row r="15" spans="1:42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0.96</v>
      </c>
      <c r="H15" s="205">
        <v>0</v>
      </c>
      <c r="I15" s="205">
        <v>2.33</v>
      </c>
      <c r="J15" s="205">
        <v>0.16</v>
      </c>
      <c r="K15" s="205">
        <v>2.59</v>
      </c>
      <c r="L15" s="205">
        <v>0.08</v>
      </c>
      <c r="M15" s="205">
        <v>0.08</v>
      </c>
      <c r="N15" s="205">
        <v>0.09</v>
      </c>
      <c r="O15" s="205">
        <v>0.1</v>
      </c>
      <c r="P15" s="205">
        <v>4.42</v>
      </c>
      <c r="Q15" s="205">
        <v>0.38</v>
      </c>
      <c r="R15" s="205">
        <v>0.59</v>
      </c>
      <c r="S15" s="205">
        <v>0.31</v>
      </c>
      <c r="T15" s="205">
        <v>1.41</v>
      </c>
      <c r="U15" s="205">
        <v>0</v>
      </c>
      <c r="V15" s="205">
        <v>0</v>
      </c>
      <c r="W15" s="205">
        <v>0</v>
      </c>
      <c r="X15" s="205">
        <v>0</v>
      </c>
      <c r="Y15" s="205">
        <v>0</v>
      </c>
      <c r="Z15" s="205">
        <v>0</v>
      </c>
      <c r="AA15" s="205">
        <v>0</v>
      </c>
      <c r="AB15" s="205">
        <v>0</v>
      </c>
      <c r="AC15" s="205">
        <v>2.3199999999999998</v>
      </c>
      <c r="AD15" s="205">
        <v>0</v>
      </c>
      <c r="AE15" s="205">
        <v>0</v>
      </c>
      <c r="AF15" s="205">
        <v>0</v>
      </c>
      <c r="AG15" s="205">
        <v>36.51</v>
      </c>
      <c r="AH15" s="205">
        <v>0</v>
      </c>
      <c r="AI15" s="205">
        <v>61.51</v>
      </c>
      <c r="AJ15" s="205">
        <v>0</v>
      </c>
      <c r="AK15" s="205">
        <v>3.66</v>
      </c>
      <c r="AL15" s="205">
        <v>0</v>
      </c>
      <c r="AM15" s="205">
        <v>0</v>
      </c>
      <c r="AN15" s="205">
        <v>0</v>
      </c>
      <c r="AO15" s="205">
        <v>69.349999999999994</v>
      </c>
      <c r="AP15" s="205">
        <v>0</v>
      </c>
    </row>
    <row r="16" spans="1:42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0.96</v>
      </c>
      <c r="H16" s="205">
        <v>0</v>
      </c>
      <c r="I16" s="205">
        <v>2.33</v>
      </c>
      <c r="J16" s="205">
        <v>0.16</v>
      </c>
      <c r="K16" s="205">
        <v>2.59</v>
      </c>
      <c r="L16" s="205">
        <v>0.08</v>
      </c>
      <c r="M16" s="205">
        <v>0.08</v>
      </c>
      <c r="N16" s="205">
        <v>0.09</v>
      </c>
      <c r="O16" s="205">
        <v>0.1</v>
      </c>
      <c r="P16" s="205">
        <v>4.42</v>
      </c>
      <c r="Q16" s="205">
        <v>0.38</v>
      </c>
      <c r="R16" s="205">
        <v>0.59</v>
      </c>
      <c r="S16" s="205">
        <v>0.31</v>
      </c>
      <c r="T16" s="205">
        <v>1.41</v>
      </c>
      <c r="U16" s="205">
        <v>0</v>
      </c>
      <c r="V16" s="205">
        <v>0</v>
      </c>
      <c r="W16" s="205">
        <v>0</v>
      </c>
      <c r="X16" s="205">
        <v>0</v>
      </c>
      <c r="Y16" s="205">
        <v>0</v>
      </c>
      <c r="Z16" s="205">
        <v>0</v>
      </c>
      <c r="AA16" s="205">
        <v>0</v>
      </c>
      <c r="AB16" s="205">
        <v>0</v>
      </c>
      <c r="AC16" s="205">
        <v>2.08</v>
      </c>
      <c r="AD16" s="205">
        <v>0</v>
      </c>
      <c r="AE16" s="205">
        <v>0</v>
      </c>
      <c r="AF16" s="205">
        <v>0</v>
      </c>
      <c r="AG16" s="205">
        <v>36.51</v>
      </c>
      <c r="AH16" s="205">
        <v>0</v>
      </c>
      <c r="AI16" s="205">
        <v>61.51</v>
      </c>
      <c r="AJ16" s="205">
        <v>0</v>
      </c>
      <c r="AK16" s="205">
        <v>3.66</v>
      </c>
      <c r="AL16" s="205">
        <v>0</v>
      </c>
      <c r="AM16" s="205">
        <v>0</v>
      </c>
      <c r="AN16" s="205">
        <v>0</v>
      </c>
      <c r="AO16" s="205">
        <v>69.349999999999994</v>
      </c>
      <c r="AP16" s="205">
        <v>0</v>
      </c>
    </row>
    <row r="17" spans="1:42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0.96</v>
      </c>
      <c r="H17" s="205">
        <v>0</v>
      </c>
      <c r="I17" s="205">
        <v>2.33</v>
      </c>
      <c r="J17" s="205">
        <v>0.16</v>
      </c>
      <c r="K17" s="205">
        <v>2.59</v>
      </c>
      <c r="L17" s="205">
        <v>0.08</v>
      </c>
      <c r="M17" s="205">
        <v>0.08</v>
      </c>
      <c r="N17" s="205">
        <v>0.09</v>
      </c>
      <c r="O17" s="205">
        <v>0.1</v>
      </c>
      <c r="P17" s="205">
        <v>4.5999999999999996</v>
      </c>
      <c r="Q17" s="205">
        <v>0.38</v>
      </c>
      <c r="R17" s="205">
        <v>0.59</v>
      </c>
      <c r="S17" s="205">
        <v>0.31</v>
      </c>
      <c r="T17" s="205">
        <v>1.41</v>
      </c>
      <c r="U17" s="205">
        <v>0</v>
      </c>
      <c r="V17" s="205">
        <v>0</v>
      </c>
      <c r="W17" s="205">
        <v>0</v>
      </c>
      <c r="X17" s="205">
        <v>0</v>
      </c>
      <c r="Y17" s="205">
        <v>0</v>
      </c>
      <c r="Z17" s="205">
        <v>0</v>
      </c>
      <c r="AA17" s="205">
        <v>0</v>
      </c>
      <c r="AB17" s="205">
        <v>0</v>
      </c>
      <c r="AC17" s="205">
        <v>2.08</v>
      </c>
      <c r="AD17" s="205">
        <v>0</v>
      </c>
      <c r="AE17" s="205">
        <v>0</v>
      </c>
      <c r="AF17" s="205">
        <v>0</v>
      </c>
      <c r="AG17" s="205">
        <v>36.51</v>
      </c>
      <c r="AH17" s="205">
        <v>0</v>
      </c>
      <c r="AI17" s="205">
        <v>61.51</v>
      </c>
      <c r="AJ17" s="205">
        <v>0</v>
      </c>
      <c r="AK17" s="205">
        <v>3.66</v>
      </c>
      <c r="AL17" s="205">
        <v>0</v>
      </c>
      <c r="AM17" s="205">
        <v>0</v>
      </c>
      <c r="AN17" s="205">
        <v>0</v>
      </c>
      <c r="AO17" s="205">
        <v>69.349999999999994</v>
      </c>
      <c r="AP17" s="205">
        <v>0</v>
      </c>
    </row>
    <row r="18" spans="1:42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0.96</v>
      </c>
      <c r="H18" s="205">
        <v>0</v>
      </c>
      <c r="I18" s="205">
        <v>2.33</v>
      </c>
      <c r="J18" s="205">
        <v>0.16</v>
      </c>
      <c r="K18" s="205">
        <v>2.59</v>
      </c>
      <c r="L18" s="205">
        <v>0.08</v>
      </c>
      <c r="M18" s="205">
        <v>0.08</v>
      </c>
      <c r="N18" s="205">
        <v>0.09</v>
      </c>
      <c r="O18" s="205">
        <v>0.1</v>
      </c>
      <c r="P18" s="205">
        <v>4.68</v>
      </c>
      <c r="Q18" s="205">
        <v>0.38</v>
      </c>
      <c r="R18" s="205">
        <v>0.59</v>
      </c>
      <c r="S18" s="205">
        <v>0.31</v>
      </c>
      <c r="T18" s="205">
        <v>1.41</v>
      </c>
      <c r="U18" s="205">
        <v>0</v>
      </c>
      <c r="V18" s="205">
        <v>0</v>
      </c>
      <c r="W18" s="205">
        <v>0</v>
      </c>
      <c r="X18" s="205">
        <v>0</v>
      </c>
      <c r="Y18" s="205">
        <v>0</v>
      </c>
      <c r="Z18" s="205">
        <v>0</v>
      </c>
      <c r="AA18" s="205">
        <v>0</v>
      </c>
      <c r="AB18" s="205">
        <v>0</v>
      </c>
      <c r="AC18" s="205">
        <v>2.08</v>
      </c>
      <c r="AD18" s="205">
        <v>0</v>
      </c>
      <c r="AE18" s="205">
        <v>0</v>
      </c>
      <c r="AF18" s="205">
        <v>0</v>
      </c>
      <c r="AG18" s="205">
        <v>36.51</v>
      </c>
      <c r="AH18" s="205">
        <v>0</v>
      </c>
      <c r="AI18" s="205">
        <v>61.51</v>
      </c>
      <c r="AJ18" s="205">
        <v>0</v>
      </c>
      <c r="AK18" s="205">
        <v>3.66</v>
      </c>
      <c r="AL18" s="205">
        <v>0</v>
      </c>
      <c r="AM18" s="205">
        <v>0</v>
      </c>
      <c r="AN18" s="205">
        <v>0</v>
      </c>
      <c r="AO18" s="205">
        <v>69.349999999999994</v>
      </c>
      <c r="AP18" s="205">
        <v>0</v>
      </c>
    </row>
    <row r="19" spans="1:42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0.96</v>
      </c>
      <c r="H19" s="205">
        <v>0</v>
      </c>
      <c r="I19" s="205">
        <v>2.33</v>
      </c>
      <c r="J19" s="205">
        <v>0.16</v>
      </c>
      <c r="K19" s="205">
        <v>2.59</v>
      </c>
      <c r="L19" s="205">
        <v>0.08</v>
      </c>
      <c r="M19" s="205">
        <v>0.08</v>
      </c>
      <c r="N19" s="205">
        <v>0.09</v>
      </c>
      <c r="O19" s="205">
        <v>0.1</v>
      </c>
      <c r="P19" s="205">
        <v>4.7300000000000004</v>
      </c>
      <c r="Q19" s="205">
        <v>0.38</v>
      </c>
      <c r="R19" s="205">
        <v>0.59</v>
      </c>
      <c r="S19" s="205">
        <v>0.31</v>
      </c>
      <c r="T19" s="205">
        <v>1.41</v>
      </c>
      <c r="U19" s="205">
        <v>0</v>
      </c>
      <c r="V19" s="205">
        <v>0</v>
      </c>
      <c r="W19" s="205">
        <v>0</v>
      </c>
      <c r="X19" s="205">
        <v>0</v>
      </c>
      <c r="Y19" s="205">
        <v>0</v>
      </c>
      <c r="Z19" s="205">
        <v>0</v>
      </c>
      <c r="AA19" s="205">
        <v>0</v>
      </c>
      <c r="AB19" s="205">
        <v>0</v>
      </c>
      <c r="AC19" s="205">
        <v>2.08</v>
      </c>
      <c r="AD19" s="205">
        <v>0</v>
      </c>
      <c r="AE19" s="205">
        <v>0</v>
      </c>
      <c r="AF19" s="205">
        <v>0</v>
      </c>
      <c r="AG19" s="205">
        <v>36.51</v>
      </c>
      <c r="AH19" s="205">
        <v>0</v>
      </c>
      <c r="AI19" s="205">
        <v>61.51</v>
      </c>
      <c r="AJ19" s="205">
        <v>0</v>
      </c>
      <c r="AK19" s="205">
        <v>3.66</v>
      </c>
      <c r="AL19" s="205">
        <v>0</v>
      </c>
      <c r="AM19" s="205">
        <v>0</v>
      </c>
      <c r="AN19" s="205">
        <v>0</v>
      </c>
      <c r="AO19" s="205">
        <v>69.349999999999994</v>
      </c>
      <c r="AP19" s="205">
        <v>0</v>
      </c>
    </row>
    <row r="20" spans="1:42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0.96</v>
      </c>
      <c r="H20" s="205">
        <v>0</v>
      </c>
      <c r="I20" s="205">
        <v>2.33</v>
      </c>
      <c r="J20" s="205">
        <v>0.16</v>
      </c>
      <c r="K20" s="205">
        <v>2.59</v>
      </c>
      <c r="L20" s="205">
        <v>0.08</v>
      </c>
      <c r="M20" s="205">
        <v>0.08</v>
      </c>
      <c r="N20" s="205">
        <v>0.09</v>
      </c>
      <c r="O20" s="205">
        <v>0.1</v>
      </c>
      <c r="P20" s="205">
        <v>4.7300000000000004</v>
      </c>
      <c r="Q20" s="205">
        <v>0.38</v>
      </c>
      <c r="R20" s="205">
        <v>0.59</v>
      </c>
      <c r="S20" s="205">
        <v>0.31</v>
      </c>
      <c r="T20" s="205">
        <v>1.41</v>
      </c>
      <c r="U20" s="205">
        <v>0</v>
      </c>
      <c r="V20" s="205">
        <v>0</v>
      </c>
      <c r="W20" s="205">
        <v>0</v>
      </c>
      <c r="X20" s="205">
        <v>0</v>
      </c>
      <c r="Y20" s="205">
        <v>0</v>
      </c>
      <c r="Z20" s="205">
        <v>0</v>
      </c>
      <c r="AA20" s="205">
        <v>0</v>
      </c>
      <c r="AB20" s="205">
        <v>0</v>
      </c>
      <c r="AC20" s="205">
        <v>2.08</v>
      </c>
      <c r="AD20" s="205">
        <v>0</v>
      </c>
      <c r="AE20" s="205">
        <v>0</v>
      </c>
      <c r="AF20" s="205">
        <v>0</v>
      </c>
      <c r="AG20" s="205">
        <v>36.51</v>
      </c>
      <c r="AH20" s="205">
        <v>0</v>
      </c>
      <c r="AI20" s="205">
        <v>61.51</v>
      </c>
      <c r="AJ20" s="205">
        <v>0</v>
      </c>
      <c r="AK20" s="205">
        <v>3.66</v>
      </c>
      <c r="AL20" s="205">
        <v>0</v>
      </c>
      <c r="AM20" s="205">
        <v>0</v>
      </c>
      <c r="AN20" s="205">
        <v>0</v>
      </c>
      <c r="AO20" s="205">
        <v>69.349999999999994</v>
      </c>
      <c r="AP20" s="205">
        <v>0</v>
      </c>
    </row>
    <row r="21" spans="1:42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0.96</v>
      </c>
      <c r="H21" s="205">
        <v>0</v>
      </c>
      <c r="I21" s="205">
        <v>2.33</v>
      </c>
      <c r="J21" s="205">
        <v>0.16</v>
      </c>
      <c r="K21" s="205">
        <v>2.59</v>
      </c>
      <c r="L21" s="205">
        <v>0.08</v>
      </c>
      <c r="M21" s="205">
        <v>0.08</v>
      </c>
      <c r="N21" s="205">
        <v>0.09</v>
      </c>
      <c r="O21" s="205">
        <v>0.1</v>
      </c>
      <c r="P21" s="205">
        <v>4.78</v>
      </c>
      <c r="Q21" s="205">
        <v>0.38</v>
      </c>
      <c r="R21" s="205">
        <v>0.59</v>
      </c>
      <c r="S21" s="205">
        <v>0.31</v>
      </c>
      <c r="T21" s="205">
        <v>1.41</v>
      </c>
      <c r="U21" s="205">
        <v>0</v>
      </c>
      <c r="V21" s="205">
        <v>0</v>
      </c>
      <c r="W21" s="205">
        <v>0</v>
      </c>
      <c r="X21" s="205">
        <v>0</v>
      </c>
      <c r="Y21" s="205">
        <v>0</v>
      </c>
      <c r="Z21" s="205">
        <v>0</v>
      </c>
      <c r="AA21" s="205">
        <v>0</v>
      </c>
      <c r="AB21" s="205">
        <v>0</v>
      </c>
      <c r="AC21" s="205">
        <v>2.08</v>
      </c>
      <c r="AD21" s="205">
        <v>0</v>
      </c>
      <c r="AE21" s="205">
        <v>0</v>
      </c>
      <c r="AF21" s="205">
        <v>0</v>
      </c>
      <c r="AG21" s="205">
        <v>36.51</v>
      </c>
      <c r="AH21" s="205">
        <v>0</v>
      </c>
      <c r="AI21" s="205">
        <v>61.51</v>
      </c>
      <c r="AJ21" s="205">
        <v>0</v>
      </c>
      <c r="AK21" s="205">
        <v>3.66</v>
      </c>
      <c r="AL21" s="205">
        <v>0</v>
      </c>
      <c r="AM21" s="205">
        <v>0</v>
      </c>
      <c r="AN21" s="205">
        <v>0</v>
      </c>
      <c r="AO21" s="205">
        <v>69.349999999999994</v>
      </c>
      <c r="AP21" s="205">
        <v>0</v>
      </c>
    </row>
    <row r="22" spans="1:42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0.96</v>
      </c>
      <c r="H22" s="205">
        <v>0</v>
      </c>
      <c r="I22" s="205">
        <v>2.33</v>
      </c>
      <c r="J22" s="205">
        <v>0.16</v>
      </c>
      <c r="K22" s="205">
        <v>2.59</v>
      </c>
      <c r="L22" s="205">
        <v>0.08</v>
      </c>
      <c r="M22" s="205">
        <v>0.08</v>
      </c>
      <c r="N22" s="205">
        <v>0.09</v>
      </c>
      <c r="O22" s="205">
        <v>0.1</v>
      </c>
      <c r="P22" s="205">
        <v>4.78</v>
      </c>
      <c r="Q22" s="205">
        <v>0.38</v>
      </c>
      <c r="R22" s="205">
        <v>0.59</v>
      </c>
      <c r="S22" s="205">
        <v>0.31</v>
      </c>
      <c r="T22" s="205">
        <v>1.41</v>
      </c>
      <c r="U22" s="205">
        <v>0</v>
      </c>
      <c r="V22" s="205">
        <v>0</v>
      </c>
      <c r="W22" s="205">
        <v>0</v>
      </c>
      <c r="X22" s="205">
        <v>0</v>
      </c>
      <c r="Y22" s="205">
        <v>0</v>
      </c>
      <c r="Z22" s="205">
        <v>0</v>
      </c>
      <c r="AA22" s="205">
        <v>0</v>
      </c>
      <c r="AB22" s="205">
        <v>0</v>
      </c>
      <c r="AC22" s="205">
        <v>2.08</v>
      </c>
      <c r="AD22" s="205">
        <v>0</v>
      </c>
      <c r="AE22" s="205">
        <v>0</v>
      </c>
      <c r="AF22" s="205">
        <v>0</v>
      </c>
      <c r="AG22" s="205">
        <v>36.51</v>
      </c>
      <c r="AH22" s="205">
        <v>0</v>
      </c>
      <c r="AI22" s="205">
        <v>61.51</v>
      </c>
      <c r="AJ22" s="205">
        <v>0</v>
      </c>
      <c r="AK22" s="205">
        <v>3.66</v>
      </c>
      <c r="AL22" s="205">
        <v>0</v>
      </c>
      <c r="AM22" s="205">
        <v>0</v>
      </c>
      <c r="AN22" s="205">
        <v>0</v>
      </c>
      <c r="AO22" s="205">
        <v>69.349999999999994</v>
      </c>
      <c r="AP22" s="205">
        <v>0</v>
      </c>
    </row>
    <row r="23" spans="1:42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0.96</v>
      </c>
      <c r="H23" s="205">
        <v>0</v>
      </c>
      <c r="I23" s="205">
        <v>2.33</v>
      </c>
      <c r="J23" s="205">
        <v>0.16</v>
      </c>
      <c r="K23" s="205">
        <v>2.59</v>
      </c>
      <c r="L23" s="205">
        <v>0.08</v>
      </c>
      <c r="M23" s="205">
        <v>0.08</v>
      </c>
      <c r="N23" s="205">
        <v>0.09</v>
      </c>
      <c r="O23" s="205">
        <v>0.1</v>
      </c>
      <c r="P23" s="205">
        <v>4.78</v>
      </c>
      <c r="Q23" s="205">
        <v>0.38</v>
      </c>
      <c r="R23" s="205">
        <v>0.92</v>
      </c>
      <c r="S23" s="205">
        <v>0.43</v>
      </c>
      <c r="T23" s="205">
        <v>1.41</v>
      </c>
      <c r="U23" s="205">
        <v>0</v>
      </c>
      <c r="V23" s="205">
        <v>0</v>
      </c>
      <c r="W23" s="205">
        <v>0</v>
      </c>
      <c r="X23" s="205">
        <v>0</v>
      </c>
      <c r="Y23" s="205">
        <v>0</v>
      </c>
      <c r="Z23" s="205">
        <v>0</v>
      </c>
      <c r="AA23" s="205">
        <v>0</v>
      </c>
      <c r="AB23" s="205">
        <v>0</v>
      </c>
      <c r="AC23" s="205">
        <v>2.08</v>
      </c>
      <c r="AD23" s="205">
        <v>0</v>
      </c>
      <c r="AE23" s="205">
        <v>0</v>
      </c>
      <c r="AF23" s="205">
        <v>0</v>
      </c>
      <c r="AG23" s="205">
        <v>36.51</v>
      </c>
      <c r="AH23" s="205">
        <v>0</v>
      </c>
      <c r="AI23" s="205">
        <v>61.51</v>
      </c>
      <c r="AJ23" s="205">
        <v>0</v>
      </c>
      <c r="AK23" s="205">
        <v>4.07</v>
      </c>
      <c r="AL23" s="205">
        <v>0</v>
      </c>
      <c r="AM23" s="205">
        <v>0</v>
      </c>
      <c r="AN23" s="205">
        <v>0</v>
      </c>
      <c r="AO23" s="205">
        <v>69.349999999999994</v>
      </c>
      <c r="AP23" s="205">
        <v>0</v>
      </c>
    </row>
    <row r="24" spans="1:42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0.96</v>
      </c>
      <c r="H24" s="205">
        <v>0</v>
      </c>
      <c r="I24" s="205">
        <v>2.33</v>
      </c>
      <c r="J24" s="205">
        <v>0.16</v>
      </c>
      <c r="K24" s="205">
        <v>2.59</v>
      </c>
      <c r="L24" s="205">
        <v>0.08</v>
      </c>
      <c r="M24" s="205">
        <v>0.08</v>
      </c>
      <c r="N24" s="205">
        <v>0.09</v>
      </c>
      <c r="O24" s="205">
        <v>0.1</v>
      </c>
      <c r="P24" s="205">
        <v>4.78</v>
      </c>
      <c r="Q24" s="205">
        <v>0.38</v>
      </c>
      <c r="R24" s="205">
        <v>1.1399999999999999</v>
      </c>
      <c r="S24" s="205">
        <v>0.59</v>
      </c>
      <c r="T24" s="205">
        <v>1.41</v>
      </c>
      <c r="U24" s="205">
        <v>0</v>
      </c>
      <c r="V24" s="205">
        <v>0</v>
      </c>
      <c r="W24" s="205">
        <v>0</v>
      </c>
      <c r="X24" s="205">
        <v>0</v>
      </c>
      <c r="Y24" s="205">
        <v>0</v>
      </c>
      <c r="Z24" s="205">
        <v>0</v>
      </c>
      <c r="AA24" s="205">
        <v>0</v>
      </c>
      <c r="AB24" s="205">
        <v>0</v>
      </c>
      <c r="AC24" s="205">
        <v>2.08</v>
      </c>
      <c r="AD24" s="205">
        <v>0</v>
      </c>
      <c r="AE24" s="205">
        <v>0</v>
      </c>
      <c r="AF24" s="205">
        <v>0</v>
      </c>
      <c r="AG24" s="205">
        <v>36.51</v>
      </c>
      <c r="AH24" s="205">
        <v>0</v>
      </c>
      <c r="AI24" s="205">
        <v>61.51</v>
      </c>
      <c r="AJ24" s="205">
        <v>0</v>
      </c>
      <c r="AK24" s="205">
        <v>4.07</v>
      </c>
      <c r="AL24" s="205">
        <v>0</v>
      </c>
      <c r="AM24" s="205">
        <v>0</v>
      </c>
      <c r="AN24" s="205">
        <v>0</v>
      </c>
      <c r="AO24" s="205">
        <v>69.349999999999994</v>
      </c>
      <c r="AP24" s="205">
        <v>0</v>
      </c>
    </row>
    <row r="25" spans="1:42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0.96</v>
      </c>
      <c r="H25" s="205">
        <v>0</v>
      </c>
      <c r="I25" s="205">
        <v>2.33</v>
      </c>
      <c r="J25" s="205">
        <v>0.16</v>
      </c>
      <c r="K25" s="205">
        <v>2.59</v>
      </c>
      <c r="L25" s="205">
        <v>0.08</v>
      </c>
      <c r="M25" s="205">
        <v>0.08</v>
      </c>
      <c r="N25" s="205">
        <v>0.09</v>
      </c>
      <c r="O25" s="205">
        <v>0.1</v>
      </c>
      <c r="P25" s="205">
        <v>4.83</v>
      </c>
      <c r="Q25" s="205">
        <v>0.38</v>
      </c>
      <c r="R25" s="205">
        <v>1.1399999999999999</v>
      </c>
      <c r="S25" s="205">
        <v>0.59</v>
      </c>
      <c r="T25" s="205">
        <v>1.41</v>
      </c>
      <c r="U25" s="205">
        <v>0</v>
      </c>
      <c r="V25" s="205">
        <v>0</v>
      </c>
      <c r="W25" s="205">
        <v>0</v>
      </c>
      <c r="X25" s="205">
        <v>0</v>
      </c>
      <c r="Y25" s="205">
        <v>0</v>
      </c>
      <c r="Z25" s="205">
        <v>0</v>
      </c>
      <c r="AA25" s="205">
        <v>0</v>
      </c>
      <c r="AB25" s="205">
        <v>0</v>
      </c>
      <c r="AC25" s="205">
        <v>2.08</v>
      </c>
      <c r="AD25" s="205">
        <v>0</v>
      </c>
      <c r="AE25" s="205">
        <v>0</v>
      </c>
      <c r="AF25" s="205">
        <v>0</v>
      </c>
      <c r="AG25" s="205">
        <v>36.51</v>
      </c>
      <c r="AH25" s="205">
        <v>0</v>
      </c>
      <c r="AI25" s="205">
        <v>61.51</v>
      </c>
      <c r="AJ25" s="205">
        <v>0</v>
      </c>
      <c r="AK25" s="205">
        <v>4.59</v>
      </c>
      <c r="AL25" s="205">
        <v>0</v>
      </c>
      <c r="AM25" s="205">
        <v>0</v>
      </c>
      <c r="AN25" s="205">
        <v>0</v>
      </c>
      <c r="AO25" s="205">
        <v>69.349999999999994</v>
      </c>
      <c r="AP25" s="205">
        <v>0</v>
      </c>
    </row>
    <row r="26" spans="1:42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0.96</v>
      </c>
      <c r="H26" s="205">
        <v>0</v>
      </c>
      <c r="I26" s="205">
        <v>2.33</v>
      </c>
      <c r="J26" s="205">
        <v>0.16</v>
      </c>
      <c r="K26" s="205">
        <v>2.59</v>
      </c>
      <c r="L26" s="205">
        <v>0.08</v>
      </c>
      <c r="M26" s="205">
        <v>0.08</v>
      </c>
      <c r="N26" s="205">
        <v>0.09</v>
      </c>
      <c r="O26" s="205">
        <v>0.1</v>
      </c>
      <c r="P26" s="205">
        <v>4.83</v>
      </c>
      <c r="Q26" s="205">
        <v>0.38</v>
      </c>
      <c r="R26" s="205">
        <v>1.1399999999999999</v>
      </c>
      <c r="S26" s="205">
        <v>0.59</v>
      </c>
      <c r="T26" s="205">
        <v>1.41</v>
      </c>
      <c r="U26" s="205">
        <v>0</v>
      </c>
      <c r="V26" s="205">
        <v>0</v>
      </c>
      <c r="W26" s="205">
        <v>0</v>
      </c>
      <c r="X26" s="205">
        <v>0</v>
      </c>
      <c r="Y26" s="205">
        <v>0</v>
      </c>
      <c r="Z26" s="205">
        <v>0</v>
      </c>
      <c r="AA26" s="205">
        <v>0</v>
      </c>
      <c r="AB26" s="205">
        <v>0</v>
      </c>
      <c r="AC26" s="205">
        <v>2.08</v>
      </c>
      <c r="AD26" s="205">
        <v>0</v>
      </c>
      <c r="AE26" s="205">
        <v>0</v>
      </c>
      <c r="AF26" s="205">
        <v>0</v>
      </c>
      <c r="AG26" s="205">
        <v>36.51</v>
      </c>
      <c r="AH26" s="205">
        <v>0</v>
      </c>
      <c r="AI26" s="205">
        <v>61.51</v>
      </c>
      <c r="AJ26" s="205">
        <v>0</v>
      </c>
      <c r="AK26" s="205">
        <v>4.59</v>
      </c>
      <c r="AL26" s="205">
        <v>0</v>
      </c>
      <c r="AM26" s="205">
        <v>0</v>
      </c>
      <c r="AN26" s="205">
        <v>0</v>
      </c>
      <c r="AO26" s="205">
        <v>69.349999999999994</v>
      </c>
      <c r="AP26" s="205">
        <v>0</v>
      </c>
    </row>
    <row r="27" spans="1:42">
      <c r="A27" t="s">
        <v>69</v>
      </c>
      <c r="B27" s="205">
        <v>0</v>
      </c>
      <c r="C27" s="205">
        <v>0</v>
      </c>
      <c r="D27" s="205">
        <v>0.22</v>
      </c>
      <c r="E27" s="205">
        <v>0</v>
      </c>
      <c r="F27" s="205">
        <v>0</v>
      </c>
      <c r="G27" s="205">
        <v>0.96</v>
      </c>
      <c r="H27" s="205">
        <v>0</v>
      </c>
      <c r="I27" s="205">
        <v>2.33</v>
      </c>
      <c r="J27" s="205">
        <v>0.16</v>
      </c>
      <c r="K27" s="205">
        <v>2.59</v>
      </c>
      <c r="L27" s="205">
        <v>0.08</v>
      </c>
      <c r="M27" s="205">
        <v>0.08</v>
      </c>
      <c r="N27" s="205">
        <v>0.09</v>
      </c>
      <c r="O27" s="205">
        <v>0.1</v>
      </c>
      <c r="P27" s="205">
        <v>4.83</v>
      </c>
      <c r="Q27" s="205">
        <v>0.38</v>
      </c>
      <c r="R27" s="205">
        <v>1.1399999999999999</v>
      </c>
      <c r="S27" s="205">
        <v>0.59</v>
      </c>
      <c r="T27" s="205">
        <v>1.41</v>
      </c>
      <c r="U27" s="205">
        <v>0</v>
      </c>
      <c r="V27" s="205">
        <v>0</v>
      </c>
      <c r="W27" s="205">
        <v>0</v>
      </c>
      <c r="X27" s="205">
        <v>0</v>
      </c>
      <c r="Y27" s="205">
        <v>0</v>
      </c>
      <c r="Z27" s="205">
        <v>0</v>
      </c>
      <c r="AA27" s="205">
        <v>0</v>
      </c>
      <c r="AB27" s="205">
        <v>0</v>
      </c>
      <c r="AC27" s="205">
        <v>2.08</v>
      </c>
      <c r="AD27" s="205">
        <v>0</v>
      </c>
      <c r="AE27" s="205">
        <v>0</v>
      </c>
      <c r="AF27" s="205">
        <v>0</v>
      </c>
      <c r="AG27" s="205">
        <v>36.51</v>
      </c>
      <c r="AH27" s="205">
        <v>0</v>
      </c>
      <c r="AI27" s="205">
        <v>61.51</v>
      </c>
      <c r="AJ27" s="205">
        <v>0</v>
      </c>
      <c r="AK27" s="205">
        <v>4.59</v>
      </c>
      <c r="AL27" s="205">
        <v>0</v>
      </c>
      <c r="AM27" s="205">
        <v>0</v>
      </c>
      <c r="AN27" s="205">
        <v>0</v>
      </c>
      <c r="AO27" s="205">
        <v>69.349999999999994</v>
      </c>
      <c r="AP27" s="205">
        <v>0</v>
      </c>
    </row>
    <row r="28" spans="1:42">
      <c r="A28" t="s">
        <v>70</v>
      </c>
      <c r="B28" s="205">
        <v>0</v>
      </c>
      <c r="C28" s="205">
        <v>0</v>
      </c>
      <c r="D28" s="205">
        <v>0.22</v>
      </c>
      <c r="E28" s="205">
        <v>0</v>
      </c>
      <c r="F28" s="205">
        <v>0</v>
      </c>
      <c r="G28" s="205">
        <v>0.96</v>
      </c>
      <c r="H28" s="205">
        <v>0</v>
      </c>
      <c r="I28" s="205">
        <v>2.33</v>
      </c>
      <c r="J28" s="205">
        <v>0.16</v>
      </c>
      <c r="K28" s="205">
        <v>2.59</v>
      </c>
      <c r="L28" s="205">
        <v>0.08</v>
      </c>
      <c r="M28" s="205">
        <v>0.08</v>
      </c>
      <c r="N28" s="205">
        <v>0.09</v>
      </c>
      <c r="O28" s="205">
        <v>0.1</v>
      </c>
      <c r="P28" s="205">
        <v>4.83</v>
      </c>
      <c r="Q28" s="205">
        <v>0.38</v>
      </c>
      <c r="R28" s="205">
        <v>1.1399999999999999</v>
      </c>
      <c r="S28" s="205">
        <v>0.59</v>
      </c>
      <c r="T28" s="205">
        <v>1.41</v>
      </c>
      <c r="U28" s="205">
        <v>0</v>
      </c>
      <c r="V28" s="205">
        <v>0</v>
      </c>
      <c r="W28" s="205">
        <v>0</v>
      </c>
      <c r="X28" s="205">
        <v>0</v>
      </c>
      <c r="Y28" s="205">
        <v>0</v>
      </c>
      <c r="Z28" s="205">
        <v>0</v>
      </c>
      <c r="AA28" s="205">
        <v>0</v>
      </c>
      <c r="AB28" s="205">
        <v>0</v>
      </c>
      <c r="AC28" s="205">
        <v>2.08</v>
      </c>
      <c r="AD28" s="205">
        <v>0</v>
      </c>
      <c r="AE28" s="205">
        <v>0</v>
      </c>
      <c r="AF28" s="205">
        <v>0</v>
      </c>
      <c r="AG28" s="205">
        <v>36.51</v>
      </c>
      <c r="AH28" s="205">
        <v>0</v>
      </c>
      <c r="AI28" s="205">
        <v>61.51</v>
      </c>
      <c r="AJ28" s="205">
        <v>0</v>
      </c>
      <c r="AK28" s="205">
        <v>4.59</v>
      </c>
      <c r="AL28" s="205">
        <v>0</v>
      </c>
      <c r="AM28" s="205">
        <v>0</v>
      </c>
      <c r="AN28" s="205">
        <v>0</v>
      </c>
      <c r="AO28" s="205">
        <v>69.349999999999994</v>
      </c>
      <c r="AP28" s="205">
        <v>0</v>
      </c>
    </row>
    <row r="29" spans="1:42">
      <c r="A29" t="s">
        <v>71</v>
      </c>
      <c r="B29" s="205">
        <v>0</v>
      </c>
      <c r="C29" s="205">
        <v>0</v>
      </c>
      <c r="D29" s="205">
        <v>0.22</v>
      </c>
      <c r="E29" s="205">
        <v>0</v>
      </c>
      <c r="F29" s="205">
        <v>0</v>
      </c>
      <c r="G29" s="205">
        <v>0.96</v>
      </c>
      <c r="H29" s="205">
        <v>0</v>
      </c>
      <c r="I29" s="205">
        <v>2.33</v>
      </c>
      <c r="J29" s="205">
        <v>0.16</v>
      </c>
      <c r="K29" s="205">
        <v>2.59</v>
      </c>
      <c r="L29" s="205">
        <v>0.08</v>
      </c>
      <c r="M29" s="205">
        <v>0.08</v>
      </c>
      <c r="N29" s="205">
        <v>0.09</v>
      </c>
      <c r="O29" s="205">
        <v>0.1</v>
      </c>
      <c r="P29" s="205">
        <v>4.83</v>
      </c>
      <c r="Q29" s="205">
        <v>0.38</v>
      </c>
      <c r="R29" s="205">
        <v>1.1399999999999999</v>
      </c>
      <c r="S29" s="205">
        <v>0.59</v>
      </c>
      <c r="T29" s="205">
        <v>1.41</v>
      </c>
      <c r="U29" s="205">
        <v>0</v>
      </c>
      <c r="V29" s="205">
        <v>0</v>
      </c>
      <c r="W29" s="205">
        <v>0</v>
      </c>
      <c r="X29" s="205">
        <v>0</v>
      </c>
      <c r="Y29" s="205">
        <v>0</v>
      </c>
      <c r="Z29" s="205">
        <v>0</v>
      </c>
      <c r="AA29" s="205">
        <v>0</v>
      </c>
      <c r="AB29" s="205">
        <v>0</v>
      </c>
      <c r="AC29" s="205">
        <v>2.08</v>
      </c>
      <c r="AD29" s="205">
        <v>0</v>
      </c>
      <c r="AE29" s="205">
        <v>0</v>
      </c>
      <c r="AF29" s="205">
        <v>0</v>
      </c>
      <c r="AG29" s="205">
        <v>36.51</v>
      </c>
      <c r="AH29" s="205">
        <v>0</v>
      </c>
      <c r="AI29" s="205">
        <v>61.51</v>
      </c>
      <c r="AJ29" s="205">
        <v>0</v>
      </c>
      <c r="AK29" s="205">
        <v>4.59</v>
      </c>
      <c r="AL29" s="205">
        <v>0</v>
      </c>
      <c r="AM29" s="205">
        <v>0</v>
      </c>
      <c r="AN29" s="205">
        <v>0</v>
      </c>
      <c r="AO29" s="205">
        <v>69.349999999999994</v>
      </c>
      <c r="AP29" s="205">
        <v>0</v>
      </c>
    </row>
    <row r="30" spans="1:42">
      <c r="A30" t="s">
        <v>72</v>
      </c>
      <c r="B30" s="205">
        <v>0</v>
      </c>
      <c r="C30" s="205">
        <v>0</v>
      </c>
      <c r="D30" s="205">
        <v>0.22</v>
      </c>
      <c r="E30" s="205">
        <v>0</v>
      </c>
      <c r="F30" s="205">
        <v>0</v>
      </c>
      <c r="G30" s="205">
        <v>0.96</v>
      </c>
      <c r="H30" s="205">
        <v>0</v>
      </c>
      <c r="I30" s="205">
        <v>2.33</v>
      </c>
      <c r="J30" s="205">
        <v>0.16</v>
      </c>
      <c r="K30" s="205">
        <v>2.59</v>
      </c>
      <c r="L30" s="205">
        <v>0.08</v>
      </c>
      <c r="M30" s="205">
        <v>0.08</v>
      </c>
      <c r="N30" s="205">
        <v>0.09</v>
      </c>
      <c r="O30" s="205">
        <v>0.1</v>
      </c>
      <c r="P30" s="205">
        <v>4.83</v>
      </c>
      <c r="Q30" s="205">
        <v>0.38</v>
      </c>
      <c r="R30" s="205">
        <v>1.1399999999999999</v>
      </c>
      <c r="S30" s="205">
        <v>0.59</v>
      </c>
      <c r="T30" s="205">
        <v>1.41</v>
      </c>
      <c r="U30" s="205">
        <v>0</v>
      </c>
      <c r="V30" s="205">
        <v>0</v>
      </c>
      <c r="W30" s="205">
        <v>0</v>
      </c>
      <c r="X30" s="205">
        <v>0</v>
      </c>
      <c r="Y30" s="205">
        <v>0</v>
      </c>
      <c r="Z30" s="205">
        <v>0</v>
      </c>
      <c r="AA30" s="205">
        <v>0</v>
      </c>
      <c r="AB30" s="205">
        <v>0</v>
      </c>
      <c r="AC30" s="205">
        <v>2.08</v>
      </c>
      <c r="AD30" s="205">
        <v>0</v>
      </c>
      <c r="AE30" s="205">
        <v>0</v>
      </c>
      <c r="AF30" s="205">
        <v>0</v>
      </c>
      <c r="AG30" s="205">
        <v>36.51</v>
      </c>
      <c r="AH30" s="205">
        <v>0</v>
      </c>
      <c r="AI30" s="205">
        <v>61.51</v>
      </c>
      <c r="AJ30" s="205">
        <v>0</v>
      </c>
      <c r="AK30" s="205">
        <v>5.36</v>
      </c>
      <c r="AL30" s="205">
        <v>0</v>
      </c>
      <c r="AM30" s="205">
        <v>0</v>
      </c>
      <c r="AN30" s="205">
        <v>0</v>
      </c>
      <c r="AO30" s="205">
        <v>69.349999999999994</v>
      </c>
      <c r="AP30" s="205">
        <v>0</v>
      </c>
    </row>
    <row r="31" spans="1:42">
      <c r="A31" t="s">
        <v>73</v>
      </c>
      <c r="B31" s="205">
        <v>0</v>
      </c>
      <c r="C31" s="205">
        <v>0</v>
      </c>
      <c r="D31" s="205">
        <v>0.22</v>
      </c>
      <c r="E31" s="205">
        <v>0</v>
      </c>
      <c r="F31" s="205">
        <v>0</v>
      </c>
      <c r="G31" s="205">
        <v>0.96</v>
      </c>
      <c r="H31" s="205">
        <v>0</v>
      </c>
      <c r="I31" s="205">
        <v>2.33</v>
      </c>
      <c r="J31" s="205">
        <v>0.16</v>
      </c>
      <c r="K31" s="205">
        <v>2.59</v>
      </c>
      <c r="L31" s="205">
        <v>0.08</v>
      </c>
      <c r="M31" s="205">
        <v>0.08</v>
      </c>
      <c r="N31" s="205">
        <v>0.09</v>
      </c>
      <c r="O31" s="205">
        <v>0.1</v>
      </c>
      <c r="P31" s="205">
        <v>4.83</v>
      </c>
      <c r="Q31" s="205">
        <v>0.38</v>
      </c>
      <c r="R31" s="205">
        <v>1.1399999999999999</v>
      </c>
      <c r="S31" s="205">
        <v>0.59</v>
      </c>
      <c r="T31" s="205">
        <v>1.41</v>
      </c>
      <c r="U31" s="205">
        <v>0</v>
      </c>
      <c r="V31" s="205">
        <v>0</v>
      </c>
      <c r="W31" s="205">
        <v>0</v>
      </c>
      <c r="X31" s="205">
        <v>0</v>
      </c>
      <c r="Y31" s="205">
        <v>0</v>
      </c>
      <c r="Z31" s="205">
        <v>0</v>
      </c>
      <c r="AA31" s="205">
        <v>0</v>
      </c>
      <c r="AB31" s="205">
        <v>0</v>
      </c>
      <c r="AC31" s="205">
        <v>2.08</v>
      </c>
      <c r="AD31" s="205">
        <v>0</v>
      </c>
      <c r="AE31" s="205">
        <v>0</v>
      </c>
      <c r="AF31" s="205">
        <v>0</v>
      </c>
      <c r="AG31" s="205">
        <v>36.51</v>
      </c>
      <c r="AH31" s="205">
        <v>0</v>
      </c>
      <c r="AI31" s="205">
        <v>61.51</v>
      </c>
      <c r="AJ31" s="205">
        <v>0</v>
      </c>
      <c r="AK31" s="205">
        <v>4.24</v>
      </c>
      <c r="AL31" s="205">
        <v>0</v>
      </c>
      <c r="AM31" s="205">
        <v>0</v>
      </c>
      <c r="AN31" s="205">
        <v>0</v>
      </c>
      <c r="AO31" s="205">
        <v>69.349999999999994</v>
      </c>
      <c r="AP31" s="205">
        <v>0</v>
      </c>
    </row>
    <row r="32" spans="1:42">
      <c r="A32" t="s">
        <v>74</v>
      </c>
      <c r="B32" s="205">
        <v>0</v>
      </c>
      <c r="C32" s="205">
        <v>0</v>
      </c>
      <c r="D32" s="205">
        <v>0.22</v>
      </c>
      <c r="E32" s="205">
        <v>0</v>
      </c>
      <c r="F32" s="205">
        <v>0</v>
      </c>
      <c r="G32" s="205">
        <v>0.96</v>
      </c>
      <c r="H32" s="205">
        <v>0</v>
      </c>
      <c r="I32" s="205">
        <v>2.33</v>
      </c>
      <c r="J32" s="205">
        <v>0.16</v>
      </c>
      <c r="K32" s="205">
        <v>2.59</v>
      </c>
      <c r="L32" s="205">
        <v>0.08</v>
      </c>
      <c r="M32" s="205">
        <v>0.08</v>
      </c>
      <c r="N32" s="205">
        <v>0.09</v>
      </c>
      <c r="O32" s="205">
        <v>0.1</v>
      </c>
      <c r="P32" s="205">
        <v>4.83</v>
      </c>
      <c r="Q32" s="205">
        <v>0.38</v>
      </c>
      <c r="R32" s="205">
        <v>1.1399999999999999</v>
      </c>
      <c r="S32" s="205">
        <v>0.59</v>
      </c>
      <c r="T32" s="205">
        <v>1.41</v>
      </c>
      <c r="U32" s="205">
        <v>0</v>
      </c>
      <c r="V32" s="205">
        <v>0</v>
      </c>
      <c r="W32" s="205">
        <v>0</v>
      </c>
      <c r="X32" s="205">
        <v>0</v>
      </c>
      <c r="Y32" s="205">
        <v>0</v>
      </c>
      <c r="Z32" s="205">
        <v>0</v>
      </c>
      <c r="AA32" s="205">
        <v>0</v>
      </c>
      <c r="AB32" s="205">
        <v>0</v>
      </c>
      <c r="AC32" s="205">
        <v>2.08</v>
      </c>
      <c r="AD32" s="205">
        <v>0</v>
      </c>
      <c r="AE32" s="205">
        <v>0</v>
      </c>
      <c r="AF32" s="205">
        <v>0</v>
      </c>
      <c r="AG32" s="205">
        <v>36.51</v>
      </c>
      <c r="AH32" s="205">
        <v>0</v>
      </c>
      <c r="AI32" s="205">
        <v>61.51</v>
      </c>
      <c r="AJ32" s="205">
        <v>0</v>
      </c>
      <c r="AK32" s="205">
        <v>4.24</v>
      </c>
      <c r="AL32" s="205">
        <v>0</v>
      </c>
      <c r="AM32" s="205">
        <v>0</v>
      </c>
      <c r="AN32" s="205">
        <v>0</v>
      </c>
      <c r="AO32" s="205">
        <v>69.349999999999994</v>
      </c>
      <c r="AP32" s="205">
        <v>0</v>
      </c>
    </row>
    <row r="33" spans="1:42">
      <c r="A33" t="s">
        <v>75</v>
      </c>
      <c r="B33" s="205">
        <v>0</v>
      </c>
      <c r="C33" s="205">
        <v>0</v>
      </c>
      <c r="D33" s="205">
        <v>0.22</v>
      </c>
      <c r="E33" s="205">
        <v>0</v>
      </c>
      <c r="F33" s="205">
        <v>0</v>
      </c>
      <c r="G33" s="205">
        <v>0.96</v>
      </c>
      <c r="H33" s="205">
        <v>0</v>
      </c>
      <c r="I33" s="205">
        <v>2.33</v>
      </c>
      <c r="J33" s="205">
        <v>0.16</v>
      </c>
      <c r="K33" s="205">
        <v>2.59</v>
      </c>
      <c r="L33" s="205">
        <v>0.08</v>
      </c>
      <c r="M33" s="205">
        <v>0.08</v>
      </c>
      <c r="N33" s="205">
        <v>0.09</v>
      </c>
      <c r="O33" s="205">
        <v>0.1</v>
      </c>
      <c r="P33" s="205">
        <v>4.83</v>
      </c>
      <c r="Q33" s="205">
        <v>0.38</v>
      </c>
      <c r="R33" s="205">
        <v>1.1399999999999999</v>
      </c>
      <c r="S33" s="205">
        <v>0.59</v>
      </c>
      <c r="T33" s="205">
        <v>1.41</v>
      </c>
      <c r="U33" s="205">
        <v>0</v>
      </c>
      <c r="V33" s="205">
        <v>0</v>
      </c>
      <c r="W33" s="205">
        <v>0</v>
      </c>
      <c r="X33" s="205">
        <v>0</v>
      </c>
      <c r="Y33" s="205">
        <v>0</v>
      </c>
      <c r="Z33" s="205">
        <v>0</v>
      </c>
      <c r="AA33" s="205">
        <v>0</v>
      </c>
      <c r="AB33" s="205">
        <v>0</v>
      </c>
      <c r="AC33" s="205">
        <v>2.08</v>
      </c>
      <c r="AD33" s="205">
        <v>0</v>
      </c>
      <c r="AE33" s="205">
        <v>0</v>
      </c>
      <c r="AF33" s="205">
        <v>0</v>
      </c>
      <c r="AG33" s="205">
        <v>36.51</v>
      </c>
      <c r="AH33" s="205">
        <v>0</v>
      </c>
      <c r="AI33" s="205">
        <v>61.51</v>
      </c>
      <c r="AJ33" s="205">
        <v>0</v>
      </c>
      <c r="AK33" s="205">
        <v>4.24</v>
      </c>
      <c r="AL33" s="205">
        <v>0</v>
      </c>
      <c r="AM33" s="205">
        <v>0</v>
      </c>
      <c r="AN33" s="205">
        <v>0</v>
      </c>
      <c r="AO33" s="205">
        <v>69.349999999999994</v>
      </c>
      <c r="AP33" s="205">
        <v>0</v>
      </c>
    </row>
    <row r="34" spans="1:42">
      <c r="A34" t="s">
        <v>76</v>
      </c>
      <c r="B34" s="205">
        <v>0</v>
      </c>
      <c r="C34" s="205">
        <v>0</v>
      </c>
      <c r="D34" s="205">
        <v>0.22</v>
      </c>
      <c r="E34" s="205">
        <v>0</v>
      </c>
      <c r="F34" s="205">
        <v>0</v>
      </c>
      <c r="G34" s="205">
        <v>0.96</v>
      </c>
      <c r="H34" s="205">
        <v>0</v>
      </c>
      <c r="I34" s="205">
        <v>2.33</v>
      </c>
      <c r="J34" s="205">
        <v>0.16</v>
      </c>
      <c r="K34" s="205">
        <v>2.59</v>
      </c>
      <c r="L34" s="205">
        <v>0.08</v>
      </c>
      <c r="M34" s="205">
        <v>0.08</v>
      </c>
      <c r="N34" s="205">
        <v>0.09</v>
      </c>
      <c r="O34" s="205">
        <v>0.1</v>
      </c>
      <c r="P34" s="205">
        <v>4.83</v>
      </c>
      <c r="Q34" s="205">
        <v>0.38</v>
      </c>
      <c r="R34" s="205">
        <v>1.1399999999999999</v>
      </c>
      <c r="S34" s="205">
        <v>0.59</v>
      </c>
      <c r="T34" s="205">
        <v>1.41</v>
      </c>
      <c r="U34" s="205">
        <v>0</v>
      </c>
      <c r="V34" s="205">
        <v>0</v>
      </c>
      <c r="W34" s="205">
        <v>0</v>
      </c>
      <c r="X34" s="205">
        <v>0</v>
      </c>
      <c r="Y34" s="205">
        <v>0</v>
      </c>
      <c r="Z34" s="205">
        <v>0</v>
      </c>
      <c r="AA34" s="205">
        <v>0</v>
      </c>
      <c r="AB34" s="205">
        <v>0</v>
      </c>
      <c r="AC34" s="205">
        <v>2.08</v>
      </c>
      <c r="AD34" s="205">
        <v>0</v>
      </c>
      <c r="AE34" s="205">
        <v>0</v>
      </c>
      <c r="AF34" s="205">
        <v>0</v>
      </c>
      <c r="AG34" s="205">
        <v>36.51</v>
      </c>
      <c r="AH34" s="205">
        <v>0</v>
      </c>
      <c r="AI34" s="205">
        <v>61.51</v>
      </c>
      <c r="AJ34" s="205">
        <v>0</v>
      </c>
      <c r="AK34" s="205">
        <v>4.24</v>
      </c>
      <c r="AL34" s="205">
        <v>0</v>
      </c>
      <c r="AM34" s="205">
        <v>0</v>
      </c>
      <c r="AN34" s="205">
        <v>0</v>
      </c>
      <c r="AO34" s="205">
        <v>69.349999999999994</v>
      </c>
      <c r="AP34" s="205">
        <v>0</v>
      </c>
    </row>
    <row r="35" spans="1:42">
      <c r="A35" t="s">
        <v>77</v>
      </c>
      <c r="B35" s="205">
        <v>0</v>
      </c>
      <c r="C35" s="205">
        <v>0</v>
      </c>
      <c r="D35" s="205">
        <v>0.22</v>
      </c>
      <c r="E35" s="205">
        <v>0</v>
      </c>
      <c r="F35" s="205">
        <v>0</v>
      </c>
      <c r="G35" s="205">
        <v>0.96</v>
      </c>
      <c r="H35" s="205">
        <v>0</v>
      </c>
      <c r="I35" s="205">
        <v>2.33</v>
      </c>
      <c r="J35" s="205">
        <v>0.16</v>
      </c>
      <c r="K35" s="205">
        <v>2.59</v>
      </c>
      <c r="L35" s="205">
        <v>0.08</v>
      </c>
      <c r="M35" s="205">
        <v>0.08</v>
      </c>
      <c r="N35" s="205">
        <v>0.09</v>
      </c>
      <c r="O35" s="205">
        <v>0.1</v>
      </c>
      <c r="P35" s="205">
        <v>4.83</v>
      </c>
      <c r="Q35" s="205">
        <v>0.38</v>
      </c>
      <c r="R35" s="205">
        <v>1.1399999999999999</v>
      </c>
      <c r="S35" s="205">
        <v>0.59</v>
      </c>
      <c r="T35" s="205">
        <v>1.41</v>
      </c>
      <c r="U35" s="205">
        <v>0</v>
      </c>
      <c r="V35" s="205">
        <v>0</v>
      </c>
      <c r="W35" s="205">
        <v>0</v>
      </c>
      <c r="X35" s="205">
        <v>0</v>
      </c>
      <c r="Y35" s="205">
        <v>0</v>
      </c>
      <c r="Z35" s="205">
        <v>0</v>
      </c>
      <c r="AA35" s="205">
        <v>0</v>
      </c>
      <c r="AB35" s="205">
        <v>0</v>
      </c>
      <c r="AC35" s="205">
        <v>2.08</v>
      </c>
      <c r="AD35" s="205">
        <v>0</v>
      </c>
      <c r="AE35" s="205">
        <v>0</v>
      </c>
      <c r="AF35" s="205">
        <v>0</v>
      </c>
      <c r="AG35" s="205">
        <v>36.51</v>
      </c>
      <c r="AH35" s="205">
        <v>0</v>
      </c>
      <c r="AI35" s="205">
        <v>61.51</v>
      </c>
      <c r="AJ35" s="205">
        <v>0</v>
      </c>
      <c r="AK35" s="205">
        <v>4.24</v>
      </c>
      <c r="AL35" s="205">
        <v>0</v>
      </c>
      <c r="AM35" s="205">
        <v>0</v>
      </c>
      <c r="AN35" s="205">
        <v>0</v>
      </c>
      <c r="AO35" s="205">
        <v>69.349999999999994</v>
      </c>
      <c r="AP35" s="205">
        <v>0</v>
      </c>
    </row>
    <row r="36" spans="1:42">
      <c r="A36" t="s">
        <v>78</v>
      </c>
      <c r="B36" s="205">
        <v>0</v>
      </c>
      <c r="C36" s="205">
        <v>0</v>
      </c>
      <c r="D36" s="205">
        <v>0.22</v>
      </c>
      <c r="E36" s="205">
        <v>0</v>
      </c>
      <c r="F36" s="205">
        <v>0</v>
      </c>
      <c r="G36" s="205">
        <v>0.96</v>
      </c>
      <c r="H36" s="205">
        <v>0</v>
      </c>
      <c r="I36" s="205">
        <v>2.33</v>
      </c>
      <c r="J36" s="205">
        <v>0.16</v>
      </c>
      <c r="K36" s="205">
        <v>2.59</v>
      </c>
      <c r="L36" s="205">
        <v>0.08</v>
      </c>
      <c r="M36" s="205">
        <v>0.08</v>
      </c>
      <c r="N36" s="205">
        <v>0.09</v>
      </c>
      <c r="O36" s="205">
        <v>0.1</v>
      </c>
      <c r="P36" s="205">
        <v>4.83</v>
      </c>
      <c r="Q36" s="205">
        <v>0.38</v>
      </c>
      <c r="R36" s="205">
        <v>1.1399999999999999</v>
      </c>
      <c r="S36" s="205">
        <v>0.59</v>
      </c>
      <c r="T36" s="205">
        <v>1.41</v>
      </c>
      <c r="U36" s="205">
        <v>0</v>
      </c>
      <c r="V36" s="205">
        <v>0</v>
      </c>
      <c r="W36" s="205">
        <v>0</v>
      </c>
      <c r="X36" s="205">
        <v>0</v>
      </c>
      <c r="Y36" s="205">
        <v>0</v>
      </c>
      <c r="Z36" s="205">
        <v>0</v>
      </c>
      <c r="AA36" s="205">
        <v>0</v>
      </c>
      <c r="AB36" s="205">
        <v>0</v>
      </c>
      <c r="AC36" s="205">
        <v>2.08</v>
      </c>
      <c r="AD36" s="205">
        <v>0</v>
      </c>
      <c r="AE36" s="205">
        <v>0</v>
      </c>
      <c r="AF36" s="205">
        <v>0</v>
      </c>
      <c r="AG36" s="205">
        <v>36.51</v>
      </c>
      <c r="AH36" s="205">
        <v>0</v>
      </c>
      <c r="AI36" s="205">
        <v>61.51</v>
      </c>
      <c r="AJ36" s="205">
        <v>0</v>
      </c>
      <c r="AK36" s="205">
        <v>4.24</v>
      </c>
      <c r="AL36" s="205">
        <v>0</v>
      </c>
      <c r="AM36" s="205">
        <v>0</v>
      </c>
      <c r="AN36" s="205">
        <v>0</v>
      </c>
      <c r="AO36" s="205">
        <v>69.349999999999994</v>
      </c>
      <c r="AP36" s="205">
        <v>0</v>
      </c>
    </row>
    <row r="37" spans="1:42">
      <c r="A37" t="s">
        <v>79</v>
      </c>
      <c r="B37" s="205">
        <v>0</v>
      </c>
      <c r="C37" s="205">
        <v>0</v>
      </c>
      <c r="D37" s="205">
        <v>0.22</v>
      </c>
      <c r="E37" s="205">
        <v>0</v>
      </c>
      <c r="F37" s="205">
        <v>0</v>
      </c>
      <c r="G37" s="205">
        <v>0.96</v>
      </c>
      <c r="H37" s="205">
        <v>0</v>
      </c>
      <c r="I37" s="205">
        <v>2.33</v>
      </c>
      <c r="J37" s="205">
        <v>0.16</v>
      </c>
      <c r="K37" s="205">
        <v>2.59</v>
      </c>
      <c r="L37" s="205">
        <v>0.08</v>
      </c>
      <c r="M37" s="205">
        <v>0.08</v>
      </c>
      <c r="N37" s="205">
        <v>0.09</v>
      </c>
      <c r="O37" s="205">
        <v>0.1</v>
      </c>
      <c r="P37" s="205">
        <v>4.83</v>
      </c>
      <c r="Q37" s="205">
        <v>0.38</v>
      </c>
      <c r="R37" s="205">
        <v>1.1399999999999999</v>
      </c>
      <c r="S37" s="205">
        <v>0.59</v>
      </c>
      <c r="T37" s="205">
        <v>1.41</v>
      </c>
      <c r="U37" s="205">
        <v>0</v>
      </c>
      <c r="V37" s="205">
        <v>0</v>
      </c>
      <c r="W37" s="205">
        <v>0</v>
      </c>
      <c r="X37" s="205">
        <v>0</v>
      </c>
      <c r="Y37" s="205">
        <v>0</v>
      </c>
      <c r="Z37" s="205">
        <v>0</v>
      </c>
      <c r="AA37" s="205">
        <v>0</v>
      </c>
      <c r="AB37" s="205">
        <v>0</v>
      </c>
      <c r="AC37" s="205">
        <v>2.08</v>
      </c>
      <c r="AD37" s="205">
        <v>0</v>
      </c>
      <c r="AE37" s="205">
        <v>0</v>
      </c>
      <c r="AF37" s="205">
        <v>0</v>
      </c>
      <c r="AG37" s="205">
        <v>36.51</v>
      </c>
      <c r="AH37" s="205">
        <v>0</v>
      </c>
      <c r="AI37" s="205">
        <v>61.51</v>
      </c>
      <c r="AJ37" s="205">
        <v>0</v>
      </c>
      <c r="AK37" s="205">
        <v>3.66</v>
      </c>
      <c r="AL37" s="205">
        <v>0</v>
      </c>
      <c r="AM37" s="205">
        <v>0</v>
      </c>
      <c r="AN37" s="205">
        <v>0</v>
      </c>
      <c r="AO37" s="205">
        <v>69.349999999999994</v>
      </c>
      <c r="AP37" s="205">
        <v>0</v>
      </c>
    </row>
    <row r="38" spans="1:42">
      <c r="A38" t="s">
        <v>80</v>
      </c>
      <c r="B38" s="205">
        <v>0</v>
      </c>
      <c r="C38" s="205">
        <v>0</v>
      </c>
      <c r="D38" s="205">
        <v>0.22</v>
      </c>
      <c r="E38" s="205">
        <v>0</v>
      </c>
      <c r="F38" s="205">
        <v>0</v>
      </c>
      <c r="G38" s="205">
        <v>0.96</v>
      </c>
      <c r="H38" s="205">
        <v>0</v>
      </c>
      <c r="I38" s="205">
        <v>2.33</v>
      </c>
      <c r="J38" s="205">
        <v>0.16</v>
      </c>
      <c r="K38" s="205">
        <v>2.59</v>
      </c>
      <c r="L38" s="205">
        <v>0.08</v>
      </c>
      <c r="M38" s="205">
        <v>0.08</v>
      </c>
      <c r="N38" s="205">
        <v>0.09</v>
      </c>
      <c r="O38" s="205">
        <v>0.1</v>
      </c>
      <c r="P38" s="205">
        <v>4.83</v>
      </c>
      <c r="Q38" s="205">
        <v>0.38</v>
      </c>
      <c r="R38" s="205">
        <v>1.1399999999999999</v>
      </c>
      <c r="S38" s="205">
        <v>0.59</v>
      </c>
      <c r="T38" s="205">
        <v>1.41</v>
      </c>
      <c r="U38" s="205">
        <v>0</v>
      </c>
      <c r="V38" s="205">
        <v>0</v>
      </c>
      <c r="W38" s="205">
        <v>0</v>
      </c>
      <c r="X38" s="205">
        <v>0</v>
      </c>
      <c r="Y38" s="205">
        <v>0</v>
      </c>
      <c r="Z38" s="205">
        <v>0</v>
      </c>
      <c r="AA38" s="205">
        <v>0</v>
      </c>
      <c r="AB38" s="205">
        <v>0</v>
      </c>
      <c r="AC38" s="205">
        <v>2.08</v>
      </c>
      <c r="AD38" s="205">
        <v>0</v>
      </c>
      <c r="AE38" s="205">
        <v>0</v>
      </c>
      <c r="AF38" s="205">
        <v>0</v>
      </c>
      <c r="AG38" s="205">
        <v>36.51</v>
      </c>
      <c r="AH38" s="205">
        <v>0</v>
      </c>
      <c r="AI38" s="205">
        <v>61.51</v>
      </c>
      <c r="AJ38" s="205">
        <v>0</v>
      </c>
      <c r="AK38" s="205">
        <v>3.66</v>
      </c>
      <c r="AL38" s="205">
        <v>0</v>
      </c>
      <c r="AM38" s="205">
        <v>0</v>
      </c>
      <c r="AN38" s="205">
        <v>0</v>
      </c>
      <c r="AO38" s="205">
        <v>69.349999999999994</v>
      </c>
      <c r="AP38" s="205">
        <v>0</v>
      </c>
    </row>
    <row r="39" spans="1:42">
      <c r="A39" t="s">
        <v>81</v>
      </c>
      <c r="B39" s="205">
        <v>0</v>
      </c>
      <c r="C39" s="205">
        <v>0</v>
      </c>
      <c r="D39" s="205">
        <v>0.22</v>
      </c>
      <c r="E39" s="205">
        <v>0</v>
      </c>
      <c r="F39" s="205">
        <v>0</v>
      </c>
      <c r="G39" s="205">
        <v>0.96</v>
      </c>
      <c r="H39" s="205">
        <v>0</v>
      </c>
      <c r="I39" s="205">
        <v>2.33</v>
      </c>
      <c r="J39" s="205">
        <v>0.16</v>
      </c>
      <c r="K39" s="205">
        <v>2.59</v>
      </c>
      <c r="L39" s="205">
        <v>0.08</v>
      </c>
      <c r="M39" s="205">
        <v>0.08</v>
      </c>
      <c r="N39" s="205">
        <v>0.09</v>
      </c>
      <c r="O39" s="205">
        <v>0.1</v>
      </c>
      <c r="P39" s="205">
        <v>4.83</v>
      </c>
      <c r="Q39" s="205">
        <v>0.38</v>
      </c>
      <c r="R39" s="205">
        <v>1.1399999999999999</v>
      </c>
      <c r="S39" s="205">
        <v>0.59</v>
      </c>
      <c r="T39" s="205">
        <v>1.41</v>
      </c>
      <c r="U39" s="205">
        <v>0</v>
      </c>
      <c r="V39" s="205">
        <v>0</v>
      </c>
      <c r="W39" s="205">
        <v>0</v>
      </c>
      <c r="X39" s="205">
        <v>0</v>
      </c>
      <c r="Y39" s="205">
        <v>0</v>
      </c>
      <c r="Z39" s="205">
        <v>0</v>
      </c>
      <c r="AA39" s="205">
        <v>0</v>
      </c>
      <c r="AB39" s="205">
        <v>0</v>
      </c>
      <c r="AC39" s="205">
        <v>2.08</v>
      </c>
      <c r="AD39" s="205">
        <v>0</v>
      </c>
      <c r="AE39" s="205">
        <v>0</v>
      </c>
      <c r="AF39" s="205">
        <v>0</v>
      </c>
      <c r="AG39" s="205">
        <v>36.51</v>
      </c>
      <c r="AH39" s="205">
        <v>0</v>
      </c>
      <c r="AI39" s="205">
        <v>61.51</v>
      </c>
      <c r="AJ39" s="205">
        <v>0</v>
      </c>
      <c r="AK39" s="205">
        <v>3.66</v>
      </c>
      <c r="AL39" s="205">
        <v>0</v>
      </c>
      <c r="AM39" s="205">
        <v>0</v>
      </c>
      <c r="AN39" s="205">
        <v>0</v>
      </c>
      <c r="AO39" s="205">
        <v>69.349999999999994</v>
      </c>
      <c r="AP39" s="205">
        <v>0</v>
      </c>
    </row>
    <row r="40" spans="1:42">
      <c r="A40" t="s">
        <v>82</v>
      </c>
      <c r="B40" s="205">
        <v>0</v>
      </c>
      <c r="C40" s="205">
        <v>0</v>
      </c>
      <c r="D40" s="205">
        <v>0.22</v>
      </c>
      <c r="E40" s="205">
        <v>0</v>
      </c>
      <c r="F40" s="205">
        <v>0</v>
      </c>
      <c r="G40" s="205">
        <v>0.96</v>
      </c>
      <c r="H40" s="205">
        <v>0</v>
      </c>
      <c r="I40" s="205">
        <v>2.33</v>
      </c>
      <c r="J40" s="205">
        <v>0.16</v>
      </c>
      <c r="K40" s="205">
        <v>2.59</v>
      </c>
      <c r="L40" s="205">
        <v>0.08</v>
      </c>
      <c r="M40" s="205">
        <v>0.08</v>
      </c>
      <c r="N40" s="205">
        <v>0.09</v>
      </c>
      <c r="O40" s="205">
        <v>0.1</v>
      </c>
      <c r="P40" s="205">
        <v>4.83</v>
      </c>
      <c r="Q40" s="205">
        <v>0.38</v>
      </c>
      <c r="R40" s="205">
        <v>1.1399999999999999</v>
      </c>
      <c r="S40" s="205">
        <v>0.59</v>
      </c>
      <c r="T40" s="205">
        <v>1.41</v>
      </c>
      <c r="U40" s="205">
        <v>0</v>
      </c>
      <c r="V40" s="205">
        <v>0</v>
      </c>
      <c r="W40" s="205">
        <v>0</v>
      </c>
      <c r="X40" s="205">
        <v>0</v>
      </c>
      <c r="Y40" s="205">
        <v>0</v>
      </c>
      <c r="Z40" s="205">
        <v>0</v>
      </c>
      <c r="AA40" s="205">
        <v>0</v>
      </c>
      <c r="AB40" s="205">
        <v>0</v>
      </c>
      <c r="AC40" s="205">
        <v>2.08</v>
      </c>
      <c r="AD40" s="205">
        <v>0</v>
      </c>
      <c r="AE40" s="205">
        <v>0</v>
      </c>
      <c r="AF40" s="205">
        <v>0</v>
      </c>
      <c r="AG40" s="205">
        <v>36.51</v>
      </c>
      <c r="AH40" s="205">
        <v>0</v>
      </c>
      <c r="AI40" s="205">
        <v>61.51</v>
      </c>
      <c r="AJ40" s="205">
        <v>0</v>
      </c>
      <c r="AK40" s="205">
        <v>3.66</v>
      </c>
      <c r="AL40" s="205">
        <v>0</v>
      </c>
      <c r="AM40" s="205">
        <v>0</v>
      </c>
      <c r="AN40" s="205">
        <v>0</v>
      </c>
      <c r="AO40" s="205">
        <v>69.349999999999994</v>
      </c>
      <c r="AP40" s="205">
        <v>0</v>
      </c>
    </row>
    <row r="41" spans="1:42">
      <c r="A41" t="s">
        <v>83</v>
      </c>
      <c r="B41" s="205">
        <v>0</v>
      </c>
      <c r="C41" s="205">
        <v>0</v>
      </c>
      <c r="D41" s="205">
        <v>0.22</v>
      </c>
      <c r="E41" s="205">
        <v>0</v>
      </c>
      <c r="F41" s="205">
        <v>0</v>
      </c>
      <c r="G41" s="205">
        <v>0.96</v>
      </c>
      <c r="H41" s="205">
        <v>0</v>
      </c>
      <c r="I41" s="205">
        <v>2.33</v>
      </c>
      <c r="J41" s="205">
        <v>0.16</v>
      </c>
      <c r="K41" s="205">
        <v>2.59</v>
      </c>
      <c r="L41" s="205">
        <v>0.08</v>
      </c>
      <c r="M41" s="205">
        <v>0.08</v>
      </c>
      <c r="N41" s="205">
        <v>0.09</v>
      </c>
      <c r="O41" s="205">
        <v>0.1</v>
      </c>
      <c r="P41" s="205">
        <v>4.83</v>
      </c>
      <c r="Q41" s="205">
        <v>0.38</v>
      </c>
      <c r="R41" s="205">
        <v>1.1399999999999999</v>
      </c>
      <c r="S41" s="205">
        <v>0.59</v>
      </c>
      <c r="T41" s="205">
        <v>1.41</v>
      </c>
      <c r="U41" s="205">
        <v>0</v>
      </c>
      <c r="V41" s="205">
        <v>0</v>
      </c>
      <c r="W41" s="205">
        <v>0</v>
      </c>
      <c r="X41" s="205">
        <v>0</v>
      </c>
      <c r="Y41" s="205">
        <v>0</v>
      </c>
      <c r="Z41" s="205">
        <v>0</v>
      </c>
      <c r="AA41" s="205">
        <v>0</v>
      </c>
      <c r="AB41" s="205">
        <v>0</v>
      </c>
      <c r="AC41" s="205">
        <v>2.08</v>
      </c>
      <c r="AD41" s="205">
        <v>0</v>
      </c>
      <c r="AE41" s="205">
        <v>0</v>
      </c>
      <c r="AF41" s="205">
        <v>0</v>
      </c>
      <c r="AG41" s="205">
        <v>36.51</v>
      </c>
      <c r="AH41" s="205">
        <v>0</v>
      </c>
      <c r="AI41" s="205">
        <v>61.51</v>
      </c>
      <c r="AJ41" s="205">
        <v>0</v>
      </c>
      <c r="AK41" s="205">
        <v>4.7</v>
      </c>
      <c r="AL41" s="205">
        <v>0</v>
      </c>
      <c r="AM41" s="205">
        <v>0</v>
      </c>
      <c r="AN41" s="205">
        <v>0</v>
      </c>
      <c r="AO41" s="205">
        <v>69.349999999999994</v>
      </c>
      <c r="AP41" s="205">
        <v>0</v>
      </c>
    </row>
    <row r="42" spans="1:42">
      <c r="A42" t="s">
        <v>84</v>
      </c>
      <c r="B42" s="205">
        <v>0</v>
      </c>
      <c r="C42" s="205">
        <v>0</v>
      </c>
      <c r="D42" s="205">
        <v>0.22</v>
      </c>
      <c r="E42" s="205">
        <v>0</v>
      </c>
      <c r="F42" s="205">
        <v>0</v>
      </c>
      <c r="G42" s="205">
        <v>0.96</v>
      </c>
      <c r="H42" s="205">
        <v>0</v>
      </c>
      <c r="I42" s="205">
        <v>2.33</v>
      </c>
      <c r="J42" s="205">
        <v>0.16</v>
      </c>
      <c r="K42" s="205">
        <v>2.59</v>
      </c>
      <c r="L42" s="205">
        <v>0.08</v>
      </c>
      <c r="M42" s="205">
        <v>0.08</v>
      </c>
      <c r="N42" s="205">
        <v>0.09</v>
      </c>
      <c r="O42" s="205">
        <v>0.1</v>
      </c>
      <c r="P42" s="205">
        <v>4.83</v>
      </c>
      <c r="Q42" s="205">
        <v>0.38</v>
      </c>
      <c r="R42" s="205">
        <v>1.1399999999999999</v>
      </c>
      <c r="S42" s="205">
        <v>0.59</v>
      </c>
      <c r="T42" s="205">
        <v>1.41</v>
      </c>
      <c r="U42" s="205">
        <v>0</v>
      </c>
      <c r="V42" s="205">
        <v>0</v>
      </c>
      <c r="W42" s="205">
        <v>0</v>
      </c>
      <c r="X42" s="205">
        <v>0</v>
      </c>
      <c r="Y42" s="205">
        <v>0</v>
      </c>
      <c r="Z42" s="205">
        <v>0</v>
      </c>
      <c r="AA42" s="205">
        <v>0</v>
      </c>
      <c r="AB42" s="205">
        <v>0</v>
      </c>
      <c r="AC42" s="205">
        <v>2.08</v>
      </c>
      <c r="AD42" s="205">
        <v>0</v>
      </c>
      <c r="AE42" s="205">
        <v>0</v>
      </c>
      <c r="AF42" s="205">
        <v>0</v>
      </c>
      <c r="AG42" s="205">
        <v>36.51</v>
      </c>
      <c r="AH42" s="205">
        <v>0</v>
      </c>
      <c r="AI42" s="205">
        <v>61.51</v>
      </c>
      <c r="AJ42" s="205">
        <v>0</v>
      </c>
      <c r="AK42" s="205">
        <v>4.7</v>
      </c>
      <c r="AL42" s="205">
        <v>0</v>
      </c>
      <c r="AM42" s="205">
        <v>0</v>
      </c>
      <c r="AN42" s="205">
        <v>0</v>
      </c>
      <c r="AO42" s="205">
        <v>69.349999999999994</v>
      </c>
      <c r="AP42" s="205">
        <v>0</v>
      </c>
    </row>
    <row r="43" spans="1:42">
      <c r="A43" t="s">
        <v>85</v>
      </c>
      <c r="B43" s="205">
        <v>0</v>
      </c>
      <c r="C43" s="205">
        <v>0</v>
      </c>
      <c r="D43" s="205">
        <v>0.22</v>
      </c>
      <c r="E43" s="205">
        <v>0</v>
      </c>
      <c r="F43" s="205">
        <v>0</v>
      </c>
      <c r="G43" s="205">
        <v>0.96</v>
      </c>
      <c r="H43" s="205">
        <v>0</v>
      </c>
      <c r="I43" s="205">
        <v>2.33</v>
      </c>
      <c r="J43" s="205">
        <v>0.16</v>
      </c>
      <c r="K43" s="205">
        <v>2.59</v>
      </c>
      <c r="L43" s="205">
        <v>0.08</v>
      </c>
      <c r="M43" s="205">
        <v>0.08</v>
      </c>
      <c r="N43" s="205">
        <v>0.09</v>
      </c>
      <c r="O43" s="205">
        <v>0.1</v>
      </c>
      <c r="P43" s="205">
        <v>4.83</v>
      </c>
      <c r="Q43" s="205">
        <v>0.38</v>
      </c>
      <c r="R43" s="205">
        <v>1.1399999999999999</v>
      </c>
      <c r="S43" s="205">
        <v>0.59</v>
      </c>
      <c r="T43" s="205">
        <v>1.41</v>
      </c>
      <c r="U43" s="205">
        <v>0</v>
      </c>
      <c r="V43" s="205">
        <v>0</v>
      </c>
      <c r="W43" s="205">
        <v>0</v>
      </c>
      <c r="X43" s="205">
        <v>0</v>
      </c>
      <c r="Y43" s="205">
        <v>0</v>
      </c>
      <c r="Z43" s="205">
        <v>0</v>
      </c>
      <c r="AA43" s="205">
        <v>0</v>
      </c>
      <c r="AB43" s="205">
        <v>0</v>
      </c>
      <c r="AC43" s="205">
        <v>2.08</v>
      </c>
      <c r="AD43" s="205">
        <v>0</v>
      </c>
      <c r="AE43" s="205">
        <v>0</v>
      </c>
      <c r="AF43" s="205">
        <v>0</v>
      </c>
      <c r="AG43" s="205">
        <v>36.51</v>
      </c>
      <c r="AH43" s="205">
        <v>0</v>
      </c>
      <c r="AI43" s="205">
        <v>61.51</v>
      </c>
      <c r="AJ43" s="205">
        <v>0</v>
      </c>
      <c r="AK43" s="205">
        <v>4.7</v>
      </c>
      <c r="AL43" s="205">
        <v>0</v>
      </c>
      <c r="AM43" s="205">
        <v>0</v>
      </c>
      <c r="AN43" s="205">
        <v>0</v>
      </c>
      <c r="AO43" s="205">
        <v>69.349999999999994</v>
      </c>
      <c r="AP43" s="205">
        <v>0</v>
      </c>
    </row>
    <row r="44" spans="1:42">
      <c r="A44" t="s">
        <v>86</v>
      </c>
      <c r="B44" s="205">
        <v>0</v>
      </c>
      <c r="C44" s="205">
        <v>0</v>
      </c>
      <c r="D44" s="205">
        <v>0.22</v>
      </c>
      <c r="E44" s="205">
        <v>0</v>
      </c>
      <c r="F44" s="205">
        <v>0</v>
      </c>
      <c r="G44" s="205">
        <v>0.96</v>
      </c>
      <c r="H44" s="205">
        <v>0</v>
      </c>
      <c r="I44" s="205">
        <v>2.33</v>
      </c>
      <c r="J44" s="205">
        <v>0.16</v>
      </c>
      <c r="K44" s="205">
        <v>2.59</v>
      </c>
      <c r="L44" s="205">
        <v>0.08</v>
      </c>
      <c r="M44" s="205">
        <v>0.08</v>
      </c>
      <c r="N44" s="205">
        <v>0.09</v>
      </c>
      <c r="O44" s="205">
        <v>0.1</v>
      </c>
      <c r="P44" s="205">
        <v>4.83</v>
      </c>
      <c r="Q44" s="205">
        <v>0.38</v>
      </c>
      <c r="R44" s="205">
        <v>1.1399999999999999</v>
      </c>
      <c r="S44" s="205">
        <v>0.59</v>
      </c>
      <c r="T44" s="205">
        <v>1.41</v>
      </c>
      <c r="U44" s="205">
        <v>0</v>
      </c>
      <c r="V44" s="205">
        <v>0</v>
      </c>
      <c r="W44" s="205">
        <v>0</v>
      </c>
      <c r="X44" s="205">
        <v>0</v>
      </c>
      <c r="Y44" s="205">
        <v>0</v>
      </c>
      <c r="Z44" s="205">
        <v>0</v>
      </c>
      <c r="AA44" s="205">
        <v>0</v>
      </c>
      <c r="AB44" s="205">
        <v>0</v>
      </c>
      <c r="AC44" s="205">
        <v>2.08</v>
      </c>
      <c r="AD44" s="205">
        <v>0</v>
      </c>
      <c r="AE44" s="205">
        <v>0</v>
      </c>
      <c r="AF44" s="205">
        <v>0</v>
      </c>
      <c r="AG44" s="205">
        <v>36.51</v>
      </c>
      <c r="AH44" s="205">
        <v>0</v>
      </c>
      <c r="AI44" s="205">
        <v>61.51</v>
      </c>
      <c r="AJ44" s="205">
        <v>0</v>
      </c>
      <c r="AK44" s="205">
        <v>4.7</v>
      </c>
      <c r="AL44" s="205">
        <v>0</v>
      </c>
      <c r="AM44" s="205">
        <v>0</v>
      </c>
      <c r="AN44" s="205">
        <v>0</v>
      </c>
      <c r="AO44" s="205">
        <v>69.349999999999994</v>
      </c>
      <c r="AP44" s="205">
        <v>0</v>
      </c>
    </row>
    <row r="45" spans="1:42">
      <c r="A45" t="s">
        <v>87</v>
      </c>
      <c r="B45" s="205">
        <v>0</v>
      </c>
      <c r="C45" s="205">
        <v>0</v>
      </c>
      <c r="D45" s="205">
        <v>0.22</v>
      </c>
      <c r="E45" s="205">
        <v>0</v>
      </c>
      <c r="F45" s="205">
        <v>0</v>
      </c>
      <c r="G45" s="205">
        <v>0.96</v>
      </c>
      <c r="H45" s="205">
        <v>0</v>
      </c>
      <c r="I45" s="205">
        <v>2.33</v>
      </c>
      <c r="J45" s="205">
        <v>0.16</v>
      </c>
      <c r="K45" s="205">
        <v>2.59</v>
      </c>
      <c r="L45" s="205">
        <v>0.08</v>
      </c>
      <c r="M45" s="205">
        <v>0.08</v>
      </c>
      <c r="N45" s="205">
        <v>0.09</v>
      </c>
      <c r="O45" s="205">
        <v>0.1</v>
      </c>
      <c r="P45" s="205">
        <v>4.83</v>
      </c>
      <c r="Q45" s="205">
        <v>0.38</v>
      </c>
      <c r="R45" s="205">
        <v>1.1399999999999999</v>
      </c>
      <c r="S45" s="205">
        <v>0.59</v>
      </c>
      <c r="T45" s="205">
        <v>1.41</v>
      </c>
      <c r="U45" s="205">
        <v>0</v>
      </c>
      <c r="V45" s="205">
        <v>0</v>
      </c>
      <c r="W45" s="205">
        <v>0</v>
      </c>
      <c r="X45" s="205">
        <v>0</v>
      </c>
      <c r="Y45" s="205">
        <v>0</v>
      </c>
      <c r="Z45" s="205">
        <v>0</v>
      </c>
      <c r="AA45" s="205">
        <v>0</v>
      </c>
      <c r="AB45" s="205">
        <v>0</v>
      </c>
      <c r="AC45" s="205">
        <v>2.08</v>
      </c>
      <c r="AD45" s="205">
        <v>0</v>
      </c>
      <c r="AE45" s="205">
        <v>0</v>
      </c>
      <c r="AF45" s="205">
        <v>0</v>
      </c>
      <c r="AG45" s="205">
        <v>36.51</v>
      </c>
      <c r="AH45" s="205">
        <v>0</v>
      </c>
      <c r="AI45" s="205">
        <v>61.51</v>
      </c>
      <c r="AJ45" s="205">
        <v>0</v>
      </c>
      <c r="AK45" s="205">
        <v>4.7</v>
      </c>
      <c r="AL45" s="205">
        <v>0</v>
      </c>
      <c r="AM45" s="205">
        <v>0</v>
      </c>
      <c r="AN45" s="205">
        <v>0</v>
      </c>
      <c r="AO45" s="205">
        <v>69.349999999999994</v>
      </c>
      <c r="AP45" s="205">
        <v>0</v>
      </c>
    </row>
    <row r="46" spans="1:42">
      <c r="A46" t="s">
        <v>88</v>
      </c>
      <c r="B46" s="205">
        <v>0</v>
      </c>
      <c r="C46" s="205">
        <v>0</v>
      </c>
      <c r="D46" s="205">
        <v>0.22</v>
      </c>
      <c r="E46" s="205">
        <v>0</v>
      </c>
      <c r="F46" s="205">
        <v>0</v>
      </c>
      <c r="G46" s="205">
        <v>0.96</v>
      </c>
      <c r="H46" s="205">
        <v>0</v>
      </c>
      <c r="I46" s="205">
        <v>2.33</v>
      </c>
      <c r="J46" s="205">
        <v>0.16</v>
      </c>
      <c r="K46" s="205">
        <v>2.59</v>
      </c>
      <c r="L46" s="205">
        <v>0.08</v>
      </c>
      <c r="M46" s="205">
        <v>0.08</v>
      </c>
      <c r="N46" s="205">
        <v>0.09</v>
      </c>
      <c r="O46" s="205">
        <v>0.1</v>
      </c>
      <c r="P46" s="205">
        <v>4.83</v>
      </c>
      <c r="Q46" s="205">
        <v>0.38</v>
      </c>
      <c r="R46" s="205">
        <v>1.1399999999999999</v>
      </c>
      <c r="S46" s="205">
        <v>0.59</v>
      </c>
      <c r="T46" s="205">
        <v>1.41</v>
      </c>
      <c r="U46" s="205">
        <v>0</v>
      </c>
      <c r="V46" s="205">
        <v>0</v>
      </c>
      <c r="W46" s="205">
        <v>0</v>
      </c>
      <c r="X46" s="205">
        <v>0</v>
      </c>
      <c r="Y46" s="205">
        <v>0</v>
      </c>
      <c r="Z46" s="205">
        <v>0</v>
      </c>
      <c r="AA46" s="205">
        <v>0</v>
      </c>
      <c r="AB46" s="205">
        <v>0</v>
      </c>
      <c r="AC46" s="205">
        <v>2.08</v>
      </c>
      <c r="AD46" s="205">
        <v>0</v>
      </c>
      <c r="AE46" s="205">
        <v>0</v>
      </c>
      <c r="AF46" s="205">
        <v>0</v>
      </c>
      <c r="AG46" s="205">
        <v>36.51</v>
      </c>
      <c r="AH46" s="205">
        <v>0</v>
      </c>
      <c r="AI46" s="205">
        <v>61.51</v>
      </c>
      <c r="AJ46" s="205">
        <v>0</v>
      </c>
      <c r="AK46" s="205">
        <v>4.7</v>
      </c>
      <c r="AL46" s="205">
        <v>0</v>
      </c>
      <c r="AM46" s="205">
        <v>0</v>
      </c>
      <c r="AN46" s="205">
        <v>0</v>
      </c>
      <c r="AO46" s="205">
        <v>69.349999999999994</v>
      </c>
      <c r="AP46" s="205">
        <v>0</v>
      </c>
    </row>
    <row r="47" spans="1:42">
      <c r="A47" t="s">
        <v>89</v>
      </c>
      <c r="B47" s="205">
        <v>0</v>
      </c>
      <c r="C47" s="205">
        <v>0</v>
      </c>
      <c r="D47" s="205">
        <v>0.22</v>
      </c>
      <c r="E47" s="205">
        <v>0</v>
      </c>
      <c r="F47" s="205">
        <v>0</v>
      </c>
      <c r="G47" s="205">
        <v>0.96</v>
      </c>
      <c r="H47" s="205">
        <v>0</v>
      </c>
      <c r="I47" s="205">
        <v>2.33</v>
      </c>
      <c r="J47" s="205">
        <v>0.16</v>
      </c>
      <c r="K47" s="205">
        <v>2.59</v>
      </c>
      <c r="L47" s="205">
        <v>0.08</v>
      </c>
      <c r="M47" s="205">
        <v>0.08</v>
      </c>
      <c r="N47" s="205">
        <v>0.09</v>
      </c>
      <c r="O47" s="205">
        <v>0.1</v>
      </c>
      <c r="P47" s="205">
        <v>4.83</v>
      </c>
      <c r="Q47" s="205">
        <v>0.38</v>
      </c>
      <c r="R47" s="205">
        <v>1.1399999999999999</v>
      </c>
      <c r="S47" s="205">
        <v>0.59</v>
      </c>
      <c r="T47" s="205">
        <v>1.41</v>
      </c>
      <c r="U47" s="205">
        <v>0</v>
      </c>
      <c r="V47" s="205">
        <v>0</v>
      </c>
      <c r="W47" s="205">
        <v>0</v>
      </c>
      <c r="X47" s="205">
        <v>0</v>
      </c>
      <c r="Y47" s="205">
        <v>0</v>
      </c>
      <c r="Z47" s="205">
        <v>0</v>
      </c>
      <c r="AA47" s="205">
        <v>0</v>
      </c>
      <c r="AB47" s="205">
        <v>0</v>
      </c>
      <c r="AC47" s="205">
        <v>2.08</v>
      </c>
      <c r="AD47" s="205">
        <v>0</v>
      </c>
      <c r="AE47" s="205">
        <v>0</v>
      </c>
      <c r="AF47" s="205">
        <v>0</v>
      </c>
      <c r="AG47" s="205">
        <v>36.51</v>
      </c>
      <c r="AH47" s="205">
        <v>0</v>
      </c>
      <c r="AI47" s="205">
        <v>61.51</v>
      </c>
      <c r="AJ47" s="205">
        <v>0</v>
      </c>
      <c r="AK47" s="205">
        <v>4.7</v>
      </c>
      <c r="AL47" s="205">
        <v>0</v>
      </c>
      <c r="AM47" s="205">
        <v>0</v>
      </c>
      <c r="AN47" s="205">
        <v>0</v>
      </c>
      <c r="AO47" s="205">
        <v>69.349999999999994</v>
      </c>
      <c r="AP47" s="205">
        <v>0</v>
      </c>
    </row>
    <row r="48" spans="1:42">
      <c r="A48" t="s">
        <v>90</v>
      </c>
      <c r="B48" s="205">
        <v>0</v>
      </c>
      <c r="C48" s="205">
        <v>0</v>
      </c>
      <c r="D48" s="205">
        <v>0.22</v>
      </c>
      <c r="E48" s="205">
        <v>0</v>
      </c>
      <c r="F48" s="205">
        <v>0</v>
      </c>
      <c r="G48" s="205">
        <v>0.96</v>
      </c>
      <c r="H48" s="205">
        <v>0</v>
      </c>
      <c r="I48" s="205">
        <v>2.33</v>
      </c>
      <c r="J48" s="205">
        <v>0.16</v>
      </c>
      <c r="K48" s="205">
        <v>2.59</v>
      </c>
      <c r="L48" s="205">
        <v>0.08</v>
      </c>
      <c r="M48" s="205">
        <v>0.08</v>
      </c>
      <c r="N48" s="205">
        <v>0.09</v>
      </c>
      <c r="O48" s="205">
        <v>0.1</v>
      </c>
      <c r="P48" s="205">
        <v>4.83</v>
      </c>
      <c r="Q48" s="205">
        <v>0.38</v>
      </c>
      <c r="R48" s="205">
        <v>1.1399999999999999</v>
      </c>
      <c r="S48" s="205">
        <v>0.59</v>
      </c>
      <c r="T48" s="205">
        <v>1.41</v>
      </c>
      <c r="U48" s="205">
        <v>0</v>
      </c>
      <c r="V48" s="205">
        <v>0</v>
      </c>
      <c r="W48" s="205">
        <v>0</v>
      </c>
      <c r="X48" s="205">
        <v>0</v>
      </c>
      <c r="Y48" s="205">
        <v>0</v>
      </c>
      <c r="Z48" s="205">
        <v>0</v>
      </c>
      <c r="AA48" s="205">
        <v>0</v>
      </c>
      <c r="AB48" s="205">
        <v>0</v>
      </c>
      <c r="AC48" s="205">
        <v>2.08</v>
      </c>
      <c r="AD48" s="205">
        <v>0</v>
      </c>
      <c r="AE48" s="205">
        <v>0</v>
      </c>
      <c r="AF48" s="205">
        <v>0</v>
      </c>
      <c r="AG48" s="205">
        <v>36.51</v>
      </c>
      <c r="AH48" s="205">
        <v>0</v>
      </c>
      <c r="AI48" s="205">
        <v>61.51</v>
      </c>
      <c r="AJ48" s="205">
        <v>0</v>
      </c>
      <c r="AK48" s="205">
        <v>4.7</v>
      </c>
      <c r="AL48" s="205">
        <v>0</v>
      </c>
      <c r="AM48" s="205">
        <v>0</v>
      </c>
      <c r="AN48" s="205">
        <v>0</v>
      </c>
      <c r="AO48" s="205">
        <v>69.349999999999994</v>
      </c>
      <c r="AP48" s="205">
        <v>0</v>
      </c>
    </row>
    <row r="49" spans="1:42">
      <c r="A49" t="s">
        <v>91</v>
      </c>
      <c r="B49" s="205">
        <v>0</v>
      </c>
      <c r="C49" s="205">
        <v>0</v>
      </c>
      <c r="D49" s="205">
        <v>0.22</v>
      </c>
      <c r="E49" s="205">
        <v>0</v>
      </c>
      <c r="F49" s="205">
        <v>0</v>
      </c>
      <c r="G49" s="205">
        <v>0.96</v>
      </c>
      <c r="H49" s="205">
        <v>0</v>
      </c>
      <c r="I49" s="205">
        <v>2.33</v>
      </c>
      <c r="J49" s="205">
        <v>0.16</v>
      </c>
      <c r="K49" s="205">
        <v>2.59</v>
      </c>
      <c r="L49" s="205">
        <v>0.08</v>
      </c>
      <c r="M49" s="205">
        <v>0.08</v>
      </c>
      <c r="N49" s="205">
        <v>0.09</v>
      </c>
      <c r="O49" s="205">
        <v>0.1</v>
      </c>
      <c r="P49" s="205">
        <v>4.83</v>
      </c>
      <c r="Q49" s="205">
        <v>0.38</v>
      </c>
      <c r="R49" s="205">
        <v>1.1399999999999999</v>
      </c>
      <c r="S49" s="205">
        <v>0.59</v>
      </c>
      <c r="T49" s="205">
        <v>1.41</v>
      </c>
      <c r="U49" s="205">
        <v>0</v>
      </c>
      <c r="V49" s="205">
        <v>0</v>
      </c>
      <c r="W49" s="205">
        <v>0</v>
      </c>
      <c r="X49" s="205">
        <v>0</v>
      </c>
      <c r="Y49" s="205">
        <v>0</v>
      </c>
      <c r="Z49" s="205">
        <v>0</v>
      </c>
      <c r="AA49" s="205">
        <v>0</v>
      </c>
      <c r="AB49" s="205">
        <v>0</v>
      </c>
      <c r="AC49" s="205">
        <v>2.08</v>
      </c>
      <c r="AD49" s="205">
        <v>0</v>
      </c>
      <c r="AE49" s="205">
        <v>0</v>
      </c>
      <c r="AF49" s="205">
        <v>0</v>
      </c>
      <c r="AG49" s="205">
        <v>36.51</v>
      </c>
      <c r="AH49" s="205">
        <v>0</v>
      </c>
      <c r="AI49" s="205">
        <v>61.51</v>
      </c>
      <c r="AJ49" s="205">
        <v>0</v>
      </c>
      <c r="AK49" s="205">
        <v>4.7</v>
      </c>
      <c r="AL49" s="205">
        <v>0</v>
      </c>
      <c r="AM49" s="205">
        <v>0</v>
      </c>
      <c r="AN49" s="205">
        <v>0</v>
      </c>
      <c r="AO49" s="205">
        <v>69.349999999999994</v>
      </c>
      <c r="AP49" s="205">
        <v>0</v>
      </c>
    </row>
    <row r="50" spans="1:42">
      <c r="A50" t="s">
        <v>92</v>
      </c>
      <c r="B50" s="205">
        <v>0</v>
      </c>
      <c r="C50" s="205">
        <v>0</v>
      </c>
      <c r="D50" s="205">
        <v>0.22</v>
      </c>
      <c r="E50" s="205">
        <v>0</v>
      </c>
      <c r="F50" s="205">
        <v>0</v>
      </c>
      <c r="G50" s="205">
        <v>0.96</v>
      </c>
      <c r="H50" s="205">
        <v>0</v>
      </c>
      <c r="I50" s="205">
        <v>2.33</v>
      </c>
      <c r="J50" s="205">
        <v>0.16</v>
      </c>
      <c r="K50" s="205">
        <v>2.59</v>
      </c>
      <c r="L50" s="205">
        <v>0.08</v>
      </c>
      <c r="M50" s="205">
        <v>0.08</v>
      </c>
      <c r="N50" s="205">
        <v>0.09</v>
      </c>
      <c r="O50" s="205">
        <v>0.1</v>
      </c>
      <c r="P50" s="205">
        <v>4.83</v>
      </c>
      <c r="Q50" s="205">
        <v>0.38</v>
      </c>
      <c r="R50" s="205">
        <v>1.1399999999999999</v>
      </c>
      <c r="S50" s="205">
        <v>0.59</v>
      </c>
      <c r="T50" s="205">
        <v>1.41</v>
      </c>
      <c r="U50" s="205">
        <v>0</v>
      </c>
      <c r="V50" s="205">
        <v>0</v>
      </c>
      <c r="W50" s="205">
        <v>0</v>
      </c>
      <c r="X50" s="205">
        <v>0</v>
      </c>
      <c r="Y50" s="205">
        <v>0</v>
      </c>
      <c r="Z50" s="205">
        <v>0</v>
      </c>
      <c r="AA50" s="205">
        <v>0</v>
      </c>
      <c r="AB50" s="205">
        <v>0</v>
      </c>
      <c r="AC50" s="205">
        <v>2.08</v>
      </c>
      <c r="AD50" s="205">
        <v>0</v>
      </c>
      <c r="AE50" s="205">
        <v>0</v>
      </c>
      <c r="AF50" s="205">
        <v>0</v>
      </c>
      <c r="AG50" s="205">
        <v>36.51</v>
      </c>
      <c r="AH50" s="205">
        <v>0</v>
      </c>
      <c r="AI50" s="205">
        <v>61.51</v>
      </c>
      <c r="AJ50" s="205">
        <v>0</v>
      </c>
      <c r="AK50" s="205">
        <v>4.7</v>
      </c>
      <c r="AL50" s="205">
        <v>0</v>
      </c>
      <c r="AM50" s="205">
        <v>0</v>
      </c>
      <c r="AN50" s="205">
        <v>0</v>
      </c>
      <c r="AO50" s="205">
        <v>69.349999999999994</v>
      </c>
      <c r="AP50" s="205">
        <v>0</v>
      </c>
    </row>
    <row r="51" spans="1:42">
      <c r="A51" t="s">
        <v>93</v>
      </c>
      <c r="B51" s="205">
        <v>0</v>
      </c>
      <c r="C51" s="205">
        <v>0</v>
      </c>
      <c r="D51" s="205">
        <v>0.22</v>
      </c>
      <c r="E51" s="205">
        <v>0</v>
      </c>
      <c r="F51" s="205">
        <v>0</v>
      </c>
      <c r="G51" s="205">
        <v>0.96</v>
      </c>
      <c r="H51" s="205">
        <v>0</v>
      </c>
      <c r="I51" s="205">
        <v>2.33</v>
      </c>
      <c r="J51" s="205">
        <v>0.16</v>
      </c>
      <c r="K51" s="205">
        <v>2.59</v>
      </c>
      <c r="L51" s="205">
        <v>0.08</v>
      </c>
      <c r="M51" s="205">
        <v>0.08</v>
      </c>
      <c r="N51" s="205">
        <v>0.09</v>
      </c>
      <c r="O51" s="205">
        <v>0.1</v>
      </c>
      <c r="P51" s="205">
        <v>4.83</v>
      </c>
      <c r="Q51" s="205">
        <v>0.38</v>
      </c>
      <c r="R51" s="205">
        <v>1.1399999999999999</v>
      </c>
      <c r="S51" s="205">
        <v>0.59</v>
      </c>
      <c r="T51" s="205">
        <v>1.41</v>
      </c>
      <c r="U51" s="205">
        <v>0</v>
      </c>
      <c r="V51" s="205">
        <v>0</v>
      </c>
      <c r="W51" s="205">
        <v>0</v>
      </c>
      <c r="X51" s="205">
        <v>0</v>
      </c>
      <c r="Y51" s="205">
        <v>0</v>
      </c>
      <c r="Z51" s="205">
        <v>0</v>
      </c>
      <c r="AA51" s="205">
        <v>0</v>
      </c>
      <c r="AB51" s="205">
        <v>0</v>
      </c>
      <c r="AC51" s="205">
        <v>2.08</v>
      </c>
      <c r="AD51" s="205">
        <v>0</v>
      </c>
      <c r="AE51" s="205">
        <v>0</v>
      </c>
      <c r="AF51" s="205">
        <v>0</v>
      </c>
      <c r="AG51" s="205">
        <v>36.51</v>
      </c>
      <c r="AH51" s="205">
        <v>0</v>
      </c>
      <c r="AI51" s="205">
        <v>61.51</v>
      </c>
      <c r="AJ51" s="205">
        <v>0</v>
      </c>
      <c r="AK51" s="205">
        <v>4.7</v>
      </c>
      <c r="AL51" s="205">
        <v>0</v>
      </c>
      <c r="AM51" s="205">
        <v>0</v>
      </c>
      <c r="AN51" s="205">
        <v>0</v>
      </c>
      <c r="AO51" s="205">
        <v>67.89</v>
      </c>
      <c r="AP51" s="205">
        <v>0</v>
      </c>
    </row>
    <row r="52" spans="1:42">
      <c r="A52" t="s">
        <v>94</v>
      </c>
      <c r="B52" s="205">
        <v>0</v>
      </c>
      <c r="C52" s="205">
        <v>0</v>
      </c>
      <c r="D52" s="205">
        <v>0.22</v>
      </c>
      <c r="E52" s="205">
        <v>0</v>
      </c>
      <c r="F52" s="205">
        <v>0</v>
      </c>
      <c r="G52" s="205">
        <v>0.96</v>
      </c>
      <c r="H52" s="205">
        <v>0</v>
      </c>
      <c r="I52" s="205">
        <v>2.33</v>
      </c>
      <c r="J52" s="205">
        <v>0.16</v>
      </c>
      <c r="K52" s="205">
        <v>2.59</v>
      </c>
      <c r="L52" s="205">
        <v>0.08</v>
      </c>
      <c r="M52" s="205">
        <v>0.08</v>
      </c>
      <c r="N52" s="205">
        <v>0.09</v>
      </c>
      <c r="O52" s="205">
        <v>0.1</v>
      </c>
      <c r="P52" s="205">
        <v>4.83</v>
      </c>
      <c r="Q52" s="205">
        <v>0.38</v>
      </c>
      <c r="R52" s="205">
        <v>1.1399999999999999</v>
      </c>
      <c r="S52" s="205">
        <v>0.59</v>
      </c>
      <c r="T52" s="205">
        <v>1.41</v>
      </c>
      <c r="U52" s="205">
        <v>0</v>
      </c>
      <c r="V52" s="205">
        <v>0</v>
      </c>
      <c r="W52" s="205">
        <v>0</v>
      </c>
      <c r="X52" s="205">
        <v>0</v>
      </c>
      <c r="Y52" s="205">
        <v>0</v>
      </c>
      <c r="Z52" s="205">
        <v>0</v>
      </c>
      <c r="AA52" s="205">
        <v>0</v>
      </c>
      <c r="AB52" s="205">
        <v>0</v>
      </c>
      <c r="AC52" s="205">
        <v>2.08</v>
      </c>
      <c r="AD52" s="205">
        <v>0</v>
      </c>
      <c r="AE52" s="205">
        <v>0</v>
      </c>
      <c r="AF52" s="205">
        <v>0</v>
      </c>
      <c r="AG52" s="205">
        <v>36.51</v>
      </c>
      <c r="AH52" s="205">
        <v>0</v>
      </c>
      <c r="AI52" s="205">
        <v>61.51</v>
      </c>
      <c r="AJ52" s="205">
        <v>0</v>
      </c>
      <c r="AK52" s="205">
        <v>4.7</v>
      </c>
      <c r="AL52" s="205">
        <v>0</v>
      </c>
      <c r="AM52" s="205">
        <v>0</v>
      </c>
      <c r="AN52" s="205">
        <v>0</v>
      </c>
      <c r="AO52" s="205">
        <v>67.89</v>
      </c>
      <c r="AP52" s="205">
        <v>0</v>
      </c>
    </row>
    <row r="53" spans="1:42">
      <c r="A53" t="s">
        <v>95</v>
      </c>
      <c r="B53" s="205">
        <v>0</v>
      </c>
      <c r="C53" s="205">
        <v>0</v>
      </c>
      <c r="D53" s="205">
        <v>0.22</v>
      </c>
      <c r="E53" s="205">
        <v>0</v>
      </c>
      <c r="F53" s="205">
        <v>0</v>
      </c>
      <c r="G53" s="205">
        <v>0.96</v>
      </c>
      <c r="H53" s="205">
        <v>0</v>
      </c>
      <c r="I53" s="205">
        <v>2.33</v>
      </c>
      <c r="J53" s="205">
        <v>0.16</v>
      </c>
      <c r="K53" s="205">
        <v>2.59</v>
      </c>
      <c r="L53" s="205">
        <v>0.08</v>
      </c>
      <c r="M53" s="205">
        <v>0.08</v>
      </c>
      <c r="N53" s="205">
        <v>0.09</v>
      </c>
      <c r="O53" s="205">
        <v>0.1</v>
      </c>
      <c r="P53" s="205">
        <v>4.83</v>
      </c>
      <c r="Q53" s="205">
        <v>0.38</v>
      </c>
      <c r="R53" s="205">
        <v>1.1399999999999999</v>
      </c>
      <c r="S53" s="205">
        <v>0.59</v>
      </c>
      <c r="T53" s="205">
        <v>1.41</v>
      </c>
      <c r="U53" s="205">
        <v>0</v>
      </c>
      <c r="V53" s="205">
        <v>0</v>
      </c>
      <c r="W53" s="205">
        <v>0</v>
      </c>
      <c r="X53" s="205">
        <v>0</v>
      </c>
      <c r="Y53" s="205">
        <v>0</v>
      </c>
      <c r="Z53" s="205">
        <v>0</v>
      </c>
      <c r="AA53" s="205">
        <v>0</v>
      </c>
      <c r="AB53" s="205">
        <v>0</v>
      </c>
      <c r="AC53" s="205">
        <v>2.08</v>
      </c>
      <c r="AD53" s="205">
        <v>0</v>
      </c>
      <c r="AE53" s="205">
        <v>0</v>
      </c>
      <c r="AF53" s="205">
        <v>0</v>
      </c>
      <c r="AG53" s="205">
        <v>36.51</v>
      </c>
      <c r="AH53" s="205">
        <v>0</v>
      </c>
      <c r="AI53" s="205">
        <v>61.51</v>
      </c>
      <c r="AJ53" s="205">
        <v>0</v>
      </c>
      <c r="AK53" s="205">
        <v>4.7</v>
      </c>
      <c r="AL53" s="205">
        <v>0</v>
      </c>
      <c r="AM53" s="205">
        <v>0</v>
      </c>
      <c r="AN53" s="205">
        <v>0</v>
      </c>
      <c r="AO53" s="205">
        <v>67.89</v>
      </c>
      <c r="AP53" s="205">
        <v>0</v>
      </c>
    </row>
    <row r="54" spans="1:42">
      <c r="A54" t="s">
        <v>96</v>
      </c>
      <c r="B54" s="205">
        <v>0</v>
      </c>
      <c r="C54" s="205">
        <v>0</v>
      </c>
      <c r="D54" s="205">
        <v>0.22</v>
      </c>
      <c r="E54" s="205">
        <v>0</v>
      </c>
      <c r="F54" s="205">
        <v>0</v>
      </c>
      <c r="G54" s="205">
        <v>0.96</v>
      </c>
      <c r="H54" s="205">
        <v>0</v>
      </c>
      <c r="I54" s="205">
        <v>2.33</v>
      </c>
      <c r="J54" s="205">
        <v>0.16</v>
      </c>
      <c r="K54" s="205">
        <v>2.59</v>
      </c>
      <c r="L54" s="205">
        <v>0.08</v>
      </c>
      <c r="M54" s="205">
        <v>0.08</v>
      </c>
      <c r="N54" s="205">
        <v>0.09</v>
      </c>
      <c r="O54" s="205">
        <v>0.1</v>
      </c>
      <c r="P54" s="205">
        <v>4.83</v>
      </c>
      <c r="Q54" s="205">
        <v>0.38</v>
      </c>
      <c r="R54" s="205">
        <v>1.1399999999999999</v>
      </c>
      <c r="S54" s="205">
        <v>0.59</v>
      </c>
      <c r="T54" s="205">
        <v>1.41</v>
      </c>
      <c r="U54" s="205">
        <v>0</v>
      </c>
      <c r="V54" s="205">
        <v>0</v>
      </c>
      <c r="W54" s="205">
        <v>0</v>
      </c>
      <c r="X54" s="205">
        <v>0</v>
      </c>
      <c r="Y54" s="205">
        <v>0</v>
      </c>
      <c r="Z54" s="205">
        <v>0</v>
      </c>
      <c r="AA54" s="205">
        <v>0</v>
      </c>
      <c r="AB54" s="205">
        <v>0</v>
      </c>
      <c r="AC54" s="205">
        <v>2.52</v>
      </c>
      <c r="AD54" s="205">
        <v>0</v>
      </c>
      <c r="AE54" s="205">
        <v>0</v>
      </c>
      <c r="AF54" s="205">
        <v>0</v>
      </c>
      <c r="AG54" s="205">
        <v>36.51</v>
      </c>
      <c r="AH54" s="205">
        <v>0</v>
      </c>
      <c r="AI54" s="205">
        <v>61.51</v>
      </c>
      <c r="AJ54" s="205">
        <v>0</v>
      </c>
      <c r="AK54" s="205">
        <v>3.66</v>
      </c>
      <c r="AL54" s="205">
        <v>0</v>
      </c>
      <c r="AM54" s="205">
        <v>0</v>
      </c>
      <c r="AN54" s="205">
        <v>0</v>
      </c>
      <c r="AO54" s="205">
        <v>67.89</v>
      </c>
      <c r="AP54" s="205">
        <v>0</v>
      </c>
    </row>
    <row r="55" spans="1:42">
      <c r="A55" t="s">
        <v>97</v>
      </c>
      <c r="B55" s="205">
        <v>0</v>
      </c>
      <c r="C55" s="205">
        <v>0</v>
      </c>
      <c r="D55" s="205">
        <v>0.22</v>
      </c>
      <c r="E55" s="205">
        <v>0</v>
      </c>
      <c r="F55" s="205">
        <v>0</v>
      </c>
      <c r="G55" s="205">
        <v>0.96</v>
      </c>
      <c r="H55" s="205">
        <v>0</v>
      </c>
      <c r="I55" s="205">
        <v>2.33</v>
      </c>
      <c r="J55" s="205">
        <v>0.16</v>
      </c>
      <c r="K55" s="205">
        <v>2.59</v>
      </c>
      <c r="L55" s="205">
        <v>0.08</v>
      </c>
      <c r="M55" s="205">
        <v>0.08</v>
      </c>
      <c r="N55" s="205">
        <v>0.09</v>
      </c>
      <c r="O55" s="205">
        <v>0.1</v>
      </c>
      <c r="P55" s="205">
        <v>4.83</v>
      </c>
      <c r="Q55" s="205">
        <v>0.38</v>
      </c>
      <c r="R55" s="205">
        <v>1.1399999999999999</v>
      </c>
      <c r="S55" s="205">
        <v>0.59</v>
      </c>
      <c r="T55" s="205">
        <v>1.41</v>
      </c>
      <c r="U55" s="205">
        <v>0</v>
      </c>
      <c r="V55" s="205">
        <v>0</v>
      </c>
      <c r="W55" s="205">
        <v>0</v>
      </c>
      <c r="X55" s="205">
        <v>0</v>
      </c>
      <c r="Y55" s="205">
        <v>0</v>
      </c>
      <c r="Z55" s="205">
        <v>0</v>
      </c>
      <c r="AA55" s="205">
        <v>0</v>
      </c>
      <c r="AB55" s="205">
        <v>0</v>
      </c>
      <c r="AC55" s="205">
        <v>2.52</v>
      </c>
      <c r="AD55" s="205">
        <v>0</v>
      </c>
      <c r="AE55" s="205">
        <v>0</v>
      </c>
      <c r="AF55" s="205">
        <v>0</v>
      </c>
      <c r="AG55" s="205">
        <v>36.51</v>
      </c>
      <c r="AH55" s="205">
        <v>0</v>
      </c>
      <c r="AI55" s="205">
        <v>61.51</v>
      </c>
      <c r="AJ55" s="205">
        <v>0</v>
      </c>
      <c r="AK55" s="205">
        <v>3.66</v>
      </c>
      <c r="AL55" s="205">
        <v>0</v>
      </c>
      <c r="AM55" s="205">
        <v>0</v>
      </c>
      <c r="AN55" s="205">
        <v>0</v>
      </c>
      <c r="AO55" s="205">
        <v>67.89</v>
      </c>
      <c r="AP55" s="205">
        <v>0</v>
      </c>
    </row>
    <row r="56" spans="1:42">
      <c r="A56" t="s">
        <v>98</v>
      </c>
      <c r="B56" s="205">
        <v>0</v>
      </c>
      <c r="C56" s="205">
        <v>0</v>
      </c>
      <c r="D56" s="205">
        <v>0.22</v>
      </c>
      <c r="E56" s="205">
        <v>0</v>
      </c>
      <c r="F56" s="205">
        <v>0</v>
      </c>
      <c r="G56" s="205">
        <v>0.96</v>
      </c>
      <c r="H56" s="205">
        <v>0</v>
      </c>
      <c r="I56" s="205">
        <v>2.33</v>
      </c>
      <c r="J56" s="205">
        <v>0.16</v>
      </c>
      <c r="K56" s="205">
        <v>2.59</v>
      </c>
      <c r="L56" s="205">
        <v>0.08</v>
      </c>
      <c r="M56" s="205">
        <v>0.08</v>
      </c>
      <c r="N56" s="205">
        <v>0.09</v>
      </c>
      <c r="O56" s="205">
        <v>0.1</v>
      </c>
      <c r="P56" s="205">
        <v>4.83</v>
      </c>
      <c r="Q56" s="205">
        <v>0.38</v>
      </c>
      <c r="R56" s="205">
        <v>1.1399999999999999</v>
      </c>
      <c r="S56" s="205">
        <v>0.59</v>
      </c>
      <c r="T56" s="205">
        <v>1.41</v>
      </c>
      <c r="U56" s="205">
        <v>0</v>
      </c>
      <c r="V56" s="205">
        <v>0</v>
      </c>
      <c r="W56" s="205">
        <v>0</v>
      </c>
      <c r="X56" s="205">
        <v>0</v>
      </c>
      <c r="Y56" s="205">
        <v>0</v>
      </c>
      <c r="Z56" s="205">
        <v>0</v>
      </c>
      <c r="AA56" s="205">
        <v>0</v>
      </c>
      <c r="AB56" s="205">
        <v>0</v>
      </c>
      <c r="AC56" s="205">
        <v>2.56</v>
      </c>
      <c r="AD56" s="205">
        <v>0</v>
      </c>
      <c r="AE56" s="205">
        <v>0</v>
      </c>
      <c r="AF56" s="205">
        <v>0</v>
      </c>
      <c r="AG56" s="205">
        <v>36.51</v>
      </c>
      <c r="AH56" s="205">
        <v>0</v>
      </c>
      <c r="AI56" s="205">
        <v>61.51</v>
      </c>
      <c r="AJ56" s="205">
        <v>0</v>
      </c>
      <c r="AK56" s="205">
        <v>3.66</v>
      </c>
      <c r="AL56" s="205">
        <v>0</v>
      </c>
      <c r="AM56" s="205">
        <v>0</v>
      </c>
      <c r="AN56" s="205">
        <v>0</v>
      </c>
      <c r="AO56" s="205">
        <v>67.89</v>
      </c>
      <c r="AP56" s="205">
        <v>0</v>
      </c>
    </row>
    <row r="57" spans="1:42">
      <c r="A57" t="s">
        <v>99</v>
      </c>
      <c r="B57" s="205">
        <v>0</v>
      </c>
      <c r="C57" s="205">
        <v>0</v>
      </c>
      <c r="D57" s="205">
        <v>0.22</v>
      </c>
      <c r="E57" s="205">
        <v>0</v>
      </c>
      <c r="F57" s="205">
        <v>0</v>
      </c>
      <c r="G57" s="205">
        <v>0.96</v>
      </c>
      <c r="H57" s="205">
        <v>0</v>
      </c>
      <c r="I57" s="205">
        <v>2.33</v>
      </c>
      <c r="J57" s="205">
        <v>0.16</v>
      </c>
      <c r="K57" s="205">
        <v>2.59</v>
      </c>
      <c r="L57" s="205">
        <v>0.08</v>
      </c>
      <c r="M57" s="205">
        <v>0.08</v>
      </c>
      <c r="N57" s="205">
        <v>0.09</v>
      </c>
      <c r="O57" s="205">
        <v>0.1</v>
      </c>
      <c r="P57" s="205">
        <v>4.83</v>
      </c>
      <c r="Q57" s="205">
        <v>0.38</v>
      </c>
      <c r="R57" s="205">
        <v>1.1399999999999999</v>
      </c>
      <c r="S57" s="205">
        <v>0.59</v>
      </c>
      <c r="T57" s="205">
        <v>1.41</v>
      </c>
      <c r="U57" s="205">
        <v>0</v>
      </c>
      <c r="V57" s="205">
        <v>0</v>
      </c>
      <c r="W57" s="205">
        <v>0</v>
      </c>
      <c r="X57" s="205">
        <v>0</v>
      </c>
      <c r="Y57" s="205">
        <v>0</v>
      </c>
      <c r="Z57" s="205">
        <v>0</v>
      </c>
      <c r="AA57" s="205">
        <v>0</v>
      </c>
      <c r="AB57" s="205">
        <v>0</v>
      </c>
      <c r="AC57" s="205">
        <v>2.08</v>
      </c>
      <c r="AD57" s="205">
        <v>0</v>
      </c>
      <c r="AE57" s="205">
        <v>0</v>
      </c>
      <c r="AF57" s="205">
        <v>0</v>
      </c>
      <c r="AG57" s="205">
        <v>36.51</v>
      </c>
      <c r="AH57" s="205">
        <v>0</v>
      </c>
      <c r="AI57" s="205">
        <v>61.51</v>
      </c>
      <c r="AJ57" s="205">
        <v>0</v>
      </c>
      <c r="AK57" s="205">
        <v>3.66</v>
      </c>
      <c r="AL57" s="205">
        <v>0</v>
      </c>
      <c r="AM57" s="205">
        <v>0</v>
      </c>
      <c r="AN57" s="205">
        <v>0</v>
      </c>
      <c r="AO57" s="205">
        <v>67.89</v>
      </c>
      <c r="AP57" s="205">
        <v>0</v>
      </c>
    </row>
    <row r="58" spans="1:42">
      <c r="A58" t="s">
        <v>100</v>
      </c>
      <c r="B58" s="205">
        <v>0</v>
      </c>
      <c r="C58" s="205">
        <v>0</v>
      </c>
      <c r="D58" s="205">
        <v>0.22</v>
      </c>
      <c r="E58" s="205">
        <v>0</v>
      </c>
      <c r="F58" s="205">
        <v>0</v>
      </c>
      <c r="G58" s="205">
        <v>0.96</v>
      </c>
      <c r="H58" s="205">
        <v>0</v>
      </c>
      <c r="I58" s="205">
        <v>2.33</v>
      </c>
      <c r="J58" s="205">
        <v>0.16</v>
      </c>
      <c r="K58" s="205">
        <v>2.59</v>
      </c>
      <c r="L58" s="205">
        <v>0.08</v>
      </c>
      <c r="M58" s="205">
        <v>0.08</v>
      </c>
      <c r="N58" s="205">
        <v>0.09</v>
      </c>
      <c r="O58" s="205">
        <v>0.1</v>
      </c>
      <c r="P58" s="205">
        <v>4.83</v>
      </c>
      <c r="Q58" s="205">
        <v>0.38</v>
      </c>
      <c r="R58" s="205">
        <v>1.1399999999999999</v>
      </c>
      <c r="S58" s="205">
        <v>0.59</v>
      </c>
      <c r="T58" s="205">
        <v>1.41</v>
      </c>
      <c r="U58" s="205">
        <v>0</v>
      </c>
      <c r="V58" s="205">
        <v>0</v>
      </c>
      <c r="W58" s="205">
        <v>0</v>
      </c>
      <c r="X58" s="205">
        <v>0</v>
      </c>
      <c r="Y58" s="205">
        <v>0</v>
      </c>
      <c r="Z58" s="205">
        <v>0</v>
      </c>
      <c r="AA58" s="205">
        <v>0</v>
      </c>
      <c r="AB58" s="205">
        <v>0</v>
      </c>
      <c r="AC58" s="205">
        <v>2.08</v>
      </c>
      <c r="AD58" s="205">
        <v>0</v>
      </c>
      <c r="AE58" s="205">
        <v>0</v>
      </c>
      <c r="AF58" s="205">
        <v>0</v>
      </c>
      <c r="AG58" s="205">
        <v>36.51</v>
      </c>
      <c r="AH58" s="205">
        <v>0</v>
      </c>
      <c r="AI58" s="205">
        <v>61.51</v>
      </c>
      <c r="AJ58" s="205">
        <v>0</v>
      </c>
      <c r="AK58" s="205">
        <v>3.66</v>
      </c>
      <c r="AL58" s="205">
        <v>0</v>
      </c>
      <c r="AM58" s="205">
        <v>0</v>
      </c>
      <c r="AN58" s="205">
        <v>0</v>
      </c>
      <c r="AO58" s="205">
        <v>67.89</v>
      </c>
      <c r="AP58" s="205">
        <v>0</v>
      </c>
    </row>
    <row r="59" spans="1:42">
      <c r="A59" t="s">
        <v>101</v>
      </c>
      <c r="B59" s="205">
        <v>0</v>
      </c>
      <c r="C59" s="205">
        <v>0</v>
      </c>
      <c r="D59" s="205">
        <v>0.22</v>
      </c>
      <c r="E59" s="205">
        <v>0</v>
      </c>
      <c r="F59" s="205">
        <v>0</v>
      </c>
      <c r="G59" s="205">
        <v>0.96</v>
      </c>
      <c r="H59" s="205">
        <v>0</v>
      </c>
      <c r="I59" s="205">
        <v>2.33</v>
      </c>
      <c r="J59" s="205">
        <v>0.16</v>
      </c>
      <c r="K59" s="205">
        <v>2.59</v>
      </c>
      <c r="L59" s="205">
        <v>0.08</v>
      </c>
      <c r="M59" s="205">
        <v>0.08</v>
      </c>
      <c r="N59" s="205">
        <v>0.09</v>
      </c>
      <c r="O59" s="205">
        <v>0.1</v>
      </c>
      <c r="P59" s="205">
        <v>4.83</v>
      </c>
      <c r="Q59" s="205">
        <v>0.38</v>
      </c>
      <c r="R59" s="205">
        <v>1.1399999999999999</v>
      </c>
      <c r="S59" s="205">
        <v>0.59</v>
      </c>
      <c r="T59" s="205">
        <v>1.41</v>
      </c>
      <c r="U59" s="205">
        <v>0</v>
      </c>
      <c r="V59" s="205">
        <v>0</v>
      </c>
      <c r="W59" s="205">
        <v>0</v>
      </c>
      <c r="X59" s="205">
        <v>0</v>
      </c>
      <c r="Y59" s="205">
        <v>0</v>
      </c>
      <c r="Z59" s="205">
        <v>0</v>
      </c>
      <c r="AA59" s="205">
        <v>0</v>
      </c>
      <c r="AB59" s="205">
        <v>0</v>
      </c>
      <c r="AC59" s="205">
        <v>2.08</v>
      </c>
      <c r="AD59" s="205">
        <v>0</v>
      </c>
      <c r="AE59" s="205">
        <v>0</v>
      </c>
      <c r="AF59" s="205">
        <v>0</v>
      </c>
      <c r="AG59" s="205">
        <v>36.51</v>
      </c>
      <c r="AH59" s="205">
        <v>0</v>
      </c>
      <c r="AI59" s="205">
        <v>61.51</v>
      </c>
      <c r="AJ59" s="205">
        <v>0</v>
      </c>
      <c r="AK59" s="205">
        <v>3.66</v>
      </c>
      <c r="AL59" s="205">
        <v>0</v>
      </c>
      <c r="AM59" s="205">
        <v>0</v>
      </c>
      <c r="AN59" s="205">
        <v>0</v>
      </c>
      <c r="AO59" s="205">
        <v>67.89</v>
      </c>
      <c r="AP59" s="205">
        <v>0</v>
      </c>
    </row>
    <row r="60" spans="1:42">
      <c r="A60" t="s">
        <v>102</v>
      </c>
      <c r="B60" s="205">
        <v>0</v>
      </c>
      <c r="C60" s="205">
        <v>0</v>
      </c>
      <c r="D60" s="205">
        <v>0.22</v>
      </c>
      <c r="E60" s="205">
        <v>0</v>
      </c>
      <c r="F60" s="205">
        <v>0</v>
      </c>
      <c r="G60" s="205">
        <v>0.96</v>
      </c>
      <c r="H60" s="205">
        <v>0</v>
      </c>
      <c r="I60" s="205">
        <v>2.33</v>
      </c>
      <c r="J60" s="205">
        <v>0.16</v>
      </c>
      <c r="K60" s="205">
        <v>2.59</v>
      </c>
      <c r="L60" s="205">
        <v>0.08</v>
      </c>
      <c r="M60" s="205">
        <v>0.08</v>
      </c>
      <c r="N60" s="205">
        <v>0.09</v>
      </c>
      <c r="O60" s="205">
        <v>0.1</v>
      </c>
      <c r="P60" s="205">
        <v>4.83</v>
      </c>
      <c r="Q60" s="205">
        <v>0.38</v>
      </c>
      <c r="R60" s="205">
        <v>1.1399999999999999</v>
      </c>
      <c r="S60" s="205">
        <v>0.59</v>
      </c>
      <c r="T60" s="205">
        <v>1.41</v>
      </c>
      <c r="U60" s="205">
        <v>0</v>
      </c>
      <c r="V60" s="205">
        <v>0</v>
      </c>
      <c r="W60" s="205">
        <v>0</v>
      </c>
      <c r="X60" s="205">
        <v>0</v>
      </c>
      <c r="Y60" s="205">
        <v>0</v>
      </c>
      <c r="Z60" s="205">
        <v>0</v>
      </c>
      <c r="AA60" s="205">
        <v>0</v>
      </c>
      <c r="AB60" s="205">
        <v>0</v>
      </c>
      <c r="AC60" s="205">
        <v>2.08</v>
      </c>
      <c r="AD60" s="205">
        <v>0</v>
      </c>
      <c r="AE60" s="205">
        <v>0</v>
      </c>
      <c r="AF60" s="205">
        <v>0</v>
      </c>
      <c r="AG60" s="205">
        <v>36.51</v>
      </c>
      <c r="AH60" s="205">
        <v>0</v>
      </c>
      <c r="AI60" s="205">
        <v>61.51</v>
      </c>
      <c r="AJ60" s="205">
        <v>0</v>
      </c>
      <c r="AK60" s="205">
        <v>3.66</v>
      </c>
      <c r="AL60" s="205">
        <v>0</v>
      </c>
      <c r="AM60" s="205">
        <v>0</v>
      </c>
      <c r="AN60" s="205">
        <v>0</v>
      </c>
      <c r="AO60" s="205">
        <v>67.89</v>
      </c>
      <c r="AP60" s="205">
        <v>0</v>
      </c>
    </row>
    <row r="61" spans="1:42">
      <c r="A61" t="s">
        <v>103</v>
      </c>
      <c r="B61" s="205">
        <v>0</v>
      </c>
      <c r="C61" s="205">
        <v>0</v>
      </c>
      <c r="D61" s="205">
        <v>0.22</v>
      </c>
      <c r="E61" s="205">
        <v>0</v>
      </c>
      <c r="F61" s="205">
        <v>0</v>
      </c>
      <c r="G61" s="205">
        <v>0.96</v>
      </c>
      <c r="H61" s="205">
        <v>0</v>
      </c>
      <c r="I61" s="205">
        <v>2.33</v>
      </c>
      <c r="J61" s="205">
        <v>0.16</v>
      </c>
      <c r="K61" s="205">
        <v>2.59</v>
      </c>
      <c r="L61" s="205">
        <v>0.08</v>
      </c>
      <c r="M61" s="205">
        <v>0.08</v>
      </c>
      <c r="N61" s="205">
        <v>0.09</v>
      </c>
      <c r="O61" s="205">
        <v>0.1</v>
      </c>
      <c r="P61" s="205">
        <v>4.83</v>
      </c>
      <c r="Q61" s="205">
        <v>0.38</v>
      </c>
      <c r="R61" s="205">
        <v>1.1399999999999999</v>
      </c>
      <c r="S61" s="205">
        <v>0.59</v>
      </c>
      <c r="T61" s="205">
        <v>1.41</v>
      </c>
      <c r="U61" s="205">
        <v>0</v>
      </c>
      <c r="V61" s="205">
        <v>0</v>
      </c>
      <c r="W61" s="205">
        <v>0</v>
      </c>
      <c r="X61" s="205">
        <v>0</v>
      </c>
      <c r="Y61" s="205">
        <v>0</v>
      </c>
      <c r="Z61" s="205">
        <v>0</v>
      </c>
      <c r="AA61" s="205">
        <v>0</v>
      </c>
      <c r="AB61" s="205">
        <v>0</v>
      </c>
      <c r="AC61" s="205">
        <v>2.08</v>
      </c>
      <c r="AD61" s="205">
        <v>0</v>
      </c>
      <c r="AE61" s="205">
        <v>0</v>
      </c>
      <c r="AF61" s="205">
        <v>0</v>
      </c>
      <c r="AG61" s="205">
        <v>36.51</v>
      </c>
      <c r="AH61" s="205">
        <v>0</v>
      </c>
      <c r="AI61" s="205">
        <v>61.51</v>
      </c>
      <c r="AJ61" s="205">
        <v>0</v>
      </c>
      <c r="AK61" s="205">
        <v>3.66</v>
      </c>
      <c r="AL61" s="205">
        <v>0</v>
      </c>
      <c r="AM61" s="205">
        <v>0</v>
      </c>
      <c r="AN61" s="205">
        <v>0</v>
      </c>
      <c r="AO61" s="205">
        <v>67.89</v>
      </c>
      <c r="AP61" s="205">
        <v>0</v>
      </c>
    </row>
    <row r="62" spans="1:42">
      <c r="A62" t="s">
        <v>104</v>
      </c>
      <c r="B62" s="205">
        <v>0</v>
      </c>
      <c r="C62" s="205">
        <v>0</v>
      </c>
      <c r="D62" s="205">
        <v>0.22</v>
      </c>
      <c r="E62" s="205">
        <v>0</v>
      </c>
      <c r="F62" s="205">
        <v>0</v>
      </c>
      <c r="G62" s="205">
        <v>0.96</v>
      </c>
      <c r="H62" s="205">
        <v>0</v>
      </c>
      <c r="I62" s="205">
        <v>2.33</v>
      </c>
      <c r="J62" s="205">
        <v>0.16</v>
      </c>
      <c r="K62" s="205">
        <v>2.59</v>
      </c>
      <c r="L62" s="205">
        <v>0.08</v>
      </c>
      <c r="M62" s="205">
        <v>0.08</v>
      </c>
      <c r="N62" s="205">
        <v>0.09</v>
      </c>
      <c r="O62" s="205">
        <v>0.1</v>
      </c>
      <c r="P62" s="205">
        <v>4.83</v>
      </c>
      <c r="Q62" s="205">
        <v>0.38</v>
      </c>
      <c r="R62" s="205">
        <v>1.1399999999999999</v>
      </c>
      <c r="S62" s="205">
        <v>0.59</v>
      </c>
      <c r="T62" s="205">
        <v>1.41</v>
      </c>
      <c r="U62" s="205">
        <v>0</v>
      </c>
      <c r="V62" s="205">
        <v>0</v>
      </c>
      <c r="W62" s="205">
        <v>0</v>
      </c>
      <c r="X62" s="205">
        <v>0</v>
      </c>
      <c r="Y62" s="205">
        <v>0</v>
      </c>
      <c r="Z62" s="205">
        <v>0</v>
      </c>
      <c r="AA62" s="205">
        <v>0</v>
      </c>
      <c r="AB62" s="205">
        <v>0</v>
      </c>
      <c r="AC62" s="205">
        <v>2.08</v>
      </c>
      <c r="AD62" s="205">
        <v>0</v>
      </c>
      <c r="AE62" s="205">
        <v>0</v>
      </c>
      <c r="AF62" s="205">
        <v>0</v>
      </c>
      <c r="AG62" s="205">
        <v>36.51</v>
      </c>
      <c r="AH62" s="205">
        <v>0</v>
      </c>
      <c r="AI62" s="205">
        <v>61.51</v>
      </c>
      <c r="AJ62" s="205">
        <v>0</v>
      </c>
      <c r="AK62" s="205">
        <v>4.7</v>
      </c>
      <c r="AL62" s="205">
        <v>0</v>
      </c>
      <c r="AM62" s="205">
        <v>0</v>
      </c>
      <c r="AN62" s="205">
        <v>0</v>
      </c>
      <c r="AO62" s="205">
        <v>67.89</v>
      </c>
      <c r="AP62" s="205">
        <v>0</v>
      </c>
    </row>
    <row r="63" spans="1:42">
      <c r="A63" t="s">
        <v>105</v>
      </c>
      <c r="B63" s="205">
        <v>0</v>
      </c>
      <c r="C63" s="205">
        <v>0</v>
      </c>
      <c r="D63" s="205">
        <v>0.22</v>
      </c>
      <c r="E63" s="205">
        <v>0</v>
      </c>
      <c r="F63" s="205">
        <v>0</v>
      </c>
      <c r="G63" s="205">
        <v>0.96</v>
      </c>
      <c r="H63" s="205">
        <v>0</v>
      </c>
      <c r="I63" s="205">
        <v>2.33</v>
      </c>
      <c r="J63" s="205">
        <v>0.16</v>
      </c>
      <c r="K63" s="205">
        <v>2.59</v>
      </c>
      <c r="L63" s="205">
        <v>0.08</v>
      </c>
      <c r="M63" s="205">
        <v>0.08</v>
      </c>
      <c r="N63" s="205">
        <v>0.09</v>
      </c>
      <c r="O63" s="205">
        <v>0.1</v>
      </c>
      <c r="P63" s="205">
        <v>4.83</v>
      </c>
      <c r="Q63" s="205">
        <v>0.38</v>
      </c>
      <c r="R63" s="205">
        <v>1.1399999999999999</v>
      </c>
      <c r="S63" s="205">
        <v>0.42</v>
      </c>
      <c r="T63" s="205">
        <v>1.41</v>
      </c>
      <c r="U63" s="205">
        <v>0</v>
      </c>
      <c r="V63" s="205">
        <v>0</v>
      </c>
      <c r="W63" s="205">
        <v>0</v>
      </c>
      <c r="X63" s="205">
        <v>0</v>
      </c>
      <c r="Y63" s="205">
        <v>0</v>
      </c>
      <c r="Z63" s="205">
        <v>0</v>
      </c>
      <c r="AA63" s="205">
        <v>0</v>
      </c>
      <c r="AB63" s="205">
        <v>0</v>
      </c>
      <c r="AC63" s="205">
        <v>2.08</v>
      </c>
      <c r="AD63" s="205">
        <v>0</v>
      </c>
      <c r="AE63" s="205">
        <v>0</v>
      </c>
      <c r="AF63" s="205">
        <v>0</v>
      </c>
      <c r="AG63" s="205">
        <v>36.51</v>
      </c>
      <c r="AH63" s="205">
        <v>0</v>
      </c>
      <c r="AI63" s="205">
        <v>61.51</v>
      </c>
      <c r="AJ63" s="205">
        <v>0</v>
      </c>
      <c r="AK63" s="205">
        <v>4.7</v>
      </c>
      <c r="AL63" s="205">
        <v>0</v>
      </c>
      <c r="AM63" s="205">
        <v>0</v>
      </c>
      <c r="AN63" s="205">
        <v>0</v>
      </c>
      <c r="AO63" s="205">
        <v>67.89</v>
      </c>
      <c r="AP63" s="205">
        <v>0</v>
      </c>
    </row>
    <row r="64" spans="1:42">
      <c r="A64" t="s">
        <v>106</v>
      </c>
      <c r="B64" s="205">
        <v>0</v>
      </c>
      <c r="C64" s="205">
        <v>0</v>
      </c>
      <c r="D64" s="205">
        <v>0.22</v>
      </c>
      <c r="E64" s="205">
        <v>0</v>
      </c>
      <c r="F64" s="205">
        <v>0</v>
      </c>
      <c r="G64" s="205">
        <v>0.96</v>
      </c>
      <c r="H64" s="205">
        <v>0</v>
      </c>
      <c r="I64" s="205">
        <v>2.33</v>
      </c>
      <c r="J64" s="205">
        <v>0.16</v>
      </c>
      <c r="K64" s="205">
        <v>2.59</v>
      </c>
      <c r="L64" s="205">
        <v>0.08</v>
      </c>
      <c r="M64" s="205">
        <v>0.08</v>
      </c>
      <c r="N64" s="205">
        <v>0.09</v>
      </c>
      <c r="O64" s="205">
        <v>0.1</v>
      </c>
      <c r="P64" s="205">
        <v>4.83</v>
      </c>
      <c r="Q64" s="205">
        <v>0.38</v>
      </c>
      <c r="R64" s="205">
        <v>1.1399999999999999</v>
      </c>
      <c r="S64" s="205">
        <v>0.42</v>
      </c>
      <c r="T64" s="205">
        <v>1.41</v>
      </c>
      <c r="U64" s="205">
        <v>0</v>
      </c>
      <c r="V64" s="205">
        <v>0</v>
      </c>
      <c r="W64" s="205">
        <v>0</v>
      </c>
      <c r="X64" s="205">
        <v>0</v>
      </c>
      <c r="Y64" s="205">
        <v>0</v>
      </c>
      <c r="Z64" s="205">
        <v>0</v>
      </c>
      <c r="AA64" s="205">
        <v>0</v>
      </c>
      <c r="AB64" s="205">
        <v>0</v>
      </c>
      <c r="AC64" s="205">
        <v>2.08</v>
      </c>
      <c r="AD64" s="205">
        <v>0</v>
      </c>
      <c r="AE64" s="205">
        <v>0</v>
      </c>
      <c r="AF64" s="205">
        <v>0</v>
      </c>
      <c r="AG64" s="205">
        <v>36.51</v>
      </c>
      <c r="AH64" s="205">
        <v>0</v>
      </c>
      <c r="AI64" s="205">
        <v>61.51</v>
      </c>
      <c r="AJ64" s="205">
        <v>0</v>
      </c>
      <c r="AK64" s="205">
        <v>4.7</v>
      </c>
      <c r="AL64" s="205">
        <v>0</v>
      </c>
      <c r="AM64" s="205">
        <v>0</v>
      </c>
      <c r="AN64" s="205">
        <v>0</v>
      </c>
      <c r="AO64" s="205">
        <v>67.89</v>
      </c>
      <c r="AP64" s="205">
        <v>0</v>
      </c>
    </row>
    <row r="65" spans="1:42">
      <c r="A65" t="s">
        <v>107</v>
      </c>
      <c r="B65" s="205">
        <v>0</v>
      </c>
      <c r="C65" s="205">
        <v>0</v>
      </c>
      <c r="D65" s="205">
        <v>0.22</v>
      </c>
      <c r="E65" s="205">
        <v>0</v>
      </c>
      <c r="F65" s="205">
        <v>0</v>
      </c>
      <c r="G65" s="205">
        <v>0.96</v>
      </c>
      <c r="H65" s="205">
        <v>0</v>
      </c>
      <c r="I65" s="205">
        <v>2.33</v>
      </c>
      <c r="J65" s="205">
        <v>0.16</v>
      </c>
      <c r="K65" s="205">
        <v>2.59</v>
      </c>
      <c r="L65" s="205">
        <v>0.08</v>
      </c>
      <c r="M65" s="205">
        <v>0.08</v>
      </c>
      <c r="N65" s="205">
        <v>0.09</v>
      </c>
      <c r="O65" s="205">
        <v>0.1</v>
      </c>
      <c r="P65" s="205">
        <v>4.83</v>
      </c>
      <c r="Q65" s="205">
        <v>0.38</v>
      </c>
      <c r="R65" s="205">
        <v>1.1399999999999999</v>
      </c>
      <c r="S65" s="205">
        <v>0.59</v>
      </c>
      <c r="T65" s="205">
        <v>1.41</v>
      </c>
      <c r="U65" s="205">
        <v>0</v>
      </c>
      <c r="V65" s="205">
        <v>0</v>
      </c>
      <c r="W65" s="205">
        <v>0</v>
      </c>
      <c r="X65" s="205">
        <v>0</v>
      </c>
      <c r="Y65" s="205">
        <v>0</v>
      </c>
      <c r="Z65" s="205">
        <v>0</v>
      </c>
      <c r="AA65" s="205">
        <v>0</v>
      </c>
      <c r="AB65" s="205">
        <v>0</v>
      </c>
      <c r="AC65" s="205">
        <v>2.08</v>
      </c>
      <c r="AD65" s="205">
        <v>0</v>
      </c>
      <c r="AE65" s="205">
        <v>0</v>
      </c>
      <c r="AF65" s="205">
        <v>0</v>
      </c>
      <c r="AG65" s="205">
        <v>36.51</v>
      </c>
      <c r="AH65" s="205">
        <v>0</v>
      </c>
      <c r="AI65" s="205">
        <v>61.51</v>
      </c>
      <c r="AJ65" s="205">
        <v>0</v>
      </c>
      <c r="AK65" s="205">
        <v>5.36</v>
      </c>
      <c r="AL65" s="205">
        <v>0</v>
      </c>
      <c r="AM65" s="205">
        <v>0</v>
      </c>
      <c r="AN65" s="205">
        <v>0</v>
      </c>
      <c r="AO65" s="205">
        <v>67.89</v>
      </c>
      <c r="AP65" s="205">
        <v>0</v>
      </c>
    </row>
    <row r="66" spans="1:42">
      <c r="A66" t="s">
        <v>108</v>
      </c>
      <c r="B66" s="205">
        <v>0</v>
      </c>
      <c r="C66" s="205">
        <v>0</v>
      </c>
      <c r="D66" s="205">
        <v>0.22</v>
      </c>
      <c r="E66" s="205">
        <v>0</v>
      </c>
      <c r="F66" s="205">
        <v>0</v>
      </c>
      <c r="G66" s="205">
        <v>0.96</v>
      </c>
      <c r="H66" s="205">
        <v>0</v>
      </c>
      <c r="I66" s="205">
        <v>2.33</v>
      </c>
      <c r="J66" s="205">
        <v>0.16</v>
      </c>
      <c r="K66" s="205">
        <v>2.59</v>
      </c>
      <c r="L66" s="205">
        <v>0.08</v>
      </c>
      <c r="M66" s="205">
        <v>0.08</v>
      </c>
      <c r="N66" s="205">
        <v>0.09</v>
      </c>
      <c r="O66" s="205">
        <v>0.1</v>
      </c>
      <c r="P66" s="205">
        <v>4.83</v>
      </c>
      <c r="Q66" s="205">
        <v>0.38</v>
      </c>
      <c r="R66" s="205">
        <v>1.1399999999999999</v>
      </c>
      <c r="S66" s="205">
        <v>0.59</v>
      </c>
      <c r="T66" s="205">
        <v>1.41</v>
      </c>
      <c r="U66" s="205">
        <v>0</v>
      </c>
      <c r="V66" s="205">
        <v>0</v>
      </c>
      <c r="W66" s="205">
        <v>0</v>
      </c>
      <c r="X66" s="205">
        <v>0</v>
      </c>
      <c r="Y66" s="205">
        <v>0</v>
      </c>
      <c r="Z66" s="205">
        <v>0</v>
      </c>
      <c r="AA66" s="205">
        <v>0</v>
      </c>
      <c r="AB66" s="205">
        <v>0</v>
      </c>
      <c r="AC66" s="205">
        <v>2.08</v>
      </c>
      <c r="AD66" s="205">
        <v>0</v>
      </c>
      <c r="AE66" s="205">
        <v>0</v>
      </c>
      <c r="AF66" s="205">
        <v>0</v>
      </c>
      <c r="AG66" s="205">
        <v>36.51</v>
      </c>
      <c r="AH66" s="205">
        <v>0</v>
      </c>
      <c r="AI66" s="205">
        <v>61.51</v>
      </c>
      <c r="AJ66" s="205">
        <v>0</v>
      </c>
      <c r="AK66" s="205">
        <v>5.36</v>
      </c>
      <c r="AL66" s="205">
        <v>0</v>
      </c>
      <c r="AM66" s="205">
        <v>0</v>
      </c>
      <c r="AN66" s="205">
        <v>0</v>
      </c>
      <c r="AO66" s="205">
        <v>67.89</v>
      </c>
      <c r="AP66" s="205">
        <v>0</v>
      </c>
    </row>
    <row r="67" spans="1:42">
      <c r="A67" t="s">
        <v>109</v>
      </c>
      <c r="B67" s="205">
        <v>0</v>
      </c>
      <c r="C67" s="205">
        <v>0</v>
      </c>
      <c r="D67" s="205">
        <v>0.22</v>
      </c>
      <c r="E67" s="205">
        <v>0</v>
      </c>
      <c r="F67" s="205">
        <v>0</v>
      </c>
      <c r="G67" s="205">
        <v>0.96</v>
      </c>
      <c r="H67" s="205">
        <v>0</v>
      </c>
      <c r="I67" s="205">
        <v>2.33</v>
      </c>
      <c r="J67" s="205">
        <v>0.16</v>
      </c>
      <c r="K67" s="205">
        <v>2.59</v>
      </c>
      <c r="L67" s="205">
        <v>0.08</v>
      </c>
      <c r="M67" s="205">
        <v>0.08</v>
      </c>
      <c r="N67" s="205">
        <v>0.09</v>
      </c>
      <c r="O67" s="205">
        <v>0.1</v>
      </c>
      <c r="P67" s="205">
        <v>4.83</v>
      </c>
      <c r="Q67" s="205">
        <v>0.38</v>
      </c>
      <c r="R67" s="205">
        <v>1.1399999999999999</v>
      </c>
      <c r="S67" s="205">
        <v>0.59</v>
      </c>
      <c r="T67" s="205">
        <v>1.41</v>
      </c>
      <c r="U67" s="205">
        <v>0</v>
      </c>
      <c r="V67" s="205">
        <v>0</v>
      </c>
      <c r="W67" s="205">
        <v>0</v>
      </c>
      <c r="X67" s="205">
        <v>0</v>
      </c>
      <c r="Y67" s="205">
        <v>0</v>
      </c>
      <c r="Z67" s="205">
        <v>0</v>
      </c>
      <c r="AA67" s="205">
        <v>0</v>
      </c>
      <c r="AB67" s="205">
        <v>0</v>
      </c>
      <c r="AC67" s="205">
        <v>2.61</v>
      </c>
      <c r="AD67" s="205">
        <v>0</v>
      </c>
      <c r="AE67" s="205">
        <v>0</v>
      </c>
      <c r="AF67" s="205">
        <v>0</v>
      </c>
      <c r="AG67" s="205">
        <v>36.51</v>
      </c>
      <c r="AH67" s="205">
        <v>0</v>
      </c>
      <c r="AI67" s="205">
        <v>61.51</v>
      </c>
      <c r="AJ67" s="205">
        <v>0</v>
      </c>
      <c r="AK67" s="205">
        <v>5.36</v>
      </c>
      <c r="AL67" s="205">
        <v>0</v>
      </c>
      <c r="AM67" s="205">
        <v>0</v>
      </c>
      <c r="AN67" s="205">
        <v>0</v>
      </c>
      <c r="AO67" s="205">
        <v>67.89</v>
      </c>
      <c r="AP67" s="205">
        <v>0</v>
      </c>
    </row>
    <row r="68" spans="1:42">
      <c r="A68" t="s">
        <v>110</v>
      </c>
      <c r="B68" s="205">
        <v>0</v>
      </c>
      <c r="C68" s="205">
        <v>0</v>
      </c>
      <c r="D68" s="205">
        <v>0.22</v>
      </c>
      <c r="E68" s="205">
        <v>0</v>
      </c>
      <c r="F68" s="205">
        <v>0</v>
      </c>
      <c r="G68" s="205">
        <v>0.96</v>
      </c>
      <c r="H68" s="205">
        <v>0</v>
      </c>
      <c r="I68" s="205">
        <v>2.33</v>
      </c>
      <c r="J68" s="205">
        <v>0.16</v>
      </c>
      <c r="K68" s="205">
        <v>2.59</v>
      </c>
      <c r="L68" s="205">
        <v>0.08</v>
      </c>
      <c r="M68" s="205">
        <v>0.08</v>
      </c>
      <c r="N68" s="205">
        <v>0.09</v>
      </c>
      <c r="O68" s="205">
        <v>0.1</v>
      </c>
      <c r="P68" s="205">
        <v>4.83</v>
      </c>
      <c r="Q68" s="205">
        <v>0.38</v>
      </c>
      <c r="R68" s="205">
        <v>1.1399999999999999</v>
      </c>
      <c r="S68" s="205">
        <v>0.59</v>
      </c>
      <c r="T68" s="205">
        <v>1.41</v>
      </c>
      <c r="U68" s="205">
        <v>0</v>
      </c>
      <c r="V68" s="205">
        <v>0</v>
      </c>
      <c r="W68" s="205">
        <v>0</v>
      </c>
      <c r="X68" s="205">
        <v>0</v>
      </c>
      <c r="Y68" s="205">
        <v>0</v>
      </c>
      <c r="Z68" s="205">
        <v>0</v>
      </c>
      <c r="AA68" s="205">
        <v>0</v>
      </c>
      <c r="AB68" s="205">
        <v>0</v>
      </c>
      <c r="AC68" s="205">
        <v>2.08</v>
      </c>
      <c r="AD68" s="205">
        <v>0</v>
      </c>
      <c r="AE68" s="205">
        <v>0</v>
      </c>
      <c r="AF68" s="205">
        <v>0</v>
      </c>
      <c r="AG68" s="205">
        <v>36.51</v>
      </c>
      <c r="AH68" s="205">
        <v>0</v>
      </c>
      <c r="AI68" s="205">
        <v>61.51</v>
      </c>
      <c r="AJ68" s="205">
        <v>0</v>
      </c>
      <c r="AK68" s="205">
        <v>5.36</v>
      </c>
      <c r="AL68" s="205">
        <v>0</v>
      </c>
      <c r="AM68" s="205">
        <v>0</v>
      </c>
      <c r="AN68" s="205">
        <v>0</v>
      </c>
      <c r="AO68" s="205">
        <v>67.89</v>
      </c>
      <c r="AP68" s="205">
        <v>0</v>
      </c>
    </row>
    <row r="69" spans="1:42">
      <c r="A69" t="s">
        <v>111</v>
      </c>
      <c r="B69" s="205">
        <v>0</v>
      </c>
      <c r="C69" s="205">
        <v>0</v>
      </c>
      <c r="D69" s="205">
        <v>0.22</v>
      </c>
      <c r="E69" s="205">
        <v>0</v>
      </c>
      <c r="F69" s="205">
        <v>0</v>
      </c>
      <c r="G69" s="205">
        <v>0.96</v>
      </c>
      <c r="H69" s="205">
        <v>0</v>
      </c>
      <c r="I69" s="205">
        <v>2.33</v>
      </c>
      <c r="J69" s="205">
        <v>0.16</v>
      </c>
      <c r="K69" s="205">
        <v>2.59</v>
      </c>
      <c r="L69" s="205">
        <v>0.08</v>
      </c>
      <c r="M69" s="205">
        <v>0.08</v>
      </c>
      <c r="N69" s="205">
        <v>0.09</v>
      </c>
      <c r="O69" s="205">
        <v>0.1</v>
      </c>
      <c r="P69" s="205">
        <v>4.83</v>
      </c>
      <c r="Q69" s="205">
        <v>0.38</v>
      </c>
      <c r="R69" s="205">
        <v>1.1399999999999999</v>
      </c>
      <c r="S69" s="205">
        <v>0.59</v>
      </c>
      <c r="T69" s="205">
        <v>1.41</v>
      </c>
      <c r="U69" s="205">
        <v>0</v>
      </c>
      <c r="V69" s="205">
        <v>0</v>
      </c>
      <c r="W69" s="205">
        <v>0</v>
      </c>
      <c r="X69" s="205">
        <v>0</v>
      </c>
      <c r="Y69" s="205">
        <v>0</v>
      </c>
      <c r="Z69" s="205">
        <v>0</v>
      </c>
      <c r="AA69" s="205">
        <v>0</v>
      </c>
      <c r="AB69" s="205">
        <v>0</v>
      </c>
      <c r="AC69" s="205">
        <v>2.08</v>
      </c>
      <c r="AD69" s="205">
        <v>0</v>
      </c>
      <c r="AE69" s="205">
        <v>0</v>
      </c>
      <c r="AF69" s="205">
        <v>0</v>
      </c>
      <c r="AG69" s="205">
        <v>36.51</v>
      </c>
      <c r="AH69" s="205">
        <v>0</v>
      </c>
      <c r="AI69" s="205">
        <v>61.51</v>
      </c>
      <c r="AJ69" s="205">
        <v>0</v>
      </c>
      <c r="AK69" s="205">
        <v>5.36</v>
      </c>
      <c r="AL69" s="205">
        <v>0</v>
      </c>
      <c r="AM69" s="205">
        <v>0</v>
      </c>
      <c r="AN69" s="205">
        <v>0</v>
      </c>
      <c r="AO69" s="205">
        <v>67.89</v>
      </c>
      <c r="AP69" s="205">
        <v>0</v>
      </c>
    </row>
    <row r="70" spans="1:42">
      <c r="A70" t="s">
        <v>112</v>
      </c>
      <c r="B70" s="205">
        <v>0</v>
      </c>
      <c r="C70" s="205">
        <v>0</v>
      </c>
      <c r="D70" s="205">
        <v>0.22</v>
      </c>
      <c r="E70" s="205">
        <v>0</v>
      </c>
      <c r="F70" s="205">
        <v>0</v>
      </c>
      <c r="G70" s="205">
        <v>0.96</v>
      </c>
      <c r="H70" s="205">
        <v>0</v>
      </c>
      <c r="I70" s="205">
        <v>2.33</v>
      </c>
      <c r="J70" s="205">
        <v>0.16</v>
      </c>
      <c r="K70" s="205">
        <v>2.59</v>
      </c>
      <c r="L70" s="205">
        <v>0.08</v>
      </c>
      <c r="M70" s="205">
        <v>0.08</v>
      </c>
      <c r="N70" s="205">
        <v>0.09</v>
      </c>
      <c r="O70" s="205">
        <v>0.1</v>
      </c>
      <c r="P70" s="205">
        <v>4.83</v>
      </c>
      <c r="Q70" s="205">
        <v>0.38</v>
      </c>
      <c r="R70" s="205">
        <v>1.1399999999999999</v>
      </c>
      <c r="S70" s="205">
        <v>0.59</v>
      </c>
      <c r="T70" s="205">
        <v>1.41</v>
      </c>
      <c r="U70" s="205">
        <v>0</v>
      </c>
      <c r="V70" s="205">
        <v>0</v>
      </c>
      <c r="W70" s="205">
        <v>0</v>
      </c>
      <c r="X70" s="205">
        <v>0</v>
      </c>
      <c r="Y70" s="205">
        <v>0</v>
      </c>
      <c r="Z70" s="205">
        <v>0</v>
      </c>
      <c r="AA70" s="205">
        <v>0</v>
      </c>
      <c r="AB70" s="205">
        <v>0</v>
      </c>
      <c r="AC70" s="205">
        <v>2.08</v>
      </c>
      <c r="AD70" s="205">
        <v>0</v>
      </c>
      <c r="AE70" s="205">
        <v>0</v>
      </c>
      <c r="AF70" s="205">
        <v>0</v>
      </c>
      <c r="AG70" s="205">
        <v>36.51</v>
      </c>
      <c r="AH70" s="205">
        <v>0</v>
      </c>
      <c r="AI70" s="205">
        <v>61.51</v>
      </c>
      <c r="AJ70" s="205">
        <v>0</v>
      </c>
      <c r="AK70" s="205">
        <v>5.36</v>
      </c>
      <c r="AL70" s="205">
        <v>0</v>
      </c>
      <c r="AM70" s="205">
        <v>0</v>
      </c>
      <c r="AN70" s="205">
        <v>0</v>
      </c>
      <c r="AO70" s="205">
        <v>67.89</v>
      </c>
      <c r="AP70" s="205">
        <v>0</v>
      </c>
    </row>
    <row r="71" spans="1:42">
      <c r="A71" t="s">
        <v>113</v>
      </c>
      <c r="B71" s="205">
        <v>0</v>
      </c>
      <c r="C71" s="205">
        <v>0</v>
      </c>
      <c r="D71" s="205">
        <v>0.22</v>
      </c>
      <c r="E71" s="205">
        <v>0</v>
      </c>
      <c r="F71" s="205">
        <v>0</v>
      </c>
      <c r="G71" s="205">
        <v>0.96</v>
      </c>
      <c r="H71" s="205">
        <v>0</v>
      </c>
      <c r="I71" s="205">
        <v>2.33</v>
      </c>
      <c r="J71" s="205">
        <v>0.16</v>
      </c>
      <c r="K71" s="205">
        <v>2.59</v>
      </c>
      <c r="L71" s="205">
        <v>0.08</v>
      </c>
      <c r="M71" s="205">
        <v>0.08</v>
      </c>
      <c r="N71" s="205">
        <v>0.09</v>
      </c>
      <c r="O71" s="205">
        <v>0.1</v>
      </c>
      <c r="P71" s="205">
        <v>4.83</v>
      </c>
      <c r="Q71" s="205">
        <v>0.38</v>
      </c>
      <c r="R71" s="205">
        <v>1.1399999999999999</v>
      </c>
      <c r="S71" s="205">
        <v>0.59</v>
      </c>
      <c r="T71" s="205">
        <v>1.41</v>
      </c>
      <c r="U71" s="205">
        <v>0</v>
      </c>
      <c r="V71" s="205">
        <v>0</v>
      </c>
      <c r="W71" s="205">
        <v>0</v>
      </c>
      <c r="X71" s="205">
        <v>0</v>
      </c>
      <c r="Y71" s="205">
        <v>0</v>
      </c>
      <c r="Z71" s="205">
        <v>0</v>
      </c>
      <c r="AA71" s="205">
        <v>0</v>
      </c>
      <c r="AB71" s="205">
        <v>0</v>
      </c>
      <c r="AC71" s="205">
        <v>2.08</v>
      </c>
      <c r="AD71" s="205">
        <v>0</v>
      </c>
      <c r="AE71" s="205">
        <v>0</v>
      </c>
      <c r="AF71" s="205">
        <v>0</v>
      </c>
      <c r="AG71" s="205">
        <v>36.51</v>
      </c>
      <c r="AH71" s="205">
        <v>0</v>
      </c>
      <c r="AI71" s="205">
        <v>61.51</v>
      </c>
      <c r="AJ71" s="205">
        <v>0</v>
      </c>
      <c r="AK71" s="205">
        <v>5.36</v>
      </c>
      <c r="AL71" s="205">
        <v>0</v>
      </c>
      <c r="AM71" s="205">
        <v>0</v>
      </c>
      <c r="AN71" s="205">
        <v>0</v>
      </c>
      <c r="AO71" s="205">
        <v>67.89</v>
      </c>
      <c r="AP71" s="205">
        <v>0</v>
      </c>
    </row>
    <row r="72" spans="1:42">
      <c r="A72" t="s">
        <v>114</v>
      </c>
      <c r="B72" s="205">
        <v>0</v>
      </c>
      <c r="C72" s="205">
        <v>0</v>
      </c>
      <c r="D72" s="205">
        <v>0.22</v>
      </c>
      <c r="E72" s="205">
        <v>0</v>
      </c>
      <c r="F72" s="205">
        <v>0</v>
      </c>
      <c r="G72" s="205">
        <v>0.96</v>
      </c>
      <c r="H72" s="205">
        <v>0</v>
      </c>
      <c r="I72" s="205">
        <v>2.33</v>
      </c>
      <c r="J72" s="205">
        <v>0.16</v>
      </c>
      <c r="K72" s="205">
        <v>2.59</v>
      </c>
      <c r="L72" s="205">
        <v>0.08</v>
      </c>
      <c r="M72" s="205">
        <v>0.08</v>
      </c>
      <c r="N72" s="205">
        <v>0.09</v>
      </c>
      <c r="O72" s="205">
        <v>0.1</v>
      </c>
      <c r="P72" s="205">
        <v>4.83</v>
      </c>
      <c r="Q72" s="205">
        <v>0.38</v>
      </c>
      <c r="R72" s="205">
        <v>1.1399999999999999</v>
      </c>
      <c r="S72" s="205">
        <v>0.59</v>
      </c>
      <c r="T72" s="205">
        <v>1.41</v>
      </c>
      <c r="U72" s="205">
        <v>0</v>
      </c>
      <c r="V72" s="205">
        <v>0</v>
      </c>
      <c r="W72" s="205">
        <v>0</v>
      </c>
      <c r="X72" s="205">
        <v>0</v>
      </c>
      <c r="Y72" s="205">
        <v>0</v>
      </c>
      <c r="Z72" s="205">
        <v>0</v>
      </c>
      <c r="AA72" s="205">
        <v>0</v>
      </c>
      <c r="AB72" s="205">
        <v>0</v>
      </c>
      <c r="AC72" s="205">
        <v>2.08</v>
      </c>
      <c r="AD72" s="205">
        <v>0</v>
      </c>
      <c r="AE72" s="205">
        <v>0</v>
      </c>
      <c r="AF72" s="205">
        <v>0</v>
      </c>
      <c r="AG72" s="205">
        <v>36.51</v>
      </c>
      <c r="AH72" s="205">
        <v>0</v>
      </c>
      <c r="AI72" s="205">
        <v>61.51</v>
      </c>
      <c r="AJ72" s="205">
        <v>0</v>
      </c>
      <c r="AK72" s="205">
        <v>5.36</v>
      </c>
      <c r="AL72" s="205">
        <v>0</v>
      </c>
      <c r="AM72" s="205">
        <v>0</v>
      </c>
      <c r="AN72" s="205">
        <v>0</v>
      </c>
      <c r="AO72" s="205">
        <v>67.89</v>
      </c>
      <c r="AP72" s="205">
        <v>0</v>
      </c>
    </row>
    <row r="73" spans="1:42">
      <c r="A73" t="s">
        <v>115</v>
      </c>
      <c r="B73" s="205">
        <v>0</v>
      </c>
      <c r="C73" s="205">
        <v>0</v>
      </c>
      <c r="D73" s="205">
        <v>0.22</v>
      </c>
      <c r="E73" s="205">
        <v>0</v>
      </c>
      <c r="F73" s="205">
        <v>0</v>
      </c>
      <c r="G73" s="205">
        <v>0.96</v>
      </c>
      <c r="H73" s="205">
        <v>0</v>
      </c>
      <c r="I73" s="205">
        <v>2.33</v>
      </c>
      <c r="J73" s="205">
        <v>0.16</v>
      </c>
      <c r="K73" s="205">
        <v>2.59</v>
      </c>
      <c r="L73" s="205">
        <v>0.08</v>
      </c>
      <c r="M73" s="205">
        <v>0.08</v>
      </c>
      <c r="N73" s="205">
        <v>0.09</v>
      </c>
      <c r="O73" s="205">
        <v>0.1</v>
      </c>
      <c r="P73" s="205">
        <v>4.83</v>
      </c>
      <c r="Q73" s="205">
        <v>0.38</v>
      </c>
      <c r="R73" s="205">
        <v>1.1399999999999999</v>
      </c>
      <c r="S73" s="205">
        <v>0.59</v>
      </c>
      <c r="T73" s="205">
        <v>1.41</v>
      </c>
      <c r="U73" s="205">
        <v>0</v>
      </c>
      <c r="V73" s="205">
        <v>0</v>
      </c>
      <c r="W73" s="205">
        <v>0</v>
      </c>
      <c r="X73" s="205">
        <v>0</v>
      </c>
      <c r="Y73" s="205">
        <v>0</v>
      </c>
      <c r="Z73" s="205">
        <v>0</v>
      </c>
      <c r="AA73" s="205">
        <v>0</v>
      </c>
      <c r="AB73" s="205">
        <v>0</v>
      </c>
      <c r="AC73" s="205">
        <v>2.08</v>
      </c>
      <c r="AD73" s="205">
        <v>0</v>
      </c>
      <c r="AE73" s="205">
        <v>0</v>
      </c>
      <c r="AF73" s="205">
        <v>0</v>
      </c>
      <c r="AG73" s="205">
        <v>36.51</v>
      </c>
      <c r="AH73" s="205">
        <v>0</v>
      </c>
      <c r="AI73" s="205">
        <v>61.51</v>
      </c>
      <c r="AJ73" s="205">
        <v>0</v>
      </c>
      <c r="AK73" s="205">
        <v>5.36</v>
      </c>
      <c r="AL73" s="205">
        <v>0</v>
      </c>
      <c r="AM73" s="205">
        <v>0</v>
      </c>
      <c r="AN73" s="205">
        <v>0</v>
      </c>
      <c r="AO73" s="205">
        <v>67.89</v>
      </c>
      <c r="AP73" s="205">
        <v>0</v>
      </c>
    </row>
    <row r="74" spans="1:42">
      <c r="A74" t="s">
        <v>116</v>
      </c>
      <c r="B74" s="205">
        <v>0</v>
      </c>
      <c r="C74" s="205">
        <v>0</v>
      </c>
      <c r="D74" s="205">
        <v>0.22</v>
      </c>
      <c r="E74" s="205">
        <v>0</v>
      </c>
      <c r="F74" s="205">
        <v>0</v>
      </c>
      <c r="G74" s="205">
        <v>0.96</v>
      </c>
      <c r="H74" s="205">
        <v>0</v>
      </c>
      <c r="I74" s="205">
        <v>2.33</v>
      </c>
      <c r="J74" s="205">
        <v>0.16</v>
      </c>
      <c r="K74" s="205">
        <v>2.59</v>
      </c>
      <c r="L74" s="205">
        <v>0.08</v>
      </c>
      <c r="M74" s="205">
        <v>0.08</v>
      </c>
      <c r="N74" s="205">
        <v>0.09</v>
      </c>
      <c r="O74" s="205">
        <v>0.1</v>
      </c>
      <c r="P74" s="205">
        <v>4.83</v>
      </c>
      <c r="Q74" s="205">
        <v>0.38</v>
      </c>
      <c r="R74" s="205">
        <v>1.1399999999999999</v>
      </c>
      <c r="S74" s="205">
        <v>0.59</v>
      </c>
      <c r="T74" s="205">
        <v>1.41</v>
      </c>
      <c r="U74" s="205">
        <v>0</v>
      </c>
      <c r="V74" s="205">
        <v>0</v>
      </c>
      <c r="W74" s="205">
        <v>0</v>
      </c>
      <c r="X74" s="205">
        <v>0</v>
      </c>
      <c r="Y74" s="205">
        <v>0</v>
      </c>
      <c r="Z74" s="205">
        <v>0</v>
      </c>
      <c r="AA74" s="205">
        <v>0</v>
      </c>
      <c r="AB74" s="205">
        <v>0</v>
      </c>
      <c r="AC74" s="205">
        <v>2.08</v>
      </c>
      <c r="AD74" s="205">
        <v>0</v>
      </c>
      <c r="AE74" s="205">
        <v>0</v>
      </c>
      <c r="AF74" s="205">
        <v>0</v>
      </c>
      <c r="AG74" s="205">
        <v>36.51</v>
      </c>
      <c r="AH74" s="205">
        <v>0</v>
      </c>
      <c r="AI74" s="205">
        <v>61.51</v>
      </c>
      <c r="AJ74" s="205">
        <v>0</v>
      </c>
      <c r="AK74" s="205">
        <v>5.36</v>
      </c>
      <c r="AL74" s="205">
        <v>0</v>
      </c>
      <c r="AM74" s="205">
        <v>0</v>
      </c>
      <c r="AN74" s="205">
        <v>0</v>
      </c>
      <c r="AO74" s="205">
        <v>67.89</v>
      </c>
      <c r="AP74" s="205">
        <v>0</v>
      </c>
    </row>
    <row r="75" spans="1:42">
      <c r="A75" t="s">
        <v>117</v>
      </c>
      <c r="B75" s="205">
        <v>0</v>
      </c>
      <c r="C75" s="205">
        <v>0</v>
      </c>
      <c r="D75" s="205">
        <v>0.22</v>
      </c>
      <c r="E75" s="205">
        <v>0</v>
      </c>
      <c r="F75" s="205">
        <v>0</v>
      </c>
      <c r="G75" s="205">
        <v>0.96</v>
      </c>
      <c r="H75" s="205">
        <v>0</v>
      </c>
      <c r="I75" s="205">
        <v>2.33</v>
      </c>
      <c r="J75" s="205">
        <v>0.16</v>
      </c>
      <c r="K75" s="205">
        <v>1.29</v>
      </c>
      <c r="L75" s="205">
        <v>0.08</v>
      </c>
      <c r="M75" s="205">
        <v>0.08</v>
      </c>
      <c r="N75" s="205">
        <v>0.09</v>
      </c>
      <c r="O75" s="205">
        <v>0.1</v>
      </c>
      <c r="P75" s="205">
        <v>4.83</v>
      </c>
      <c r="Q75" s="205">
        <v>0.38</v>
      </c>
      <c r="R75" s="205">
        <v>1.1399999999999999</v>
      </c>
      <c r="S75" s="205">
        <v>0.59</v>
      </c>
      <c r="T75" s="205">
        <v>1.41</v>
      </c>
      <c r="U75" s="205">
        <v>0</v>
      </c>
      <c r="V75" s="205">
        <v>0</v>
      </c>
      <c r="W75" s="205">
        <v>0</v>
      </c>
      <c r="X75" s="205">
        <v>0</v>
      </c>
      <c r="Y75" s="205">
        <v>0</v>
      </c>
      <c r="Z75" s="205">
        <v>0</v>
      </c>
      <c r="AA75" s="205">
        <v>0</v>
      </c>
      <c r="AB75" s="205">
        <v>0</v>
      </c>
      <c r="AC75" s="205">
        <v>2.08</v>
      </c>
      <c r="AD75" s="205">
        <v>0</v>
      </c>
      <c r="AE75" s="205">
        <v>0</v>
      </c>
      <c r="AF75" s="205">
        <v>0</v>
      </c>
      <c r="AG75" s="205">
        <v>36.51</v>
      </c>
      <c r="AH75" s="205">
        <v>0</v>
      </c>
      <c r="AI75" s="205">
        <v>61.51</v>
      </c>
      <c r="AJ75" s="205">
        <v>0</v>
      </c>
      <c r="AK75" s="205">
        <v>5.36</v>
      </c>
      <c r="AL75" s="205">
        <v>0</v>
      </c>
      <c r="AM75" s="205">
        <v>0</v>
      </c>
      <c r="AN75" s="205">
        <v>0</v>
      </c>
      <c r="AO75" s="205">
        <v>69.349999999999994</v>
      </c>
      <c r="AP75" s="205">
        <v>0</v>
      </c>
    </row>
    <row r="76" spans="1:42">
      <c r="A76" t="s">
        <v>118</v>
      </c>
      <c r="B76" s="205">
        <v>0</v>
      </c>
      <c r="C76" s="205">
        <v>0</v>
      </c>
      <c r="D76" s="205">
        <v>0.22</v>
      </c>
      <c r="E76" s="205">
        <v>0</v>
      </c>
      <c r="F76" s="205">
        <v>0</v>
      </c>
      <c r="G76" s="205">
        <v>0.96</v>
      </c>
      <c r="H76" s="205">
        <v>0</v>
      </c>
      <c r="I76" s="205">
        <v>2.33</v>
      </c>
      <c r="J76" s="205">
        <v>0.16</v>
      </c>
      <c r="K76" s="205">
        <v>1.29</v>
      </c>
      <c r="L76" s="205">
        <v>0.08</v>
      </c>
      <c r="M76" s="205">
        <v>0.08</v>
      </c>
      <c r="N76" s="205">
        <v>0.09</v>
      </c>
      <c r="O76" s="205">
        <v>0.1</v>
      </c>
      <c r="P76" s="205">
        <v>4.83</v>
      </c>
      <c r="Q76" s="205">
        <v>0.38</v>
      </c>
      <c r="R76" s="205">
        <v>1.1399999999999999</v>
      </c>
      <c r="S76" s="205">
        <v>0.59</v>
      </c>
      <c r="T76" s="205">
        <v>1.41</v>
      </c>
      <c r="U76" s="205">
        <v>0</v>
      </c>
      <c r="V76" s="205">
        <v>0</v>
      </c>
      <c r="W76" s="205">
        <v>0</v>
      </c>
      <c r="X76" s="205">
        <v>0</v>
      </c>
      <c r="Y76" s="205">
        <v>0</v>
      </c>
      <c r="Z76" s="205">
        <v>0</v>
      </c>
      <c r="AA76" s="205">
        <v>0</v>
      </c>
      <c r="AB76" s="205">
        <v>0</v>
      </c>
      <c r="AC76" s="205">
        <v>2.08</v>
      </c>
      <c r="AD76" s="205">
        <v>0</v>
      </c>
      <c r="AE76" s="205">
        <v>0</v>
      </c>
      <c r="AF76" s="205">
        <v>0</v>
      </c>
      <c r="AG76" s="205">
        <v>36.51</v>
      </c>
      <c r="AH76" s="205">
        <v>0</v>
      </c>
      <c r="AI76" s="205">
        <v>61.51</v>
      </c>
      <c r="AJ76" s="205">
        <v>0</v>
      </c>
      <c r="AK76" s="205">
        <v>5.36</v>
      </c>
      <c r="AL76" s="205">
        <v>0</v>
      </c>
      <c r="AM76" s="205">
        <v>0</v>
      </c>
      <c r="AN76" s="205">
        <v>0</v>
      </c>
      <c r="AO76" s="205">
        <v>69.349999999999994</v>
      </c>
      <c r="AP76" s="205">
        <v>0</v>
      </c>
    </row>
    <row r="77" spans="1:42">
      <c r="A77" t="s">
        <v>119</v>
      </c>
      <c r="B77" s="205">
        <v>0</v>
      </c>
      <c r="C77" s="205">
        <v>0</v>
      </c>
      <c r="D77" s="205">
        <v>0.22</v>
      </c>
      <c r="E77" s="205">
        <v>0</v>
      </c>
      <c r="F77" s="205">
        <v>0</v>
      </c>
      <c r="G77" s="205">
        <v>0.96</v>
      </c>
      <c r="H77" s="205">
        <v>0</v>
      </c>
      <c r="I77" s="205">
        <v>2.33</v>
      </c>
      <c r="J77" s="205">
        <v>0.16</v>
      </c>
      <c r="K77" s="205">
        <v>1.29</v>
      </c>
      <c r="L77" s="205">
        <v>0.08</v>
      </c>
      <c r="M77" s="205">
        <v>0.08</v>
      </c>
      <c r="N77" s="205">
        <v>0.09</v>
      </c>
      <c r="O77" s="205">
        <v>0.1</v>
      </c>
      <c r="P77" s="205">
        <v>4.83</v>
      </c>
      <c r="Q77" s="205">
        <v>0.38</v>
      </c>
      <c r="R77" s="205">
        <v>1.1399999999999999</v>
      </c>
      <c r="S77" s="205">
        <v>0.59</v>
      </c>
      <c r="T77" s="205">
        <v>1.41</v>
      </c>
      <c r="U77" s="205">
        <v>0</v>
      </c>
      <c r="V77" s="205">
        <v>0</v>
      </c>
      <c r="W77" s="205">
        <v>0</v>
      </c>
      <c r="X77" s="205">
        <v>0</v>
      </c>
      <c r="Y77" s="205">
        <v>0</v>
      </c>
      <c r="Z77" s="205">
        <v>0</v>
      </c>
      <c r="AA77" s="205">
        <v>0</v>
      </c>
      <c r="AB77" s="205">
        <v>0</v>
      </c>
      <c r="AC77" s="205">
        <v>2.08</v>
      </c>
      <c r="AD77" s="205">
        <v>0</v>
      </c>
      <c r="AE77" s="205">
        <v>0</v>
      </c>
      <c r="AF77" s="205">
        <v>0</v>
      </c>
      <c r="AG77" s="205">
        <v>36.51</v>
      </c>
      <c r="AH77" s="205">
        <v>0</v>
      </c>
      <c r="AI77" s="205">
        <v>61.51</v>
      </c>
      <c r="AJ77" s="205">
        <v>0</v>
      </c>
      <c r="AK77" s="205">
        <v>5.36</v>
      </c>
      <c r="AL77" s="205">
        <v>0</v>
      </c>
      <c r="AM77" s="205">
        <v>0</v>
      </c>
      <c r="AN77" s="205">
        <v>0</v>
      </c>
      <c r="AO77" s="205">
        <v>69.349999999999994</v>
      </c>
      <c r="AP77" s="205">
        <v>0</v>
      </c>
    </row>
    <row r="78" spans="1:42">
      <c r="A78" t="s">
        <v>120</v>
      </c>
      <c r="B78" s="205">
        <v>0</v>
      </c>
      <c r="C78" s="205">
        <v>0</v>
      </c>
      <c r="D78" s="205">
        <v>0.22</v>
      </c>
      <c r="E78" s="205">
        <v>0</v>
      </c>
      <c r="F78" s="205">
        <v>0</v>
      </c>
      <c r="G78" s="205">
        <v>0.96</v>
      </c>
      <c r="H78" s="205">
        <v>0</v>
      </c>
      <c r="I78" s="205">
        <v>2.33</v>
      </c>
      <c r="J78" s="205">
        <v>0.16</v>
      </c>
      <c r="K78" s="205">
        <v>1.29</v>
      </c>
      <c r="L78" s="205">
        <v>0.08</v>
      </c>
      <c r="M78" s="205">
        <v>0.08</v>
      </c>
      <c r="N78" s="205">
        <v>0.09</v>
      </c>
      <c r="O78" s="205">
        <v>0.1</v>
      </c>
      <c r="P78" s="205">
        <v>4.83</v>
      </c>
      <c r="Q78" s="205">
        <v>0.38</v>
      </c>
      <c r="R78" s="205">
        <v>1.1399999999999999</v>
      </c>
      <c r="S78" s="205">
        <v>0.59</v>
      </c>
      <c r="T78" s="205">
        <v>1.41</v>
      </c>
      <c r="U78" s="205">
        <v>0</v>
      </c>
      <c r="V78" s="205">
        <v>0</v>
      </c>
      <c r="W78" s="205">
        <v>0</v>
      </c>
      <c r="X78" s="205">
        <v>0</v>
      </c>
      <c r="Y78" s="205">
        <v>0</v>
      </c>
      <c r="Z78" s="205">
        <v>0</v>
      </c>
      <c r="AA78" s="205">
        <v>0</v>
      </c>
      <c r="AB78" s="205">
        <v>0</v>
      </c>
      <c r="AC78" s="205">
        <v>2.08</v>
      </c>
      <c r="AD78" s="205">
        <v>0</v>
      </c>
      <c r="AE78" s="205">
        <v>0</v>
      </c>
      <c r="AF78" s="205">
        <v>0</v>
      </c>
      <c r="AG78" s="205">
        <v>36.51</v>
      </c>
      <c r="AH78" s="205">
        <v>0</v>
      </c>
      <c r="AI78" s="205">
        <v>61.51</v>
      </c>
      <c r="AJ78" s="205">
        <v>0</v>
      </c>
      <c r="AK78" s="205">
        <v>5.36</v>
      </c>
      <c r="AL78" s="205">
        <v>0</v>
      </c>
      <c r="AM78" s="205">
        <v>0</v>
      </c>
      <c r="AN78" s="205">
        <v>0</v>
      </c>
      <c r="AO78" s="205">
        <v>69.349999999999994</v>
      </c>
      <c r="AP78" s="205">
        <v>0</v>
      </c>
    </row>
    <row r="79" spans="1:42">
      <c r="A79" t="s">
        <v>121</v>
      </c>
      <c r="B79" s="205">
        <v>0</v>
      </c>
      <c r="C79" s="205">
        <v>0</v>
      </c>
      <c r="D79" s="205">
        <v>0.22</v>
      </c>
      <c r="E79" s="205">
        <v>0</v>
      </c>
      <c r="F79" s="205">
        <v>0</v>
      </c>
      <c r="G79" s="205">
        <v>0.96</v>
      </c>
      <c r="H79" s="205">
        <v>0</v>
      </c>
      <c r="I79" s="205">
        <v>2.33</v>
      </c>
      <c r="J79" s="205">
        <v>0.16</v>
      </c>
      <c r="K79" s="205">
        <v>1.29</v>
      </c>
      <c r="L79" s="205">
        <v>0.08</v>
      </c>
      <c r="M79" s="205">
        <v>0.08</v>
      </c>
      <c r="N79" s="205">
        <v>0.09</v>
      </c>
      <c r="O79" s="205">
        <v>0.1</v>
      </c>
      <c r="P79" s="205">
        <v>4.83</v>
      </c>
      <c r="Q79" s="205">
        <v>0.38</v>
      </c>
      <c r="R79" s="205">
        <v>1.1399999999999999</v>
      </c>
      <c r="S79" s="205">
        <v>0.59</v>
      </c>
      <c r="T79" s="205">
        <v>1.41</v>
      </c>
      <c r="U79" s="205">
        <v>0</v>
      </c>
      <c r="V79" s="205">
        <v>0</v>
      </c>
      <c r="W79" s="205">
        <v>0</v>
      </c>
      <c r="X79" s="205">
        <v>0</v>
      </c>
      <c r="Y79" s="205">
        <v>0</v>
      </c>
      <c r="Z79" s="205">
        <v>0</v>
      </c>
      <c r="AA79" s="205">
        <v>0</v>
      </c>
      <c r="AB79" s="205">
        <v>0</v>
      </c>
      <c r="AC79" s="205">
        <v>2.08</v>
      </c>
      <c r="AD79" s="205">
        <v>0</v>
      </c>
      <c r="AE79" s="205">
        <v>0</v>
      </c>
      <c r="AF79" s="205">
        <v>0</v>
      </c>
      <c r="AG79" s="205">
        <v>36.51</v>
      </c>
      <c r="AH79" s="205">
        <v>0</v>
      </c>
      <c r="AI79" s="205">
        <v>61.51</v>
      </c>
      <c r="AJ79" s="205">
        <v>0</v>
      </c>
      <c r="AK79" s="205">
        <v>5.36</v>
      </c>
      <c r="AL79" s="205">
        <v>0</v>
      </c>
      <c r="AM79" s="205">
        <v>0</v>
      </c>
      <c r="AN79" s="205">
        <v>0</v>
      </c>
      <c r="AO79" s="205">
        <v>69.349999999999994</v>
      </c>
      <c r="AP79" s="205">
        <v>0</v>
      </c>
    </row>
    <row r="80" spans="1:42">
      <c r="A80" t="s">
        <v>122</v>
      </c>
      <c r="B80" s="205">
        <v>0</v>
      </c>
      <c r="C80" s="205">
        <v>0</v>
      </c>
      <c r="D80" s="205">
        <v>0.22</v>
      </c>
      <c r="E80" s="205">
        <v>0</v>
      </c>
      <c r="F80" s="205">
        <v>0</v>
      </c>
      <c r="G80" s="205">
        <v>0.96</v>
      </c>
      <c r="H80" s="205">
        <v>0</v>
      </c>
      <c r="I80" s="205">
        <v>2.33</v>
      </c>
      <c r="J80" s="205">
        <v>0.16</v>
      </c>
      <c r="K80" s="205">
        <v>1.29</v>
      </c>
      <c r="L80" s="205">
        <v>0.08</v>
      </c>
      <c r="M80" s="205">
        <v>0.08</v>
      </c>
      <c r="N80" s="205">
        <v>0.09</v>
      </c>
      <c r="O80" s="205">
        <v>0.1</v>
      </c>
      <c r="P80" s="205">
        <v>4.83</v>
      </c>
      <c r="Q80" s="205">
        <v>0.38</v>
      </c>
      <c r="R80" s="205">
        <v>1.1399999999999999</v>
      </c>
      <c r="S80" s="205">
        <v>0.59</v>
      </c>
      <c r="T80" s="205">
        <v>1.41</v>
      </c>
      <c r="U80" s="205">
        <v>0</v>
      </c>
      <c r="V80" s="205">
        <v>0</v>
      </c>
      <c r="W80" s="205">
        <v>0</v>
      </c>
      <c r="X80" s="205">
        <v>0</v>
      </c>
      <c r="Y80" s="205">
        <v>0</v>
      </c>
      <c r="Z80" s="205">
        <v>0</v>
      </c>
      <c r="AA80" s="205">
        <v>0</v>
      </c>
      <c r="AB80" s="205">
        <v>0</v>
      </c>
      <c r="AC80" s="205">
        <v>2.08</v>
      </c>
      <c r="AD80" s="205">
        <v>0</v>
      </c>
      <c r="AE80" s="205">
        <v>0</v>
      </c>
      <c r="AF80" s="205">
        <v>0</v>
      </c>
      <c r="AG80" s="205">
        <v>36.51</v>
      </c>
      <c r="AH80" s="205">
        <v>0</v>
      </c>
      <c r="AI80" s="205">
        <v>61.51</v>
      </c>
      <c r="AJ80" s="205">
        <v>0</v>
      </c>
      <c r="AK80" s="205">
        <v>5.36</v>
      </c>
      <c r="AL80" s="205">
        <v>0</v>
      </c>
      <c r="AM80" s="205">
        <v>0</v>
      </c>
      <c r="AN80" s="205">
        <v>0</v>
      </c>
      <c r="AO80" s="205">
        <v>69.349999999999994</v>
      </c>
      <c r="AP80" s="205">
        <v>0</v>
      </c>
    </row>
    <row r="81" spans="1:42">
      <c r="A81" t="s">
        <v>123</v>
      </c>
      <c r="B81" s="205">
        <v>0</v>
      </c>
      <c r="C81" s="205">
        <v>0</v>
      </c>
      <c r="D81" s="205">
        <v>0.22</v>
      </c>
      <c r="E81" s="205">
        <v>0</v>
      </c>
      <c r="F81" s="205">
        <v>0</v>
      </c>
      <c r="G81" s="205">
        <v>0.96</v>
      </c>
      <c r="H81" s="205">
        <v>0</v>
      </c>
      <c r="I81" s="205">
        <v>2.33</v>
      </c>
      <c r="J81" s="205">
        <v>0.16</v>
      </c>
      <c r="K81" s="205">
        <v>1.29</v>
      </c>
      <c r="L81" s="205">
        <v>0.08</v>
      </c>
      <c r="M81" s="205">
        <v>0.08</v>
      </c>
      <c r="N81" s="205">
        <v>0.09</v>
      </c>
      <c r="O81" s="205">
        <v>0.1</v>
      </c>
      <c r="P81" s="205">
        <v>4.83</v>
      </c>
      <c r="Q81" s="205">
        <v>0.38</v>
      </c>
      <c r="R81" s="205">
        <v>1.1399999999999999</v>
      </c>
      <c r="S81" s="205">
        <v>0.59</v>
      </c>
      <c r="T81" s="205">
        <v>1.41</v>
      </c>
      <c r="U81" s="205">
        <v>0</v>
      </c>
      <c r="V81" s="205">
        <v>0</v>
      </c>
      <c r="W81" s="205">
        <v>0</v>
      </c>
      <c r="X81" s="205">
        <v>0</v>
      </c>
      <c r="Y81" s="205">
        <v>0</v>
      </c>
      <c r="Z81" s="205">
        <v>0</v>
      </c>
      <c r="AA81" s="205">
        <v>0</v>
      </c>
      <c r="AB81" s="205">
        <v>0</v>
      </c>
      <c r="AC81" s="205">
        <v>2.08</v>
      </c>
      <c r="AD81" s="205">
        <v>0</v>
      </c>
      <c r="AE81" s="205">
        <v>0</v>
      </c>
      <c r="AF81" s="205">
        <v>0</v>
      </c>
      <c r="AG81" s="205">
        <v>36.51</v>
      </c>
      <c r="AH81" s="205">
        <v>0</v>
      </c>
      <c r="AI81" s="205">
        <v>61.51</v>
      </c>
      <c r="AJ81" s="205">
        <v>0</v>
      </c>
      <c r="AK81" s="205">
        <v>5.36</v>
      </c>
      <c r="AL81" s="205">
        <v>0</v>
      </c>
      <c r="AM81" s="205">
        <v>0</v>
      </c>
      <c r="AN81" s="205">
        <v>0</v>
      </c>
      <c r="AO81" s="205">
        <v>69.349999999999994</v>
      </c>
      <c r="AP81" s="205">
        <v>0</v>
      </c>
    </row>
    <row r="82" spans="1:42">
      <c r="A82" t="s">
        <v>124</v>
      </c>
      <c r="B82" s="205">
        <v>0</v>
      </c>
      <c r="C82" s="205">
        <v>0</v>
      </c>
      <c r="D82" s="205">
        <v>0.22</v>
      </c>
      <c r="E82" s="205">
        <v>0</v>
      </c>
      <c r="F82" s="205">
        <v>0</v>
      </c>
      <c r="G82" s="205">
        <v>0.96</v>
      </c>
      <c r="H82" s="205">
        <v>0</v>
      </c>
      <c r="I82" s="205">
        <v>2.33</v>
      </c>
      <c r="J82" s="205">
        <v>0.16</v>
      </c>
      <c r="K82" s="205">
        <v>1.29</v>
      </c>
      <c r="L82" s="205">
        <v>0.08</v>
      </c>
      <c r="M82" s="205">
        <v>0.08</v>
      </c>
      <c r="N82" s="205">
        <v>0.09</v>
      </c>
      <c r="O82" s="205">
        <v>0.1</v>
      </c>
      <c r="P82" s="205">
        <v>4.83</v>
      </c>
      <c r="Q82" s="205">
        <v>0.38</v>
      </c>
      <c r="R82" s="205">
        <v>1.1399999999999999</v>
      </c>
      <c r="S82" s="205">
        <v>0.59</v>
      </c>
      <c r="T82" s="205">
        <v>1.41</v>
      </c>
      <c r="U82" s="205">
        <v>0</v>
      </c>
      <c r="V82" s="205">
        <v>0</v>
      </c>
      <c r="W82" s="205">
        <v>0</v>
      </c>
      <c r="X82" s="205">
        <v>0</v>
      </c>
      <c r="Y82" s="205">
        <v>0</v>
      </c>
      <c r="Z82" s="205">
        <v>0</v>
      </c>
      <c r="AA82" s="205">
        <v>0</v>
      </c>
      <c r="AB82" s="205">
        <v>0</v>
      </c>
      <c r="AC82" s="205">
        <v>2.08</v>
      </c>
      <c r="AD82" s="205">
        <v>0</v>
      </c>
      <c r="AE82" s="205">
        <v>0</v>
      </c>
      <c r="AF82" s="205">
        <v>0</v>
      </c>
      <c r="AG82" s="205">
        <v>36.51</v>
      </c>
      <c r="AH82" s="205">
        <v>0</v>
      </c>
      <c r="AI82" s="205">
        <v>61.51</v>
      </c>
      <c r="AJ82" s="205">
        <v>0</v>
      </c>
      <c r="AK82" s="205">
        <v>5.36</v>
      </c>
      <c r="AL82" s="205">
        <v>0</v>
      </c>
      <c r="AM82" s="205">
        <v>0</v>
      </c>
      <c r="AN82" s="205">
        <v>0</v>
      </c>
      <c r="AO82" s="205">
        <v>69.349999999999994</v>
      </c>
      <c r="AP82" s="205">
        <v>0</v>
      </c>
    </row>
    <row r="83" spans="1:42">
      <c r="A83" t="s">
        <v>125</v>
      </c>
      <c r="B83" s="205">
        <v>0</v>
      </c>
      <c r="C83" s="205">
        <v>0</v>
      </c>
      <c r="D83" s="205">
        <v>0.22</v>
      </c>
      <c r="E83" s="205">
        <v>0</v>
      </c>
      <c r="F83" s="205">
        <v>0</v>
      </c>
      <c r="G83" s="205">
        <v>0.96</v>
      </c>
      <c r="H83" s="205">
        <v>0</v>
      </c>
      <c r="I83" s="205">
        <v>2.33</v>
      </c>
      <c r="J83" s="205">
        <v>0.16</v>
      </c>
      <c r="K83" s="205">
        <v>1.29</v>
      </c>
      <c r="L83" s="205">
        <v>0.08</v>
      </c>
      <c r="M83" s="205">
        <v>0.08</v>
      </c>
      <c r="N83" s="205">
        <v>0.09</v>
      </c>
      <c r="O83" s="205">
        <v>0.1</v>
      </c>
      <c r="P83" s="205">
        <v>4.83</v>
      </c>
      <c r="Q83" s="205">
        <v>0.38</v>
      </c>
      <c r="R83" s="205">
        <v>1.1399999999999999</v>
      </c>
      <c r="S83" s="205">
        <v>0.59</v>
      </c>
      <c r="T83" s="205">
        <v>1.41</v>
      </c>
      <c r="U83" s="205">
        <v>0</v>
      </c>
      <c r="V83" s="205">
        <v>0</v>
      </c>
      <c r="W83" s="205">
        <v>0</v>
      </c>
      <c r="X83" s="205">
        <v>0</v>
      </c>
      <c r="Y83" s="205">
        <v>0</v>
      </c>
      <c r="Z83" s="205">
        <v>0</v>
      </c>
      <c r="AA83" s="205">
        <v>0</v>
      </c>
      <c r="AB83" s="205">
        <v>0</v>
      </c>
      <c r="AC83" s="205">
        <v>2.08</v>
      </c>
      <c r="AD83" s="205">
        <v>0</v>
      </c>
      <c r="AE83" s="205">
        <v>0</v>
      </c>
      <c r="AF83" s="205">
        <v>0</v>
      </c>
      <c r="AG83" s="205">
        <v>36.51</v>
      </c>
      <c r="AH83" s="205">
        <v>0</v>
      </c>
      <c r="AI83" s="205">
        <v>61.51</v>
      </c>
      <c r="AJ83" s="205">
        <v>0</v>
      </c>
      <c r="AK83" s="205">
        <v>5.36</v>
      </c>
      <c r="AL83" s="205">
        <v>0</v>
      </c>
      <c r="AM83" s="205">
        <v>0</v>
      </c>
      <c r="AN83" s="205">
        <v>0</v>
      </c>
      <c r="AO83" s="205">
        <v>69.349999999999994</v>
      </c>
      <c r="AP83" s="205">
        <v>0</v>
      </c>
    </row>
    <row r="84" spans="1:42">
      <c r="A84" t="s">
        <v>126</v>
      </c>
      <c r="B84" s="205">
        <v>0</v>
      </c>
      <c r="C84" s="205">
        <v>0</v>
      </c>
      <c r="D84" s="205">
        <v>0.22</v>
      </c>
      <c r="E84" s="205">
        <v>0</v>
      </c>
      <c r="F84" s="205">
        <v>0</v>
      </c>
      <c r="G84" s="205">
        <v>0.96</v>
      </c>
      <c r="H84" s="205">
        <v>0</v>
      </c>
      <c r="I84" s="205">
        <v>2.33</v>
      </c>
      <c r="J84" s="205">
        <v>0.16</v>
      </c>
      <c r="K84" s="205">
        <v>1.29</v>
      </c>
      <c r="L84" s="205">
        <v>0.08</v>
      </c>
      <c r="M84" s="205">
        <v>0.08</v>
      </c>
      <c r="N84" s="205">
        <v>0.09</v>
      </c>
      <c r="O84" s="205">
        <v>0.1</v>
      </c>
      <c r="P84" s="205">
        <v>4.83</v>
      </c>
      <c r="Q84" s="205">
        <v>0.38</v>
      </c>
      <c r="R84" s="205">
        <v>1.1399999999999999</v>
      </c>
      <c r="S84" s="205">
        <v>0.59</v>
      </c>
      <c r="T84" s="205">
        <v>1.41</v>
      </c>
      <c r="U84" s="205">
        <v>0</v>
      </c>
      <c r="V84" s="205">
        <v>0</v>
      </c>
      <c r="W84" s="205">
        <v>0</v>
      </c>
      <c r="X84" s="205">
        <v>0</v>
      </c>
      <c r="Y84" s="205">
        <v>0</v>
      </c>
      <c r="Z84" s="205">
        <v>0</v>
      </c>
      <c r="AA84" s="205">
        <v>0</v>
      </c>
      <c r="AB84" s="205">
        <v>0</v>
      </c>
      <c r="AC84" s="205">
        <v>2.08</v>
      </c>
      <c r="AD84" s="205">
        <v>0</v>
      </c>
      <c r="AE84" s="205">
        <v>0</v>
      </c>
      <c r="AF84" s="205">
        <v>0</v>
      </c>
      <c r="AG84" s="205">
        <v>36.51</v>
      </c>
      <c r="AH84" s="205">
        <v>0</v>
      </c>
      <c r="AI84" s="205">
        <v>61.51</v>
      </c>
      <c r="AJ84" s="205">
        <v>0</v>
      </c>
      <c r="AK84" s="205">
        <v>3.66</v>
      </c>
      <c r="AL84" s="205">
        <v>0</v>
      </c>
      <c r="AM84" s="205">
        <v>0</v>
      </c>
      <c r="AN84" s="205">
        <v>0</v>
      </c>
      <c r="AO84" s="205">
        <v>69.349999999999994</v>
      </c>
      <c r="AP84" s="205">
        <v>0</v>
      </c>
    </row>
    <row r="85" spans="1:42">
      <c r="A85" t="s">
        <v>127</v>
      </c>
      <c r="B85" s="205">
        <v>0</v>
      </c>
      <c r="C85" s="205">
        <v>0</v>
      </c>
      <c r="D85" s="205">
        <v>0.22</v>
      </c>
      <c r="E85" s="205">
        <v>0</v>
      </c>
      <c r="F85" s="205">
        <v>0</v>
      </c>
      <c r="G85" s="205">
        <v>0.96</v>
      </c>
      <c r="H85" s="205">
        <v>0</v>
      </c>
      <c r="I85" s="205">
        <v>2.33</v>
      </c>
      <c r="J85" s="205">
        <v>0.16</v>
      </c>
      <c r="K85" s="205">
        <v>1.29</v>
      </c>
      <c r="L85" s="205">
        <v>0.08</v>
      </c>
      <c r="M85" s="205">
        <v>0.08</v>
      </c>
      <c r="N85" s="205">
        <v>0.09</v>
      </c>
      <c r="O85" s="205">
        <v>0.1</v>
      </c>
      <c r="P85" s="205">
        <v>4.83</v>
      </c>
      <c r="Q85" s="205">
        <v>0.38</v>
      </c>
      <c r="R85" s="205">
        <v>1.1399999999999999</v>
      </c>
      <c r="S85" s="205">
        <v>0.59</v>
      </c>
      <c r="T85" s="205">
        <v>1.41</v>
      </c>
      <c r="U85" s="205">
        <v>0</v>
      </c>
      <c r="V85" s="205">
        <v>0</v>
      </c>
      <c r="W85" s="205">
        <v>0</v>
      </c>
      <c r="X85" s="205">
        <v>0</v>
      </c>
      <c r="Y85" s="205">
        <v>0</v>
      </c>
      <c r="Z85" s="205">
        <v>0</v>
      </c>
      <c r="AA85" s="205">
        <v>0</v>
      </c>
      <c r="AB85" s="205">
        <v>0</v>
      </c>
      <c r="AC85" s="205">
        <v>2.08</v>
      </c>
      <c r="AD85" s="205">
        <v>0</v>
      </c>
      <c r="AE85" s="205">
        <v>0</v>
      </c>
      <c r="AF85" s="205">
        <v>0</v>
      </c>
      <c r="AG85" s="205">
        <v>36.51</v>
      </c>
      <c r="AH85" s="205">
        <v>0</v>
      </c>
      <c r="AI85" s="205">
        <v>61.51</v>
      </c>
      <c r="AJ85" s="205">
        <v>0</v>
      </c>
      <c r="AK85" s="205">
        <v>4.57</v>
      </c>
      <c r="AL85" s="205">
        <v>0</v>
      </c>
      <c r="AM85" s="205">
        <v>0</v>
      </c>
      <c r="AN85" s="205">
        <v>0</v>
      </c>
      <c r="AO85" s="205">
        <v>69.349999999999994</v>
      </c>
      <c r="AP85" s="205">
        <v>0</v>
      </c>
    </row>
    <row r="86" spans="1:42">
      <c r="A86" t="s">
        <v>128</v>
      </c>
      <c r="B86" s="205">
        <v>0</v>
      </c>
      <c r="C86" s="205">
        <v>0</v>
      </c>
      <c r="D86" s="205">
        <v>0.22</v>
      </c>
      <c r="E86" s="205">
        <v>0</v>
      </c>
      <c r="F86" s="205">
        <v>0</v>
      </c>
      <c r="G86" s="205">
        <v>0.96</v>
      </c>
      <c r="H86" s="205">
        <v>0</v>
      </c>
      <c r="I86" s="205">
        <v>2.33</v>
      </c>
      <c r="J86" s="205">
        <v>0.16</v>
      </c>
      <c r="K86" s="205">
        <v>1.29</v>
      </c>
      <c r="L86" s="205">
        <v>0.08</v>
      </c>
      <c r="M86" s="205">
        <v>0.08</v>
      </c>
      <c r="N86" s="205">
        <v>0.09</v>
      </c>
      <c r="O86" s="205">
        <v>0.1</v>
      </c>
      <c r="P86" s="205">
        <v>4.83</v>
      </c>
      <c r="Q86" s="205">
        <v>0.38</v>
      </c>
      <c r="R86" s="205">
        <v>0.56000000000000005</v>
      </c>
      <c r="S86" s="205">
        <v>0.28999999999999998</v>
      </c>
      <c r="T86" s="205">
        <v>1.41</v>
      </c>
      <c r="U86" s="205">
        <v>0</v>
      </c>
      <c r="V86" s="205">
        <v>0</v>
      </c>
      <c r="W86" s="205">
        <v>0</v>
      </c>
      <c r="X86" s="205">
        <v>0</v>
      </c>
      <c r="Y86" s="205">
        <v>0</v>
      </c>
      <c r="Z86" s="205">
        <v>0</v>
      </c>
      <c r="AA86" s="205">
        <v>0</v>
      </c>
      <c r="AB86" s="205">
        <v>0</v>
      </c>
      <c r="AC86" s="205">
        <v>2.08</v>
      </c>
      <c r="AD86" s="205">
        <v>0</v>
      </c>
      <c r="AE86" s="205">
        <v>0</v>
      </c>
      <c r="AF86" s="205">
        <v>0</v>
      </c>
      <c r="AG86" s="205">
        <v>36.51</v>
      </c>
      <c r="AH86" s="205">
        <v>0</v>
      </c>
      <c r="AI86" s="205">
        <v>61.51</v>
      </c>
      <c r="AJ86" s="205">
        <v>0</v>
      </c>
      <c r="AK86" s="205">
        <v>3.66</v>
      </c>
      <c r="AL86" s="205">
        <v>0</v>
      </c>
      <c r="AM86" s="205">
        <v>0</v>
      </c>
      <c r="AN86" s="205">
        <v>0</v>
      </c>
      <c r="AO86" s="205">
        <v>69.349999999999994</v>
      </c>
      <c r="AP86" s="205">
        <v>0</v>
      </c>
    </row>
    <row r="87" spans="1:42">
      <c r="A87" t="s">
        <v>129</v>
      </c>
      <c r="B87" s="205">
        <v>0</v>
      </c>
      <c r="C87" s="205">
        <v>0</v>
      </c>
      <c r="D87" s="205">
        <v>0.22</v>
      </c>
      <c r="E87" s="205">
        <v>0</v>
      </c>
      <c r="F87" s="205">
        <v>0</v>
      </c>
      <c r="G87" s="205">
        <v>0.96</v>
      </c>
      <c r="H87" s="205">
        <v>0</v>
      </c>
      <c r="I87" s="205">
        <v>2.33</v>
      </c>
      <c r="J87" s="205">
        <v>0.16</v>
      </c>
      <c r="K87" s="205">
        <v>1.29</v>
      </c>
      <c r="L87" s="205">
        <v>0.08</v>
      </c>
      <c r="M87" s="205">
        <v>0.08</v>
      </c>
      <c r="N87" s="205">
        <v>0.09</v>
      </c>
      <c r="O87" s="205">
        <v>0.1</v>
      </c>
      <c r="P87" s="205">
        <v>4.83</v>
      </c>
      <c r="Q87" s="205">
        <v>0.38</v>
      </c>
      <c r="R87" s="205">
        <v>0.56000000000000005</v>
      </c>
      <c r="S87" s="205">
        <v>0.28999999999999998</v>
      </c>
      <c r="T87" s="205">
        <v>1.41</v>
      </c>
      <c r="U87" s="205">
        <v>0</v>
      </c>
      <c r="V87" s="205">
        <v>0</v>
      </c>
      <c r="W87" s="205">
        <v>0</v>
      </c>
      <c r="X87" s="205">
        <v>0</v>
      </c>
      <c r="Y87" s="205">
        <v>0</v>
      </c>
      <c r="Z87" s="205">
        <v>0</v>
      </c>
      <c r="AA87" s="205">
        <v>0</v>
      </c>
      <c r="AB87" s="205">
        <v>0</v>
      </c>
      <c r="AC87" s="205">
        <v>2.08</v>
      </c>
      <c r="AD87" s="205">
        <v>0</v>
      </c>
      <c r="AE87" s="205">
        <v>0</v>
      </c>
      <c r="AF87" s="205">
        <v>0</v>
      </c>
      <c r="AG87" s="205">
        <v>36.51</v>
      </c>
      <c r="AH87" s="205">
        <v>0</v>
      </c>
      <c r="AI87" s="205">
        <v>61.51</v>
      </c>
      <c r="AJ87" s="205">
        <v>0</v>
      </c>
      <c r="AK87" s="205">
        <v>3.66</v>
      </c>
      <c r="AL87" s="205">
        <v>0</v>
      </c>
      <c r="AM87" s="205">
        <v>0</v>
      </c>
      <c r="AN87" s="205">
        <v>0</v>
      </c>
      <c r="AO87" s="205">
        <v>69.349999999999994</v>
      </c>
      <c r="AP87" s="205">
        <v>0</v>
      </c>
    </row>
    <row r="88" spans="1:42">
      <c r="A88" t="s">
        <v>130</v>
      </c>
      <c r="B88" s="205">
        <v>0</v>
      </c>
      <c r="C88" s="205">
        <v>0</v>
      </c>
      <c r="D88" s="205">
        <v>0.22</v>
      </c>
      <c r="E88" s="205">
        <v>0</v>
      </c>
      <c r="F88" s="205">
        <v>0</v>
      </c>
      <c r="G88" s="205">
        <v>0.96</v>
      </c>
      <c r="H88" s="205">
        <v>0</v>
      </c>
      <c r="I88" s="205">
        <v>2.33</v>
      </c>
      <c r="J88" s="205">
        <v>0.16</v>
      </c>
      <c r="K88" s="205">
        <v>1.29</v>
      </c>
      <c r="L88" s="205">
        <v>0.08</v>
      </c>
      <c r="M88" s="205">
        <v>0.08</v>
      </c>
      <c r="N88" s="205">
        <v>0.09</v>
      </c>
      <c r="O88" s="205">
        <v>0.1</v>
      </c>
      <c r="P88" s="205">
        <v>4.83</v>
      </c>
      <c r="Q88" s="205">
        <v>0.38</v>
      </c>
      <c r="R88" s="205">
        <v>0.56000000000000005</v>
      </c>
      <c r="S88" s="205">
        <v>0.28999999999999998</v>
      </c>
      <c r="T88" s="205">
        <v>1.41</v>
      </c>
      <c r="U88" s="205">
        <v>0</v>
      </c>
      <c r="V88" s="205">
        <v>0</v>
      </c>
      <c r="W88" s="205">
        <v>0</v>
      </c>
      <c r="X88" s="205">
        <v>0</v>
      </c>
      <c r="Y88" s="205">
        <v>0</v>
      </c>
      <c r="Z88" s="205">
        <v>0</v>
      </c>
      <c r="AA88" s="205">
        <v>0</v>
      </c>
      <c r="AB88" s="205">
        <v>0</v>
      </c>
      <c r="AC88" s="205">
        <v>2.08</v>
      </c>
      <c r="AD88" s="205">
        <v>0</v>
      </c>
      <c r="AE88" s="205">
        <v>0</v>
      </c>
      <c r="AF88" s="205">
        <v>0</v>
      </c>
      <c r="AG88" s="205">
        <v>36.51</v>
      </c>
      <c r="AH88" s="205">
        <v>0</v>
      </c>
      <c r="AI88" s="205">
        <v>61.51</v>
      </c>
      <c r="AJ88" s="205">
        <v>0</v>
      </c>
      <c r="AK88" s="205">
        <v>3.66</v>
      </c>
      <c r="AL88" s="205">
        <v>0</v>
      </c>
      <c r="AM88" s="205">
        <v>0</v>
      </c>
      <c r="AN88" s="205">
        <v>0</v>
      </c>
      <c r="AO88" s="205">
        <v>69.349999999999994</v>
      </c>
      <c r="AP88" s="205">
        <v>0</v>
      </c>
    </row>
    <row r="89" spans="1:42">
      <c r="A89" t="s">
        <v>131</v>
      </c>
      <c r="B89" s="205">
        <v>0</v>
      </c>
      <c r="C89" s="205">
        <v>0</v>
      </c>
      <c r="D89" s="205">
        <v>0.22</v>
      </c>
      <c r="E89" s="205">
        <v>0</v>
      </c>
      <c r="F89" s="205">
        <v>0</v>
      </c>
      <c r="G89" s="205">
        <v>0.96</v>
      </c>
      <c r="H89" s="205">
        <v>0</v>
      </c>
      <c r="I89" s="205">
        <v>2.33</v>
      </c>
      <c r="J89" s="205">
        <v>0.16</v>
      </c>
      <c r="K89" s="205">
        <v>1.29</v>
      </c>
      <c r="L89" s="205">
        <v>0.08</v>
      </c>
      <c r="M89" s="205">
        <v>0.08</v>
      </c>
      <c r="N89" s="205">
        <v>0.09</v>
      </c>
      <c r="O89" s="205">
        <v>0.1</v>
      </c>
      <c r="P89" s="205">
        <v>4.83</v>
      </c>
      <c r="Q89" s="205">
        <v>0.38</v>
      </c>
      <c r="R89" s="205">
        <v>0.56000000000000005</v>
      </c>
      <c r="S89" s="205">
        <v>0.28999999999999998</v>
      </c>
      <c r="T89" s="205">
        <v>1.41</v>
      </c>
      <c r="U89" s="205">
        <v>0</v>
      </c>
      <c r="V89" s="205">
        <v>0</v>
      </c>
      <c r="W89" s="205">
        <v>0</v>
      </c>
      <c r="X89" s="205">
        <v>0</v>
      </c>
      <c r="Y89" s="205">
        <v>0</v>
      </c>
      <c r="Z89" s="205">
        <v>0</v>
      </c>
      <c r="AA89" s="205">
        <v>0</v>
      </c>
      <c r="AB89" s="205">
        <v>0</v>
      </c>
      <c r="AC89" s="205">
        <v>2.08</v>
      </c>
      <c r="AD89" s="205">
        <v>0</v>
      </c>
      <c r="AE89" s="205">
        <v>0</v>
      </c>
      <c r="AF89" s="205">
        <v>0</v>
      </c>
      <c r="AG89" s="205">
        <v>36.51</v>
      </c>
      <c r="AH89" s="205">
        <v>0</v>
      </c>
      <c r="AI89" s="205">
        <v>61.51</v>
      </c>
      <c r="AJ89" s="205">
        <v>0</v>
      </c>
      <c r="AK89" s="205">
        <v>3.66</v>
      </c>
      <c r="AL89" s="205">
        <v>0</v>
      </c>
      <c r="AM89" s="205">
        <v>0</v>
      </c>
      <c r="AN89" s="205">
        <v>0</v>
      </c>
      <c r="AO89" s="205">
        <v>69.349999999999994</v>
      </c>
      <c r="AP89" s="205">
        <v>0</v>
      </c>
    </row>
    <row r="90" spans="1:42">
      <c r="A90" t="s">
        <v>132</v>
      </c>
      <c r="B90" s="205">
        <v>0</v>
      </c>
      <c r="C90" s="205">
        <v>0</v>
      </c>
      <c r="D90" s="205">
        <v>0.22</v>
      </c>
      <c r="E90" s="205">
        <v>0</v>
      </c>
      <c r="F90" s="205">
        <v>0</v>
      </c>
      <c r="G90" s="205">
        <v>0.96</v>
      </c>
      <c r="H90" s="205">
        <v>0</v>
      </c>
      <c r="I90" s="205">
        <v>2.33</v>
      </c>
      <c r="J90" s="205">
        <v>0.16</v>
      </c>
      <c r="K90" s="205">
        <v>1.29</v>
      </c>
      <c r="L90" s="205">
        <v>0.08</v>
      </c>
      <c r="M90" s="205">
        <v>0.08</v>
      </c>
      <c r="N90" s="205">
        <v>0.09</v>
      </c>
      <c r="O90" s="205">
        <v>0.1</v>
      </c>
      <c r="P90" s="205">
        <v>4.83</v>
      </c>
      <c r="Q90" s="205">
        <v>0.38</v>
      </c>
      <c r="R90" s="205">
        <v>0.56000000000000005</v>
      </c>
      <c r="S90" s="205">
        <v>0.28999999999999998</v>
      </c>
      <c r="T90" s="205">
        <v>1.41</v>
      </c>
      <c r="U90" s="205">
        <v>0</v>
      </c>
      <c r="V90" s="205">
        <v>0</v>
      </c>
      <c r="W90" s="205">
        <v>0</v>
      </c>
      <c r="X90" s="205">
        <v>0</v>
      </c>
      <c r="Y90" s="205">
        <v>0</v>
      </c>
      <c r="Z90" s="205">
        <v>0</v>
      </c>
      <c r="AA90" s="205">
        <v>0</v>
      </c>
      <c r="AB90" s="205">
        <v>0</v>
      </c>
      <c r="AC90" s="205">
        <v>2.08</v>
      </c>
      <c r="AD90" s="205">
        <v>0</v>
      </c>
      <c r="AE90" s="205">
        <v>0</v>
      </c>
      <c r="AF90" s="205">
        <v>0</v>
      </c>
      <c r="AG90" s="205">
        <v>36.51</v>
      </c>
      <c r="AH90" s="205">
        <v>0</v>
      </c>
      <c r="AI90" s="205">
        <v>61.51</v>
      </c>
      <c r="AJ90" s="205">
        <v>0</v>
      </c>
      <c r="AK90" s="205">
        <v>3.66</v>
      </c>
      <c r="AL90" s="205">
        <v>0</v>
      </c>
      <c r="AM90" s="205">
        <v>0</v>
      </c>
      <c r="AN90" s="205">
        <v>0</v>
      </c>
      <c r="AO90" s="205">
        <v>69.349999999999994</v>
      </c>
      <c r="AP90" s="205">
        <v>0</v>
      </c>
    </row>
    <row r="91" spans="1:42">
      <c r="A91" t="s">
        <v>133</v>
      </c>
      <c r="B91" s="205">
        <v>0</v>
      </c>
      <c r="C91" s="205">
        <v>0</v>
      </c>
      <c r="D91" s="205">
        <v>0.22</v>
      </c>
      <c r="E91" s="205">
        <v>0</v>
      </c>
      <c r="F91" s="205">
        <v>0</v>
      </c>
      <c r="G91" s="205">
        <v>0.96</v>
      </c>
      <c r="H91" s="205">
        <v>0</v>
      </c>
      <c r="I91" s="205">
        <v>2.33</v>
      </c>
      <c r="J91" s="205">
        <v>0.16</v>
      </c>
      <c r="K91" s="205">
        <v>1.29</v>
      </c>
      <c r="L91" s="205">
        <v>0.08</v>
      </c>
      <c r="M91" s="205">
        <v>0.08</v>
      </c>
      <c r="N91" s="205">
        <v>0.09</v>
      </c>
      <c r="O91" s="205">
        <v>0.1</v>
      </c>
      <c r="P91" s="205">
        <v>4.83</v>
      </c>
      <c r="Q91" s="205">
        <v>0.38</v>
      </c>
      <c r="R91" s="205">
        <v>0.55000000000000004</v>
      </c>
      <c r="S91" s="205">
        <v>0.3</v>
      </c>
      <c r="T91" s="205">
        <v>1.41</v>
      </c>
      <c r="U91" s="205">
        <v>0</v>
      </c>
      <c r="V91" s="205">
        <v>0</v>
      </c>
      <c r="W91" s="205">
        <v>0</v>
      </c>
      <c r="X91" s="205">
        <v>0</v>
      </c>
      <c r="Y91" s="205">
        <v>0</v>
      </c>
      <c r="Z91" s="205">
        <v>0</v>
      </c>
      <c r="AA91" s="205">
        <v>0</v>
      </c>
      <c r="AB91" s="205">
        <v>0</v>
      </c>
      <c r="AC91" s="205">
        <v>2.08</v>
      </c>
      <c r="AD91" s="205">
        <v>0</v>
      </c>
      <c r="AE91" s="205">
        <v>0</v>
      </c>
      <c r="AF91" s="205">
        <v>0</v>
      </c>
      <c r="AG91" s="205">
        <v>36.51</v>
      </c>
      <c r="AH91" s="205">
        <v>0</v>
      </c>
      <c r="AI91" s="205">
        <v>61.51</v>
      </c>
      <c r="AJ91" s="205">
        <v>0</v>
      </c>
      <c r="AK91" s="205">
        <v>3.66</v>
      </c>
      <c r="AL91" s="205">
        <v>0</v>
      </c>
      <c r="AM91" s="205">
        <v>0</v>
      </c>
      <c r="AN91" s="205">
        <v>0</v>
      </c>
      <c r="AO91" s="205">
        <v>69.349999999999994</v>
      </c>
      <c r="AP91" s="205">
        <v>0</v>
      </c>
    </row>
    <row r="92" spans="1:42">
      <c r="A92" t="s">
        <v>134</v>
      </c>
      <c r="B92" s="205">
        <v>0</v>
      </c>
      <c r="C92" s="205">
        <v>0</v>
      </c>
      <c r="D92" s="205">
        <v>0.22</v>
      </c>
      <c r="E92" s="205">
        <v>0</v>
      </c>
      <c r="F92" s="205">
        <v>0</v>
      </c>
      <c r="G92" s="205">
        <v>0.96</v>
      </c>
      <c r="H92" s="205">
        <v>0</v>
      </c>
      <c r="I92" s="205">
        <v>2.33</v>
      </c>
      <c r="J92" s="205">
        <v>0.16</v>
      </c>
      <c r="K92" s="205">
        <v>1.29</v>
      </c>
      <c r="L92" s="205">
        <v>0.08</v>
      </c>
      <c r="M92" s="205">
        <v>0.08</v>
      </c>
      <c r="N92" s="205">
        <v>0.09</v>
      </c>
      <c r="O92" s="205">
        <v>0.1</v>
      </c>
      <c r="P92" s="205">
        <v>4.83</v>
      </c>
      <c r="Q92" s="205">
        <v>0.38</v>
      </c>
      <c r="R92" s="205">
        <v>0.55000000000000004</v>
      </c>
      <c r="S92" s="205">
        <v>0.3</v>
      </c>
      <c r="T92" s="205">
        <v>1.41</v>
      </c>
      <c r="U92" s="205">
        <v>0</v>
      </c>
      <c r="V92" s="205">
        <v>0</v>
      </c>
      <c r="W92" s="205">
        <v>0</v>
      </c>
      <c r="X92" s="205">
        <v>0</v>
      </c>
      <c r="Y92" s="205">
        <v>0</v>
      </c>
      <c r="Z92" s="205">
        <v>0</v>
      </c>
      <c r="AA92" s="205">
        <v>0</v>
      </c>
      <c r="AB92" s="205">
        <v>0</v>
      </c>
      <c r="AC92" s="205">
        <v>2.08</v>
      </c>
      <c r="AD92" s="205">
        <v>0</v>
      </c>
      <c r="AE92" s="205">
        <v>0</v>
      </c>
      <c r="AF92" s="205">
        <v>0</v>
      </c>
      <c r="AG92" s="205">
        <v>36.51</v>
      </c>
      <c r="AH92" s="205">
        <v>0</v>
      </c>
      <c r="AI92" s="205">
        <v>61.51</v>
      </c>
      <c r="AJ92" s="205">
        <v>0</v>
      </c>
      <c r="AK92" s="205">
        <v>3.66</v>
      </c>
      <c r="AL92" s="205">
        <v>0</v>
      </c>
      <c r="AM92" s="205">
        <v>0</v>
      </c>
      <c r="AN92" s="205">
        <v>0</v>
      </c>
      <c r="AO92" s="205">
        <v>69.349999999999994</v>
      </c>
      <c r="AP92" s="205">
        <v>0</v>
      </c>
    </row>
    <row r="93" spans="1:42">
      <c r="A93" t="s">
        <v>135</v>
      </c>
      <c r="B93" s="205">
        <v>0</v>
      </c>
      <c r="C93" s="205">
        <v>0</v>
      </c>
      <c r="D93" s="205">
        <v>0.22</v>
      </c>
      <c r="E93" s="205">
        <v>0</v>
      </c>
      <c r="F93" s="205">
        <v>0</v>
      </c>
      <c r="G93" s="205">
        <v>0.96</v>
      </c>
      <c r="H93" s="205">
        <v>0</v>
      </c>
      <c r="I93" s="205">
        <v>2.33</v>
      </c>
      <c r="J93" s="205">
        <v>0.16</v>
      </c>
      <c r="K93" s="205">
        <v>1.29</v>
      </c>
      <c r="L93" s="205">
        <v>0.08</v>
      </c>
      <c r="M93" s="205">
        <v>0.08</v>
      </c>
      <c r="N93" s="205">
        <v>0.09</v>
      </c>
      <c r="O93" s="205">
        <v>0.1</v>
      </c>
      <c r="P93" s="205">
        <v>4.83</v>
      </c>
      <c r="Q93" s="205">
        <v>0.38</v>
      </c>
      <c r="R93" s="205">
        <v>0.55000000000000004</v>
      </c>
      <c r="S93" s="205">
        <v>0.3</v>
      </c>
      <c r="T93" s="205">
        <v>1.41</v>
      </c>
      <c r="U93" s="205">
        <v>0</v>
      </c>
      <c r="V93" s="205">
        <v>0</v>
      </c>
      <c r="W93" s="205">
        <v>0</v>
      </c>
      <c r="X93" s="205">
        <v>0</v>
      </c>
      <c r="Y93" s="205">
        <v>0</v>
      </c>
      <c r="Z93" s="205">
        <v>0</v>
      </c>
      <c r="AA93" s="205">
        <v>0</v>
      </c>
      <c r="AB93" s="205">
        <v>0</v>
      </c>
      <c r="AC93" s="205">
        <v>2.08</v>
      </c>
      <c r="AD93" s="205">
        <v>0</v>
      </c>
      <c r="AE93" s="205">
        <v>0</v>
      </c>
      <c r="AF93" s="205">
        <v>0</v>
      </c>
      <c r="AG93" s="205">
        <v>36.51</v>
      </c>
      <c r="AH93" s="205">
        <v>0</v>
      </c>
      <c r="AI93" s="205">
        <v>61.51</v>
      </c>
      <c r="AJ93" s="205">
        <v>0</v>
      </c>
      <c r="AK93" s="205">
        <v>3.66</v>
      </c>
      <c r="AL93" s="205">
        <v>0</v>
      </c>
      <c r="AM93" s="205">
        <v>0</v>
      </c>
      <c r="AN93" s="205">
        <v>0</v>
      </c>
      <c r="AO93" s="205">
        <v>69.349999999999994</v>
      </c>
      <c r="AP93" s="205">
        <v>0</v>
      </c>
    </row>
    <row r="94" spans="1:42">
      <c r="A94" t="s">
        <v>136</v>
      </c>
      <c r="B94" s="205">
        <v>0</v>
      </c>
      <c r="C94" s="205">
        <v>0</v>
      </c>
      <c r="D94" s="205">
        <v>0.22</v>
      </c>
      <c r="E94" s="205">
        <v>0</v>
      </c>
      <c r="F94" s="205">
        <v>0</v>
      </c>
      <c r="G94" s="205">
        <v>0.96</v>
      </c>
      <c r="H94" s="205">
        <v>0</v>
      </c>
      <c r="I94" s="205">
        <v>2.33</v>
      </c>
      <c r="J94" s="205">
        <v>0.16</v>
      </c>
      <c r="K94" s="205">
        <v>1.29</v>
      </c>
      <c r="L94" s="205">
        <v>0.08</v>
      </c>
      <c r="M94" s="205">
        <v>0.08</v>
      </c>
      <c r="N94" s="205">
        <v>0.09</v>
      </c>
      <c r="O94" s="205">
        <v>0.1</v>
      </c>
      <c r="P94" s="205">
        <v>4.83</v>
      </c>
      <c r="Q94" s="205">
        <v>0.38</v>
      </c>
      <c r="R94" s="205">
        <v>0.55000000000000004</v>
      </c>
      <c r="S94" s="205">
        <v>0.3</v>
      </c>
      <c r="T94" s="205">
        <v>1.41</v>
      </c>
      <c r="U94" s="205">
        <v>0</v>
      </c>
      <c r="V94" s="205">
        <v>0</v>
      </c>
      <c r="W94" s="205">
        <v>0</v>
      </c>
      <c r="X94" s="205">
        <v>0</v>
      </c>
      <c r="Y94" s="205">
        <v>0</v>
      </c>
      <c r="Z94" s="205">
        <v>0</v>
      </c>
      <c r="AA94" s="205">
        <v>0</v>
      </c>
      <c r="AB94" s="205">
        <v>0</v>
      </c>
      <c r="AC94" s="205">
        <v>2.08</v>
      </c>
      <c r="AD94" s="205">
        <v>0</v>
      </c>
      <c r="AE94" s="205">
        <v>0</v>
      </c>
      <c r="AF94" s="205">
        <v>0</v>
      </c>
      <c r="AG94" s="205">
        <v>36.51</v>
      </c>
      <c r="AH94" s="205">
        <v>0</v>
      </c>
      <c r="AI94" s="205">
        <v>61.51</v>
      </c>
      <c r="AJ94" s="205">
        <v>0</v>
      </c>
      <c r="AK94" s="205">
        <v>3.66</v>
      </c>
      <c r="AL94" s="205">
        <v>0</v>
      </c>
      <c r="AM94" s="205">
        <v>0</v>
      </c>
      <c r="AN94" s="205">
        <v>0</v>
      </c>
      <c r="AO94" s="205">
        <v>69.349999999999994</v>
      </c>
      <c r="AP94" s="205">
        <v>0</v>
      </c>
    </row>
    <row r="95" spans="1:42">
      <c r="A95" t="s">
        <v>137</v>
      </c>
      <c r="B95" s="205">
        <v>0</v>
      </c>
      <c r="C95" s="205">
        <v>0</v>
      </c>
      <c r="D95" s="205">
        <v>0.22</v>
      </c>
      <c r="E95" s="205">
        <v>0</v>
      </c>
      <c r="F95" s="205">
        <v>0</v>
      </c>
      <c r="G95" s="205">
        <v>0.96</v>
      </c>
      <c r="H95" s="205">
        <v>0</v>
      </c>
      <c r="I95" s="205">
        <v>2.33</v>
      </c>
      <c r="J95" s="205">
        <v>0.16</v>
      </c>
      <c r="K95" s="205">
        <v>1.29</v>
      </c>
      <c r="L95" s="205">
        <v>0.08</v>
      </c>
      <c r="M95" s="205">
        <v>0.08</v>
      </c>
      <c r="N95" s="205">
        <v>0.09</v>
      </c>
      <c r="O95" s="205">
        <v>0.1</v>
      </c>
      <c r="P95" s="205">
        <v>4.83</v>
      </c>
      <c r="Q95" s="205">
        <v>0.38</v>
      </c>
      <c r="R95" s="205">
        <v>0.55000000000000004</v>
      </c>
      <c r="S95" s="205">
        <v>0.3</v>
      </c>
      <c r="T95" s="205">
        <v>1.41</v>
      </c>
      <c r="U95" s="205">
        <v>0</v>
      </c>
      <c r="V95" s="205">
        <v>0</v>
      </c>
      <c r="W95" s="205">
        <v>0</v>
      </c>
      <c r="X95" s="205">
        <v>0</v>
      </c>
      <c r="Y95" s="205">
        <v>0</v>
      </c>
      <c r="Z95" s="205">
        <v>0</v>
      </c>
      <c r="AA95" s="205">
        <v>0</v>
      </c>
      <c r="AB95" s="205">
        <v>0</v>
      </c>
      <c r="AC95" s="205">
        <v>2.08</v>
      </c>
      <c r="AD95" s="205">
        <v>0</v>
      </c>
      <c r="AE95" s="205">
        <v>0</v>
      </c>
      <c r="AF95" s="205">
        <v>0</v>
      </c>
      <c r="AG95" s="205">
        <v>36.51</v>
      </c>
      <c r="AH95" s="205">
        <v>0</v>
      </c>
      <c r="AI95" s="205">
        <v>61.51</v>
      </c>
      <c r="AJ95" s="205">
        <v>0</v>
      </c>
      <c r="AK95" s="205">
        <v>3.66</v>
      </c>
      <c r="AL95" s="205">
        <v>0</v>
      </c>
      <c r="AM95" s="205">
        <v>0</v>
      </c>
      <c r="AN95" s="205">
        <v>0</v>
      </c>
      <c r="AO95" s="205">
        <v>69.349999999999994</v>
      </c>
      <c r="AP95" s="205">
        <v>0</v>
      </c>
    </row>
    <row r="96" spans="1:42">
      <c r="A96" t="s">
        <v>138</v>
      </c>
      <c r="B96" s="205">
        <v>0</v>
      </c>
      <c r="C96" s="205">
        <v>0</v>
      </c>
      <c r="D96" s="205">
        <v>0.22</v>
      </c>
      <c r="E96" s="205">
        <v>0</v>
      </c>
      <c r="F96" s="205">
        <v>0</v>
      </c>
      <c r="G96" s="205">
        <v>0.96</v>
      </c>
      <c r="H96" s="205">
        <v>0</v>
      </c>
      <c r="I96" s="205">
        <v>2.33</v>
      </c>
      <c r="J96" s="205">
        <v>0.16</v>
      </c>
      <c r="K96" s="205">
        <v>1.29</v>
      </c>
      <c r="L96" s="205">
        <v>0.08</v>
      </c>
      <c r="M96" s="205">
        <v>0.08</v>
      </c>
      <c r="N96" s="205">
        <v>0.09</v>
      </c>
      <c r="O96" s="205">
        <v>0.1</v>
      </c>
      <c r="P96" s="205">
        <v>4.83</v>
      </c>
      <c r="Q96" s="205">
        <v>0.38</v>
      </c>
      <c r="R96" s="205">
        <v>0.55000000000000004</v>
      </c>
      <c r="S96" s="205">
        <v>0.3</v>
      </c>
      <c r="T96" s="205">
        <v>1.41</v>
      </c>
      <c r="U96" s="205">
        <v>0</v>
      </c>
      <c r="V96" s="205">
        <v>0</v>
      </c>
      <c r="W96" s="205">
        <v>0</v>
      </c>
      <c r="X96" s="205">
        <v>0</v>
      </c>
      <c r="Y96" s="205">
        <v>0</v>
      </c>
      <c r="Z96" s="205">
        <v>0</v>
      </c>
      <c r="AA96" s="205">
        <v>0</v>
      </c>
      <c r="AB96" s="205">
        <v>0</v>
      </c>
      <c r="AC96" s="205">
        <v>2.08</v>
      </c>
      <c r="AD96" s="205">
        <v>0</v>
      </c>
      <c r="AE96" s="205">
        <v>0</v>
      </c>
      <c r="AF96" s="205">
        <v>0</v>
      </c>
      <c r="AG96" s="205">
        <v>36.51</v>
      </c>
      <c r="AH96" s="205">
        <v>0</v>
      </c>
      <c r="AI96" s="205">
        <v>61.51</v>
      </c>
      <c r="AJ96" s="205">
        <v>0</v>
      </c>
      <c r="AK96" s="205">
        <v>3.66</v>
      </c>
      <c r="AL96" s="205">
        <v>0</v>
      </c>
      <c r="AM96" s="205">
        <v>0</v>
      </c>
      <c r="AN96" s="205">
        <v>0</v>
      </c>
      <c r="AO96" s="205">
        <v>69.349999999999994</v>
      </c>
      <c r="AP96" s="205">
        <v>0</v>
      </c>
    </row>
    <row r="97" spans="1:42">
      <c r="A97" t="s">
        <v>139</v>
      </c>
      <c r="B97" s="205">
        <v>0</v>
      </c>
      <c r="C97" s="205">
        <v>0</v>
      </c>
      <c r="D97" s="205">
        <v>0.22</v>
      </c>
      <c r="E97" s="205">
        <v>0</v>
      </c>
      <c r="F97" s="205">
        <v>0</v>
      </c>
      <c r="G97" s="205">
        <v>0.96</v>
      </c>
      <c r="H97" s="205">
        <v>0</v>
      </c>
      <c r="I97" s="205">
        <v>2.33</v>
      </c>
      <c r="J97" s="205">
        <v>0.16</v>
      </c>
      <c r="K97" s="205">
        <v>1.29</v>
      </c>
      <c r="L97" s="205">
        <v>0.08</v>
      </c>
      <c r="M97" s="205">
        <v>0.08</v>
      </c>
      <c r="N97" s="205">
        <v>0.09</v>
      </c>
      <c r="O97" s="205">
        <v>0.1</v>
      </c>
      <c r="P97" s="205">
        <v>4.83</v>
      </c>
      <c r="Q97" s="205">
        <v>0.38</v>
      </c>
      <c r="R97" s="205">
        <v>0.55000000000000004</v>
      </c>
      <c r="S97" s="205">
        <v>0.3</v>
      </c>
      <c r="T97" s="205">
        <v>1.41</v>
      </c>
      <c r="U97" s="205">
        <v>0</v>
      </c>
      <c r="V97" s="205">
        <v>0</v>
      </c>
      <c r="W97" s="205">
        <v>0</v>
      </c>
      <c r="X97" s="205">
        <v>0</v>
      </c>
      <c r="Y97" s="205">
        <v>0</v>
      </c>
      <c r="Z97" s="205">
        <v>0</v>
      </c>
      <c r="AA97" s="205">
        <v>0</v>
      </c>
      <c r="AB97" s="205">
        <v>0</v>
      </c>
      <c r="AC97" s="205">
        <v>2.08</v>
      </c>
      <c r="AD97" s="205">
        <v>0</v>
      </c>
      <c r="AE97" s="205">
        <v>0</v>
      </c>
      <c r="AF97" s="205">
        <v>0</v>
      </c>
      <c r="AG97" s="205">
        <v>36.51</v>
      </c>
      <c r="AH97" s="205">
        <v>0</v>
      </c>
      <c r="AI97" s="205">
        <v>61.51</v>
      </c>
      <c r="AJ97" s="205">
        <v>0</v>
      </c>
      <c r="AK97" s="205">
        <v>3.66</v>
      </c>
      <c r="AL97" s="205">
        <v>0</v>
      </c>
      <c r="AM97" s="205">
        <v>0</v>
      </c>
      <c r="AN97" s="205">
        <v>0</v>
      </c>
      <c r="AO97" s="205">
        <v>69.349999999999994</v>
      </c>
      <c r="AP97" s="205">
        <v>0</v>
      </c>
    </row>
    <row r="98" spans="1:42">
      <c r="A98" t="s">
        <v>140</v>
      </c>
      <c r="B98" s="205">
        <v>0</v>
      </c>
      <c r="C98" s="205">
        <v>0</v>
      </c>
      <c r="D98" s="205">
        <v>0.22</v>
      </c>
      <c r="E98" s="205">
        <v>0</v>
      </c>
      <c r="F98" s="205">
        <v>0</v>
      </c>
      <c r="G98" s="205">
        <v>0.96</v>
      </c>
      <c r="H98" s="205">
        <v>0</v>
      </c>
      <c r="I98" s="205">
        <v>2.33</v>
      </c>
      <c r="J98" s="205">
        <v>0.16</v>
      </c>
      <c r="K98" s="205">
        <v>1.29</v>
      </c>
      <c r="L98" s="205">
        <v>0.08</v>
      </c>
      <c r="M98" s="205">
        <v>0.08</v>
      </c>
      <c r="N98" s="205">
        <v>0.09</v>
      </c>
      <c r="O98" s="205">
        <v>0.1</v>
      </c>
      <c r="P98" s="205">
        <v>4.83</v>
      </c>
      <c r="Q98" s="205">
        <v>0.38</v>
      </c>
      <c r="R98" s="205">
        <v>0.55000000000000004</v>
      </c>
      <c r="S98" s="205">
        <v>0.3</v>
      </c>
      <c r="T98" s="205">
        <v>1.41</v>
      </c>
      <c r="U98" s="205">
        <v>0</v>
      </c>
      <c r="V98" s="205">
        <v>0</v>
      </c>
      <c r="W98" s="205">
        <v>0</v>
      </c>
      <c r="X98" s="205">
        <v>0</v>
      </c>
      <c r="Y98" s="205">
        <v>0</v>
      </c>
      <c r="Z98" s="205">
        <v>0</v>
      </c>
      <c r="AA98" s="205">
        <v>0</v>
      </c>
      <c r="AB98" s="205">
        <v>0</v>
      </c>
      <c r="AC98" s="205">
        <v>2.08</v>
      </c>
      <c r="AD98" s="205">
        <v>0</v>
      </c>
      <c r="AE98" s="205">
        <v>0</v>
      </c>
      <c r="AF98" s="205">
        <v>0</v>
      </c>
      <c r="AG98" s="205">
        <v>36.51</v>
      </c>
      <c r="AH98" s="205">
        <v>0</v>
      </c>
      <c r="AI98" s="205">
        <v>61.51</v>
      </c>
      <c r="AJ98" s="205">
        <v>0</v>
      </c>
      <c r="AK98" s="205">
        <v>3.66</v>
      </c>
      <c r="AL98" s="205">
        <v>0</v>
      </c>
      <c r="AM98" s="205">
        <v>0</v>
      </c>
      <c r="AN98" s="205">
        <v>0</v>
      </c>
      <c r="AO98" s="205">
        <v>69.349999999999994</v>
      </c>
      <c r="AP98" s="205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3.9600000000000052E-3</v>
      </c>
      <c r="E99">
        <f t="shared" si="0"/>
        <v>0</v>
      </c>
      <c r="F99">
        <f t="shared" si="0"/>
        <v>0</v>
      </c>
      <c r="G99">
        <f t="shared" si="0"/>
        <v>2.3039999999999967E-2</v>
      </c>
      <c r="H99">
        <f t="shared" si="0"/>
        <v>0</v>
      </c>
      <c r="I99">
        <f t="shared" si="0"/>
        <v>5.5920000000000109E-2</v>
      </c>
      <c r="J99">
        <f t="shared" si="0"/>
        <v>3.8400000000000027E-3</v>
      </c>
      <c r="K99">
        <f t="shared" si="0"/>
        <v>5.4359999999999999E-2</v>
      </c>
      <c r="L99">
        <f t="shared" si="0"/>
        <v>1.9200000000000013E-3</v>
      </c>
      <c r="M99">
        <f t="shared" si="0"/>
        <v>1.9200000000000013E-3</v>
      </c>
      <c r="N99">
        <f t="shared" si="0"/>
        <v>2.1599999999999979E-3</v>
      </c>
      <c r="O99">
        <f t="shared" si="0"/>
        <v>2.3999999999999955E-3</v>
      </c>
      <c r="P99">
        <f t="shared" si="0"/>
        <v>0.11264999999999992</v>
      </c>
      <c r="Q99">
        <f t="shared" si="0"/>
        <v>9.1200000000000014E-3</v>
      </c>
      <c r="R99">
        <f t="shared" si="0"/>
        <v>2.4020000000000007E-2</v>
      </c>
      <c r="S99">
        <f t="shared" si="0"/>
        <v>1.2380000000000011E-2</v>
      </c>
      <c r="T99">
        <f t="shared" si="0"/>
        <v>3.383999999999994E-2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5.0452500000000094E-2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0.87624000000000202</v>
      </c>
      <c r="AH99">
        <f t="shared" si="0"/>
        <v>0</v>
      </c>
      <c r="AI99">
        <f t="shared" si="0"/>
        <v>1.4762400000000033</v>
      </c>
      <c r="AJ99">
        <f t="shared" si="0"/>
        <v>0</v>
      </c>
      <c r="AK99">
        <f t="shared" si="0"/>
        <v>0.10296500000000007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1.6556400000000022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10.66</v>
      </c>
      <c r="H3" s="205">
        <v>0</v>
      </c>
      <c r="I3" s="205">
        <v>24.46</v>
      </c>
      <c r="J3" s="205">
        <v>1.68</v>
      </c>
      <c r="K3" s="205">
        <v>2.95</v>
      </c>
      <c r="L3" s="205">
        <v>460.92</v>
      </c>
      <c r="M3" s="205">
        <v>0.98</v>
      </c>
      <c r="N3" s="205">
        <v>1.26</v>
      </c>
      <c r="O3" s="205">
        <v>0</v>
      </c>
      <c r="P3" s="205">
        <v>2.11</v>
      </c>
      <c r="Q3" s="205">
        <v>6.7</v>
      </c>
      <c r="R3" s="205">
        <v>8.07</v>
      </c>
      <c r="S3" s="205">
        <v>5.2</v>
      </c>
      <c r="T3" s="205">
        <v>1.41</v>
      </c>
      <c r="U3" s="205">
        <v>1.86</v>
      </c>
      <c r="V3" s="205">
        <v>4.3899999999999997</v>
      </c>
      <c r="W3" s="205">
        <v>0.49</v>
      </c>
      <c r="X3" s="205">
        <v>1.57</v>
      </c>
      <c r="Y3" s="205">
        <v>0</v>
      </c>
      <c r="Z3" s="205">
        <v>24.6</v>
      </c>
      <c r="AA3" s="205">
        <v>19.95</v>
      </c>
      <c r="AB3" s="205">
        <v>0</v>
      </c>
      <c r="AC3" s="205">
        <v>12.92</v>
      </c>
      <c r="AD3" s="205">
        <v>0</v>
      </c>
      <c r="AE3" s="205">
        <v>0</v>
      </c>
      <c r="AF3" s="205">
        <v>0</v>
      </c>
      <c r="AG3" s="205">
        <v>23.23</v>
      </c>
      <c r="AH3" s="205">
        <v>0</v>
      </c>
      <c r="AI3" s="205">
        <v>39.14</v>
      </c>
      <c r="AJ3" s="205">
        <v>0</v>
      </c>
      <c r="AK3" s="205">
        <v>10.89</v>
      </c>
      <c r="AL3" s="205">
        <v>0</v>
      </c>
      <c r="AM3" s="205">
        <v>0</v>
      </c>
      <c r="AN3" s="205">
        <v>0</v>
      </c>
      <c r="AO3" s="205">
        <v>206.63</v>
      </c>
      <c r="AP3" s="205">
        <v>0</v>
      </c>
    </row>
    <row r="4" spans="1:42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10.66</v>
      </c>
      <c r="H4" s="205">
        <v>0</v>
      </c>
      <c r="I4" s="205">
        <v>24.46</v>
      </c>
      <c r="J4" s="205">
        <v>1.68</v>
      </c>
      <c r="K4" s="205">
        <v>2.95</v>
      </c>
      <c r="L4" s="205">
        <v>460.92</v>
      </c>
      <c r="M4" s="205">
        <v>0.98</v>
      </c>
      <c r="N4" s="205">
        <v>1.26</v>
      </c>
      <c r="O4" s="205">
        <v>0</v>
      </c>
      <c r="P4" s="205">
        <v>2.8</v>
      </c>
      <c r="Q4" s="205">
        <v>6.7</v>
      </c>
      <c r="R4" s="205">
        <v>8.19</v>
      </c>
      <c r="S4" s="205">
        <v>5.2</v>
      </c>
      <c r="T4" s="205">
        <v>1.41</v>
      </c>
      <c r="U4" s="205">
        <v>1.86</v>
      </c>
      <c r="V4" s="205">
        <v>4.3899999999999997</v>
      </c>
      <c r="W4" s="205">
        <v>0.49</v>
      </c>
      <c r="X4" s="205">
        <v>1.57</v>
      </c>
      <c r="Y4" s="205">
        <v>0</v>
      </c>
      <c r="Z4" s="205">
        <v>24.6</v>
      </c>
      <c r="AA4" s="205">
        <v>19.95</v>
      </c>
      <c r="AB4" s="205">
        <v>0</v>
      </c>
      <c r="AC4" s="205">
        <v>12.92</v>
      </c>
      <c r="AD4" s="205">
        <v>0</v>
      </c>
      <c r="AE4" s="205">
        <v>0</v>
      </c>
      <c r="AF4" s="205">
        <v>0</v>
      </c>
      <c r="AG4" s="205">
        <v>23.23</v>
      </c>
      <c r="AH4" s="205">
        <v>0</v>
      </c>
      <c r="AI4" s="205">
        <v>39.14</v>
      </c>
      <c r="AJ4" s="205">
        <v>0</v>
      </c>
      <c r="AK4" s="205">
        <v>10.89</v>
      </c>
      <c r="AL4" s="205">
        <v>0</v>
      </c>
      <c r="AM4" s="205">
        <v>0</v>
      </c>
      <c r="AN4" s="205">
        <v>0</v>
      </c>
      <c r="AO4" s="205">
        <v>206.63</v>
      </c>
      <c r="AP4" s="205">
        <v>0</v>
      </c>
    </row>
    <row r="5" spans="1:42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10.66</v>
      </c>
      <c r="H5" s="205">
        <v>0</v>
      </c>
      <c r="I5" s="205">
        <v>24.46</v>
      </c>
      <c r="J5" s="205">
        <v>1.68</v>
      </c>
      <c r="K5" s="205">
        <v>2.95</v>
      </c>
      <c r="L5" s="205">
        <v>460.92</v>
      </c>
      <c r="M5" s="205">
        <v>0.98</v>
      </c>
      <c r="N5" s="205">
        <v>1.26</v>
      </c>
      <c r="O5" s="205">
        <v>0</v>
      </c>
      <c r="P5" s="205">
        <v>3.26</v>
      </c>
      <c r="Q5" s="205">
        <v>6.7</v>
      </c>
      <c r="R5" s="205">
        <v>8.19</v>
      </c>
      <c r="S5" s="205">
        <v>5.2</v>
      </c>
      <c r="T5" s="205">
        <v>1.41</v>
      </c>
      <c r="U5" s="205">
        <v>1.86</v>
      </c>
      <c r="V5" s="205">
        <v>4.3899999999999997</v>
      </c>
      <c r="W5" s="205">
        <v>0.49</v>
      </c>
      <c r="X5" s="205">
        <v>1.57</v>
      </c>
      <c r="Y5" s="205">
        <v>0</v>
      </c>
      <c r="Z5" s="205">
        <v>24.6</v>
      </c>
      <c r="AA5" s="205">
        <v>19.95</v>
      </c>
      <c r="AB5" s="205">
        <v>0</v>
      </c>
      <c r="AC5" s="205">
        <v>12.92</v>
      </c>
      <c r="AD5" s="205">
        <v>0</v>
      </c>
      <c r="AE5" s="205">
        <v>0</v>
      </c>
      <c r="AF5" s="205">
        <v>0</v>
      </c>
      <c r="AG5" s="205">
        <v>23.23</v>
      </c>
      <c r="AH5" s="205">
        <v>0</v>
      </c>
      <c r="AI5" s="205">
        <v>39.14</v>
      </c>
      <c r="AJ5" s="205">
        <v>0</v>
      </c>
      <c r="AK5" s="205">
        <v>10.89</v>
      </c>
      <c r="AL5" s="205">
        <v>0</v>
      </c>
      <c r="AM5" s="205">
        <v>0</v>
      </c>
      <c r="AN5" s="205">
        <v>0</v>
      </c>
      <c r="AO5" s="205">
        <v>206.63</v>
      </c>
      <c r="AP5" s="205">
        <v>0</v>
      </c>
    </row>
    <row r="6" spans="1:42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10.66</v>
      </c>
      <c r="H6" s="205">
        <v>0</v>
      </c>
      <c r="I6" s="205">
        <v>24.46</v>
      </c>
      <c r="J6" s="205">
        <v>1.68</v>
      </c>
      <c r="K6" s="205">
        <v>2.95</v>
      </c>
      <c r="L6" s="205">
        <v>460.92</v>
      </c>
      <c r="M6" s="205">
        <v>0.98</v>
      </c>
      <c r="N6" s="205">
        <v>1.26</v>
      </c>
      <c r="O6" s="205">
        <v>0</v>
      </c>
      <c r="P6" s="205">
        <v>3.26</v>
      </c>
      <c r="Q6" s="205">
        <v>6.7</v>
      </c>
      <c r="R6" s="205">
        <v>8.19</v>
      </c>
      <c r="S6" s="205">
        <v>5.2</v>
      </c>
      <c r="T6" s="205">
        <v>1.41</v>
      </c>
      <c r="U6" s="205">
        <v>1.86</v>
      </c>
      <c r="V6" s="205">
        <v>4.3899999999999997</v>
      </c>
      <c r="W6" s="205">
        <v>0.49</v>
      </c>
      <c r="X6" s="205">
        <v>1.57</v>
      </c>
      <c r="Y6" s="205">
        <v>0</v>
      </c>
      <c r="Z6" s="205">
        <v>24.6</v>
      </c>
      <c r="AA6" s="205">
        <v>19.95</v>
      </c>
      <c r="AB6" s="205">
        <v>0</v>
      </c>
      <c r="AC6" s="205">
        <v>12.92</v>
      </c>
      <c r="AD6" s="205">
        <v>0</v>
      </c>
      <c r="AE6" s="205">
        <v>0</v>
      </c>
      <c r="AF6" s="205">
        <v>0</v>
      </c>
      <c r="AG6" s="205">
        <v>23.23</v>
      </c>
      <c r="AH6" s="205">
        <v>0</v>
      </c>
      <c r="AI6" s="205">
        <v>39.14</v>
      </c>
      <c r="AJ6" s="205">
        <v>0</v>
      </c>
      <c r="AK6" s="205">
        <v>10.89</v>
      </c>
      <c r="AL6" s="205">
        <v>0</v>
      </c>
      <c r="AM6" s="205">
        <v>0</v>
      </c>
      <c r="AN6" s="205">
        <v>0</v>
      </c>
      <c r="AO6" s="205">
        <v>206.63</v>
      </c>
      <c r="AP6" s="205">
        <v>0</v>
      </c>
    </row>
    <row r="7" spans="1:42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10.66</v>
      </c>
      <c r="H7" s="205">
        <v>0</v>
      </c>
      <c r="I7" s="205">
        <v>24.46</v>
      </c>
      <c r="J7" s="205">
        <v>1.68</v>
      </c>
      <c r="K7" s="205">
        <v>2.95</v>
      </c>
      <c r="L7" s="205">
        <v>460.92</v>
      </c>
      <c r="M7" s="205">
        <v>0.98</v>
      </c>
      <c r="N7" s="205">
        <v>1.26</v>
      </c>
      <c r="O7" s="205">
        <v>0</v>
      </c>
      <c r="P7" s="205">
        <v>0.04</v>
      </c>
      <c r="Q7" s="205">
        <v>6.7</v>
      </c>
      <c r="R7" s="205">
        <v>8.19</v>
      </c>
      <c r="S7" s="205">
        <v>5.2</v>
      </c>
      <c r="T7" s="205">
        <v>1.41</v>
      </c>
      <c r="U7" s="205">
        <v>1.86</v>
      </c>
      <c r="V7" s="205">
        <v>4.3899999999999997</v>
      </c>
      <c r="W7" s="205">
        <v>0.49</v>
      </c>
      <c r="X7" s="205">
        <v>1.57</v>
      </c>
      <c r="Y7" s="205">
        <v>0</v>
      </c>
      <c r="Z7" s="205">
        <v>39.08</v>
      </c>
      <c r="AA7" s="205">
        <v>19.95</v>
      </c>
      <c r="AB7" s="205">
        <v>0</v>
      </c>
      <c r="AC7" s="205">
        <v>12.92</v>
      </c>
      <c r="AD7" s="205">
        <v>0</v>
      </c>
      <c r="AE7" s="205">
        <v>0</v>
      </c>
      <c r="AF7" s="205">
        <v>0</v>
      </c>
      <c r="AG7" s="205">
        <v>23.23</v>
      </c>
      <c r="AH7" s="205">
        <v>0</v>
      </c>
      <c r="AI7" s="205">
        <v>39.14</v>
      </c>
      <c r="AJ7" s="205">
        <v>0</v>
      </c>
      <c r="AK7" s="205">
        <v>10.89</v>
      </c>
      <c r="AL7" s="205">
        <v>0</v>
      </c>
      <c r="AM7" s="205">
        <v>0</v>
      </c>
      <c r="AN7" s="205">
        <v>0</v>
      </c>
      <c r="AO7" s="205">
        <v>206.63</v>
      </c>
      <c r="AP7" s="205">
        <v>0</v>
      </c>
    </row>
    <row r="8" spans="1:42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10.66</v>
      </c>
      <c r="H8" s="205">
        <v>0</v>
      </c>
      <c r="I8" s="205">
        <v>24.46</v>
      </c>
      <c r="J8" s="205">
        <v>1.68</v>
      </c>
      <c r="K8" s="205">
        <v>2.95</v>
      </c>
      <c r="L8" s="205">
        <v>460.92</v>
      </c>
      <c r="M8" s="205">
        <v>0.98</v>
      </c>
      <c r="N8" s="205">
        <v>1.26</v>
      </c>
      <c r="O8" s="205">
        <v>0</v>
      </c>
      <c r="P8" s="205">
        <v>0.04</v>
      </c>
      <c r="Q8" s="205">
        <v>6.7</v>
      </c>
      <c r="R8" s="205">
        <v>8.19</v>
      </c>
      <c r="S8" s="205">
        <v>5.2</v>
      </c>
      <c r="T8" s="205">
        <v>1.41</v>
      </c>
      <c r="U8" s="205">
        <v>1.86</v>
      </c>
      <c r="V8" s="205">
        <v>4.3899999999999997</v>
      </c>
      <c r="W8" s="205">
        <v>0.49</v>
      </c>
      <c r="X8" s="205">
        <v>1.57</v>
      </c>
      <c r="Y8" s="205">
        <v>0</v>
      </c>
      <c r="Z8" s="205">
        <v>39.08</v>
      </c>
      <c r="AA8" s="205">
        <v>19.95</v>
      </c>
      <c r="AB8" s="205">
        <v>0</v>
      </c>
      <c r="AC8" s="205">
        <v>12.92</v>
      </c>
      <c r="AD8" s="205">
        <v>0</v>
      </c>
      <c r="AE8" s="205">
        <v>0</v>
      </c>
      <c r="AF8" s="205">
        <v>0</v>
      </c>
      <c r="AG8" s="205">
        <v>23.23</v>
      </c>
      <c r="AH8" s="205">
        <v>0</v>
      </c>
      <c r="AI8" s="205">
        <v>39.14</v>
      </c>
      <c r="AJ8" s="205">
        <v>0</v>
      </c>
      <c r="AK8" s="205">
        <v>10.89</v>
      </c>
      <c r="AL8" s="205">
        <v>0</v>
      </c>
      <c r="AM8" s="205">
        <v>0</v>
      </c>
      <c r="AN8" s="205">
        <v>0</v>
      </c>
      <c r="AO8" s="205">
        <v>206.63</v>
      </c>
      <c r="AP8" s="205">
        <v>0</v>
      </c>
    </row>
    <row r="9" spans="1:42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10.66</v>
      </c>
      <c r="H9" s="205">
        <v>0</v>
      </c>
      <c r="I9" s="205">
        <v>24.46</v>
      </c>
      <c r="J9" s="205">
        <v>1.68</v>
      </c>
      <c r="K9" s="205">
        <v>2.95</v>
      </c>
      <c r="L9" s="205">
        <v>460.92</v>
      </c>
      <c r="M9" s="205">
        <v>0.98</v>
      </c>
      <c r="N9" s="205">
        <v>1.26</v>
      </c>
      <c r="O9" s="205">
        <v>0</v>
      </c>
      <c r="P9" s="205">
        <v>0.04</v>
      </c>
      <c r="Q9" s="205">
        <v>6.7</v>
      </c>
      <c r="R9" s="205">
        <v>8.19</v>
      </c>
      <c r="S9" s="205">
        <v>5.2</v>
      </c>
      <c r="T9" s="205">
        <v>1.41</v>
      </c>
      <c r="U9" s="205">
        <v>1.86</v>
      </c>
      <c r="V9" s="205">
        <v>4.1100000000000003</v>
      </c>
      <c r="W9" s="205">
        <v>0.49</v>
      </c>
      <c r="X9" s="205">
        <v>1.57</v>
      </c>
      <c r="Y9" s="205">
        <v>0</v>
      </c>
      <c r="Z9" s="205">
        <v>39.08</v>
      </c>
      <c r="AA9" s="205">
        <v>19.95</v>
      </c>
      <c r="AB9" s="205">
        <v>0</v>
      </c>
      <c r="AC9" s="205">
        <v>12.92</v>
      </c>
      <c r="AD9" s="205">
        <v>0</v>
      </c>
      <c r="AE9" s="205">
        <v>0</v>
      </c>
      <c r="AF9" s="205">
        <v>0</v>
      </c>
      <c r="AG9" s="205">
        <v>23.23</v>
      </c>
      <c r="AH9" s="205">
        <v>0</v>
      </c>
      <c r="AI9" s="205">
        <v>39.14</v>
      </c>
      <c r="AJ9" s="205">
        <v>0</v>
      </c>
      <c r="AK9" s="205">
        <v>10.89</v>
      </c>
      <c r="AL9" s="205">
        <v>0</v>
      </c>
      <c r="AM9" s="205">
        <v>0</v>
      </c>
      <c r="AN9" s="205">
        <v>0</v>
      </c>
      <c r="AO9" s="205">
        <v>206.63</v>
      </c>
      <c r="AP9" s="205">
        <v>0</v>
      </c>
    </row>
    <row r="10" spans="1:42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10.66</v>
      </c>
      <c r="H10" s="205">
        <v>0</v>
      </c>
      <c r="I10" s="205">
        <v>24.46</v>
      </c>
      <c r="J10" s="205">
        <v>1.68</v>
      </c>
      <c r="K10" s="205">
        <v>2.95</v>
      </c>
      <c r="L10" s="205">
        <v>460.92</v>
      </c>
      <c r="M10" s="205">
        <v>0.98</v>
      </c>
      <c r="N10" s="205">
        <v>1.26</v>
      </c>
      <c r="O10" s="205">
        <v>0</v>
      </c>
      <c r="P10" s="205">
        <v>0.04</v>
      </c>
      <c r="Q10" s="205">
        <v>6.7</v>
      </c>
      <c r="R10" s="205">
        <v>8.19</v>
      </c>
      <c r="S10" s="205">
        <v>5.2</v>
      </c>
      <c r="T10" s="205">
        <v>1.41</v>
      </c>
      <c r="U10" s="205">
        <v>1.86</v>
      </c>
      <c r="V10" s="205">
        <v>4.1100000000000003</v>
      </c>
      <c r="W10" s="205">
        <v>9.41</v>
      </c>
      <c r="X10" s="205">
        <v>1.57</v>
      </c>
      <c r="Y10" s="205">
        <v>0</v>
      </c>
      <c r="Z10" s="205">
        <v>39.08</v>
      </c>
      <c r="AA10" s="205">
        <v>19.95</v>
      </c>
      <c r="AB10" s="205">
        <v>0</v>
      </c>
      <c r="AC10" s="205">
        <v>12.92</v>
      </c>
      <c r="AD10" s="205">
        <v>0</v>
      </c>
      <c r="AE10" s="205">
        <v>0</v>
      </c>
      <c r="AF10" s="205">
        <v>0</v>
      </c>
      <c r="AG10" s="205">
        <v>23.23</v>
      </c>
      <c r="AH10" s="205">
        <v>0</v>
      </c>
      <c r="AI10" s="205">
        <v>39.14</v>
      </c>
      <c r="AJ10" s="205">
        <v>0</v>
      </c>
      <c r="AK10" s="205">
        <v>10.89</v>
      </c>
      <c r="AL10" s="205">
        <v>0</v>
      </c>
      <c r="AM10" s="205">
        <v>0</v>
      </c>
      <c r="AN10" s="205">
        <v>0</v>
      </c>
      <c r="AO10" s="205">
        <v>206.63</v>
      </c>
      <c r="AP10" s="205">
        <v>0</v>
      </c>
    </row>
    <row r="11" spans="1:42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10.66</v>
      </c>
      <c r="H11" s="205">
        <v>0</v>
      </c>
      <c r="I11" s="205">
        <v>24.46</v>
      </c>
      <c r="J11" s="205">
        <v>1.68</v>
      </c>
      <c r="K11" s="205">
        <v>2.95</v>
      </c>
      <c r="L11" s="205">
        <v>460.92</v>
      </c>
      <c r="M11" s="205">
        <v>0.98</v>
      </c>
      <c r="N11" s="205">
        <v>1.26</v>
      </c>
      <c r="O11" s="205">
        <v>0</v>
      </c>
      <c r="P11" s="205">
        <v>4.41</v>
      </c>
      <c r="Q11" s="205">
        <v>6.7</v>
      </c>
      <c r="R11" s="205">
        <v>8.19</v>
      </c>
      <c r="S11" s="205">
        <v>5.2</v>
      </c>
      <c r="T11" s="205">
        <v>1.41</v>
      </c>
      <c r="U11" s="205">
        <v>1.86</v>
      </c>
      <c r="V11" s="205">
        <v>4.1100000000000003</v>
      </c>
      <c r="W11" s="205">
        <v>9.41</v>
      </c>
      <c r="X11" s="205">
        <v>1.57</v>
      </c>
      <c r="Y11" s="205">
        <v>0</v>
      </c>
      <c r="Z11" s="205">
        <v>39.08</v>
      </c>
      <c r="AA11" s="205">
        <v>19.95</v>
      </c>
      <c r="AB11" s="205">
        <v>0</v>
      </c>
      <c r="AC11" s="205">
        <v>12.92</v>
      </c>
      <c r="AD11" s="205">
        <v>0</v>
      </c>
      <c r="AE11" s="205">
        <v>0</v>
      </c>
      <c r="AF11" s="205">
        <v>0</v>
      </c>
      <c r="AG11" s="205">
        <v>23.23</v>
      </c>
      <c r="AH11" s="205">
        <v>0</v>
      </c>
      <c r="AI11" s="205">
        <v>39.14</v>
      </c>
      <c r="AJ11" s="205">
        <v>0</v>
      </c>
      <c r="AK11" s="205">
        <v>10.89</v>
      </c>
      <c r="AL11" s="205">
        <v>0</v>
      </c>
      <c r="AM11" s="205">
        <v>0</v>
      </c>
      <c r="AN11" s="205">
        <v>0</v>
      </c>
      <c r="AO11" s="205">
        <v>206.63</v>
      </c>
      <c r="AP11" s="205">
        <v>0</v>
      </c>
    </row>
    <row r="12" spans="1:42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10.66</v>
      </c>
      <c r="H12" s="205">
        <v>0</v>
      </c>
      <c r="I12" s="205">
        <v>24.46</v>
      </c>
      <c r="J12" s="205">
        <v>1.68</v>
      </c>
      <c r="K12" s="205">
        <v>2.95</v>
      </c>
      <c r="L12" s="205">
        <v>460.92</v>
      </c>
      <c r="M12" s="205">
        <v>0.98</v>
      </c>
      <c r="N12" s="205">
        <v>1.26</v>
      </c>
      <c r="O12" s="205">
        <v>0</v>
      </c>
      <c r="P12" s="205">
        <v>5.56</v>
      </c>
      <c r="Q12" s="205">
        <v>6.7</v>
      </c>
      <c r="R12" s="205">
        <v>8.19</v>
      </c>
      <c r="S12" s="205">
        <v>5.2</v>
      </c>
      <c r="T12" s="205">
        <v>1.41</v>
      </c>
      <c r="U12" s="205">
        <v>1.86</v>
      </c>
      <c r="V12" s="205">
        <v>4.1100000000000003</v>
      </c>
      <c r="W12" s="205">
        <v>9.41</v>
      </c>
      <c r="X12" s="205">
        <v>16.3</v>
      </c>
      <c r="Y12" s="205">
        <v>0</v>
      </c>
      <c r="Z12" s="205">
        <v>39.08</v>
      </c>
      <c r="AA12" s="205">
        <v>19.95</v>
      </c>
      <c r="AB12" s="205">
        <v>0</v>
      </c>
      <c r="AC12" s="205">
        <v>12.92</v>
      </c>
      <c r="AD12" s="205">
        <v>0</v>
      </c>
      <c r="AE12" s="205">
        <v>0</v>
      </c>
      <c r="AF12" s="205">
        <v>0</v>
      </c>
      <c r="AG12" s="205">
        <v>23.23</v>
      </c>
      <c r="AH12" s="205">
        <v>0</v>
      </c>
      <c r="AI12" s="205">
        <v>39.14</v>
      </c>
      <c r="AJ12" s="205">
        <v>0</v>
      </c>
      <c r="AK12" s="205">
        <v>10.89</v>
      </c>
      <c r="AL12" s="205">
        <v>0</v>
      </c>
      <c r="AM12" s="205">
        <v>0</v>
      </c>
      <c r="AN12" s="205">
        <v>0</v>
      </c>
      <c r="AO12" s="205">
        <v>206.63</v>
      </c>
      <c r="AP12" s="205">
        <v>0</v>
      </c>
    </row>
    <row r="13" spans="1:42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10.66</v>
      </c>
      <c r="H13" s="205">
        <v>0</v>
      </c>
      <c r="I13" s="205">
        <v>24.46</v>
      </c>
      <c r="J13" s="205">
        <v>1.68</v>
      </c>
      <c r="K13" s="205">
        <v>2.95</v>
      </c>
      <c r="L13" s="205">
        <v>460.92</v>
      </c>
      <c r="M13" s="205">
        <v>0.98</v>
      </c>
      <c r="N13" s="205">
        <v>1.26</v>
      </c>
      <c r="O13" s="205">
        <v>0</v>
      </c>
      <c r="P13" s="205">
        <v>3.14</v>
      </c>
      <c r="Q13" s="205">
        <v>6.7</v>
      </c>
      <c r="R13" s="205">
        <v>6.65</v>
      </c>
      <c r="S13" s="205">
        <v>4.22</v>
      </c>
      <c r="T13" s="205">
        <v>1.41</v>
      </c>
      <c r="U13" s="205">
        <v>1.86</v>
      </c>
      <c r="V13" s="205">
        <v>4.43</v>
      </c>
      <c r="W13" s="205">
        <v>9.42</v>
      </c>
      <c r="X13" s="205">
        <v>15.75</v>
      </c>
      <c r="Y13" s="205">
        <v>0</v>
      </c>
      <c r="Z13" s="205">
        <v>39.08</v>
      </c>
      <c r="AA13" s="205">
        <v>19.95</v>
      </c>
      <c r="AB13" s="205">
        <v>0</v>
      </c>
      <c r="AC13" s="205">
        <v>12.92</v>
      </c>
      <c r="AD13" s="205">
        <v>0</v>
      </c>
      <c r="AE13" s="205">
        <v>0</v>
      </c>
      <c r="AF13" s="205">
        <v>0</v>
      </c>
      <c r="AG13" s="205">
        <v>23.23</v>
      </c>
      <c r="AH13" s="205">
        <v>0</v>
      </c>
      <c r="AI13" s="205">
        <v>39.14</v>
      </c>
      <c r="AJ13" s="205">
        <v>0</v>
      </c>
      <c r="AK13" s="205">
        <v>10.89</v>
      </c>
      <c r="AL13" s="205">
        <v>0</v>
      </c>
      <c r="AM13" s="205">
        <v>0</v>
      </c>
      <c r="AN13" s="205">
        <v>0</v>
      </c>
      <c r="AO13" s="205">
        <v>206.63</v>
      </c>
      <c r="AP13" s="205">
        <v>0</v>
      </c>
    </row>
    <row r="14" spans="1:42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10.66</v>
      </c>
      <c r="H14" s="205">
        <v>0</v>
      </c>
      <c r="I14" s="205">
        <v>24.46</v>
      </c>
      <c r="J14" s="205">
        <v>1.68</v>
      </c>
      <c r="K14" s="205">
        <v>2.95</v>
      </c>
      <c r="L14" s="205">
        <v>460.92</v>
      </c>
      <c r="M14" s="205">
        <v>0.98</v>
      </c>
      <c r="N14" s="205">
        <v>1.26</v>
      </c>
      <c r="O14" s="205">
        <v>0</v>
      </c>
      <c r="P14" s="205">
        <v>1.32</v>
      </c>
      <c r="Q14" s="205">
        <v>6.7</v>
      </c>
      <c r="R14" s="205">
        <v>6.65</v>
      </c>
      <c r="S14" s="205">
        <v>4.22</v>
      </c>
      <c r="T14" s="205">
        <v>1.41</v>
      </c>
      <c r="U14" s="205">
        <v>1.86</v>
      </c>
      <c r="V14" s="205">
        <v>4.43</v>
      </c>
      <c r="W14" s="205">
        <v>9.42</v>
      </c>
      <c r="X14" s="205">
        <v>25.96</v>
      </c>
      <c r="Y14" s="205">
        <v>0</v>
      </c>
      <c r="Z14" s="205">
        <v>39.08</v>
      </c>
      <c r="AA14" s="205">
        <v>19.95</v>
      </c>
      <c r="AB14" s="205">
        <v>0</v>
      </c>
      <c r="AC14" s="205">
        <v>12.92</v>
      </c>
      <c r="AD14" s="205">
        <v>0</v>
      </c>
      <c r="AE14" s="205">
        <v>0</v>
      </c>
      <c r="AF14" s="205">
        <v>0</v>
      </c>
      <c r="AG14" s="205">
        <v>23.23</v>
      </c>
      <c r="AH14" s="205">
        <v>0</v>
      </c>
      <c r="AI14" s="205">
        <v>39.14</v>
      </c>
      <c r="AJ14" s="205">
        <v>0</v>
      </c>
      <c r="AK14" s="205">
        <v>10.89</v>
      </c>
      <c r="AL14" s="205">
        <v>0</v>
      </c>
      <c r="AM14" s="205">
        <v>0</v>
      </c>
      <c r="AN14" s="205">
        <v>0</v>
      </c>
      <c r="AO14" s="205">
        <v>206.63</v>
      </c>
      <c r="AP14" s="205">
        <v>0</v>
      </c>
    </row>
    <row r="15" spans="1:42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10.66</v>
      </c>
      <c r="H15" s="205">
        <v>0</v>
      </c>
      <c r="I15" s="205">
        <v>24.46</v>
      </c>
      <c r="J15" s="205">
        <v>1.68</v>
      </c>
      <c r="K15" s="205">
        <v>2.95</v>
      </c>
      <c r="L15" s="205">
        <v>460.92</v>
      </c>
      <c r="M15" s="205">
        <v>0.98</v>
      </c>
      <c r="N15" s="205">
        <v>1.26</v>
      </c>
      <c r="O15" s="205">
        <v>0</v>
      </c>
      <c r="P15" s="205">
        <v>1.8</v>
      </c>
      <c r="Q15" s="205">
        <v>6.7</v>
      </c>
      <c r="R15" s="205">
        <v>6.7</v>
      </c>
      <c r="S15" s="205">
        <v>4.22</v>
      </c>
      <c r="T15" s="205">
        <v>1.41</v>
      </c>
      <c r="U15" s="205">
        <v>1.86</v>
      </c>
      <c r="V15" s="205">
        <v>4.43</v>
      </c>
      <c r="W15" s="205">
        <v>9.42</v>
      </c>
      <c r="X15" s="205">
        <v>25.96</v>
      </c>
      <c r="Y15" s="205">
        <v>0</v>
      </c>
      <c r="Z15" s="205">
        <v>39.08</v>
      </c>
      <c r="AA15" s="205">
        <v>19.95</v>
      </c>
      <c r="AB15" s="205">
        <v>0</v>
      </c>
      <c r="AC15" s="205">
        <v>14.32</v>
      </c>
      <c r="AD15" s="205">
        <v>0</v>
      </c>
      <c r="AE15" s="205">
        <v>0</v>
      </c>
      <c r="AF15" s="205">
        <v>0</v>
      </c>
      <c r="AG15" s="205">
        <v>23.23</v>
      </c>
      <c r="AH15" s="205">
        <v>0</v>
      </c>
      <c r="AI15" s="205">
        <v>39.14</v>
      </c>
      <c r="AJ15" s="205">
        <v>0</v>
      </c>
      <c r="AK15" s="205">
        <v>10.89</v>
      </c>
      <c r="AL15" s="205">
        <v>0</v>
      </c>
      <c r="AM15" s="205">
        <v>0</v>
      </c>
      <c r="AN15" s="205">
        <v>0</v>
      </c>
      <c r="AO15" s="205">
        <v>206.63</v>
      </c>
      <c r="AP15" s="205">
        <v>0</v>
      </c>
    </row>
    <row r="16" spans="1:42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10.66</v>
      </c>
      <c r="H16" s="205">
        <v>0</v>
      </c>
      <c r="I16" s="205">
        <v>24.46</v>
      </c>
      <c r="J16" s="205">
        <v>1.68</v>
      </c>
      <c r="K16" s="205">
        <v>2.95</v>
      </c>
      <c r="L16" s="205">
        <v>460.92</v>
      </c>
      <c r="M16" s="205">
        <v>0.98</v>
      </c>
      <c r="N16" s="205">
        <v>1.26</v>
      </c>
      <c r="O16" s="205">
        <v>0</v>
      </c>
      <c r="P16" s="205">
        <v>1.36</v>
      </c>
      <c r="Q16" s="205">
        <v>6.7</v>
      </c>
      <c r="R16" s="205">
        <v>6.7</v>
      </c>
      <c r="S16" s="205">
        <v>4.22</v>
      </c>
      <c r="T16" s="205">
        <v>1.41</v>
      </c>
      <c r="U16" s="205">
        <v>1.86</v>
      </c>
      <c r="V16" s="205">
        <v>4.43</v>
      </c>
      <c r="W16" s="205">
        <v>9.42</v>
      </c>
      <c r="X16" s="205">
        <v>25.96</v>
      </c>
      <c r="Y16" s="205">
        <v>0</v>
      </c>
      <c r="Z16" s="205">
        <v>39.08</v>
      </c>
      <c r="AA16" s="205">
        <v>19.95</v>
      </c>
      <c r="AB16" s="205">
        <v>0</v>
      </c>
      <c r="AC16" s="205">
        <v>12.92</v>
      </c>
      <c r="AD16" s="205">
        <v>0</v>
      </c>
      <c r="AE16" s="205">
        <v>0</v>
      </c>
      <c r="AF16" s="205">
        <v>0</v>
      </c>
      <c r="AG16" s="205">
        <v>23.23</v>
      </c>
      <c r="AH16" s="205">
        <v>0</v>
      </c>
      <c r="AI16" s="205">
        <v>39.14</v>
      </c>
      <c r="AJ16" s="205">
        <v>0</v>
      </c>
      <c r="AK16" s="205">
        <v>10.89</v>
      </c>
      <c r="AL16" s="205">
        <v>0</v>
      </c>
      <c r="AM16" s="205">
        <v>0</v>
      </c>
      <c r="AN16" s="205">
        <v>0</v>
      </c>
      <c r="AO16" s="205">
        <v>206.63</v>
      </c>
      <c r="AP16" s="205">
        <v>0</v>
      </c>
    </row>
    <row r="17" spans="1:42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10.66</v>
      </c>
      <c r="H17" s="205">
        <v>0</v>
      </c>
      <c r="I17" s="205">
        <v>24.46</v>
      </c>
      <c r="J17" s="205">
        <v>1.68</v>
      </c>
      <c r="K17" s="205">
        <v>2.95</v>
      </c>
      <c r="L17" s="205">
        <v>460.92</v>
      </c>
      <c r="M17" s="205">
        <v>0.98</v>
      </c>
      <c r="N17" s="205">
        <v>1.26</v>
      </c>
      <c r="O17" s="205">
        <v>0</v>
      </c>
      <c r="P17" s="205">
        <v>2.2999999999999998</v>
      </c>
      <c r="Q17" s="205">
        <v>6.7</v>
      </c>
      <c r="R17" s="205">
        <v>6.7</v>
      </c>
      <c r="S17" s="205">
        <v>4.22</v>
      </c>
      <c r="T17" s="205">
        <v>1.41</v>
      </c>
      <c r="U17" s="205">
        <v>1.86</v>
      </c>
      <c r="V17" s="205">
        <v>4.43</v>
      </c>
      <c r="W17" s="205">
        <v>9.42</v>
      </c>
      <c r="X17" s="205">
        <v>25.96</v>
      </c>
      <c r="Y17" s="205">
        <v>0</v>
      </c>
      <c r="Z17" s="205">
        <v>39.08</v>
      </c>
      <c r="AA17" s="205">
        <v>19.95</v>
      </c>
      <c r="AB17" s="205">
        <v>0</v>
      </c>
      <c r="AC17" s="205">
        <v>12.92</v>
      </c>
      <c r="AD17" s="205">
        <v>0</v>
      </c>
      <c r="AE17" s="205">
        <v>0</v>
      </c>
      <c r="AF17" s="205">
        <v>0</v>
      </c>
      <c r="AG17" s="205">
        <v>23.23</v>
      </c>
      <c r="AH17" s="205">
        <v>0</v>
      </c>
      <c r="AI17" s="205">
        <v>39.14</v>
      </c>
      <c r="AJ17" s="205">
        <v>0</v>
      </c>
      <c r="AK17" s="205">
        <v>10.89</v>
      </c>
      <c r="AL17" s="205">
        <v>0</v>
      </c>
      <c r="AM17" s="205">
        <v>0</v>
      </c>
      <c r="AN17" s="205">
        <v>0</v>
      </c>
      <c r="AO17" s="205">
        <v>206.63</v>
      </c>
      <c r="AP17" s="205">
        <v>0</v>
      </c>
    </row>
    <row r="18" spans="1:42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10.66</v>
      </c>
      <c r="H18" s="205">
        <v>0</v>
      </c>
      <c r="I18" s="205">
        <v>24.46</v>
      </c>
      <c r="J18" s="205">
        <v>1.68</v>
      </c>
      <c r="K18" s="205">
        <v>2.95</v>
      </c>
      <c r="L18" s="205">
        <v>460.92</v>
      </c>
      <c r="M18" s="205">
        <v>0.98</v>
      </c>
      <c r="N18" s="205">
        <v>1.26</v>
      </c>
      <c r="O18" s="205">
        <v>0</v>
      </c>
      <c r="P18" s="205">
        <v>2.5499999999999998</v>
      </c>
      <c r="Q18" s="205">
        <v>6.7</v>
      </c>
      <c r="R18" s="205">
        <v>6.7</v>
      </c>
      <c r="S18" s="205">
        <v>4.22</v>
      </c>
      <c r="T18" s="205">
        <v>1.41</v>
      </c>
      <c r="U18" s="205">
        <v>1.86</v>
      </c>
      <c r="V18" s="205">
        <v>4.43</v>
      </c>
      <c r="W18" s="205">
        <v>9.42</v>
      </c>
      <c r="X18" s="205">
        <v>30.78</v>
      </c>
      <c r="Y18" s="205">
        <v>0</v>
      </c>
      <c r="Z18" s="205">
        <v>39.08</v>
      </c>
      <c r="AA18" s="205">
        <v>19.95</v>
      </c>
      <c r="AB18" s="205">
        <v>0</v>
      </c>
      <c r="AC18" s="205">
        <v>12.92</v>
      </c>
      <c r="AD18" s="205">
        <v>0</v>
      </c>
      <c r="AE18" s="205">
        <v>0</v>
      </c>
      <c r="AF18" s="205">
        <v>0</v>
      </c>
      <c r="AG18" s="205">
        <v>23.23</v>
      </c>
      <c r="AH18" s="205">
        <v>0</v>
      </c>
      <c r="AI18" s="205">
        <v>39.14</v>
      </c>
      <c r="AJ18" s="205">
        <v>0</v>
      </c>
      <c r="AK18" s="205">
        <v>10.89</v>
      </c>
      <c r="AL18" s="205">
        <v>0</v>
      </c>
      <c r="AM18" s="205">
        <v>0</v>
      </c>
      <c r="AN18" s="205">
        <v>0</v>
      </c>
      <c r="AO18" s="205">
        <v>206.63</v>
      </c>
      <c r="AP18" s="205">
        <v>0</v>
      </c>
    </row>
    <row r="19" spans="1:42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10.66</v>
      </c>
      <c r="H19" s="205">
        <v>0</v>
      </c>
      <c r="I19" s="205">
        <v>24.46</v>
      </c>
      <c r="J19" s="205">
        <v>1.68</v>
      </c>
      <c r="K19" s="205">
        <v>2.95</v>
      </c>
      <c r="L19" s="205">
        <v>460.92</v>
      </c>
      <c r="M19" s="205">
        <v>0.98</v>
      </c>
      <c r="N19" s="205">
        <v>1.26</v>
      </c>
      <c r="O19" s="205">
        <v>0</v>
      </c>
      <c r="P19" s="205">
        <v>3.01</v>
      </c>
      <c r="Q19" s="205">
        <v>6.7</v>
      </c>
      <c r="R19" s="205">
        <v>6.7</v>
      </c>
      <c r="S19" s="205">
        <v>4.22</v>
      </c>
      <c r="T19" s="205">
        <v>1.41</v>
      </c>
      <c r="U19" s="205">
        <v>1.86</v>
      </c>
      <c r="V19" s="205">
        <v>4.43</v>
      </c>
      <c r="W19" s="205">
        <v>9.41</v>
      </c>
      <c r="X19" s="205">
        <v>31.06</v>
      </c>
      <c r="Y19" s="205">
        <v>0</v>
      </c>
      <c r="Z19" s="205">
        <v>39.08</v>
      </c>
      <c r="AA19" s="205">
        <v>19.95</v>
      </c>
      <c r="AB19" s="205">
        <v>0</v>
      </c>
      <c r="AC19" s="205">
        <v>12.92</v>
      </c>
      <c r="AD19" s="205">
        <v>0</v>
      </c>
      <c r="AE19" s="205">
        <v>0</v>
      </c>
      <c r="AF19" s="205">
        <v>0</v>
      </c>
      <c r="AG19" s="205">
        <v>23.23</v>
      </c>
      <c r="AH19" s="205">
        <v>0</v>
      </c>
      <c r="AI19" s="205">
        <v>39.14</v>
      </c>
      <c r="AJ19" s="205">
        <v>0</v>
      </c>
      <c r="AK19" s="205">
        <v>10.89</v>
      </c>
      <c r="AL19" s="205">
        <v>0</v>
      </c>
      <c r="AM19" s="205">
        <v>0</v>
      </c>
      <c r="AN19" s="205">
        <v>0</v>
      </c>
      <c r="AO19" s="205">
        <v>206.63</v>
      </c>
      <c r="AP19" s="205">
        <v>0</v>
      </c>
    </row>
    <row r="20" spans="1:42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10.66</v>
      </c>
      <c r="H20" s="205">
        <v>0</v>
      </c>
      <c r="I20" s="205">
        <v>24.46</v>
      </c>
      <c r="J20" s="205">
        <v>1.68</v>
      </c>
      <c r="K20" s="205">
        <v>2.95</v>
      </c>
      <c r="L20" s="205">
        <v>460.92</v>
      </c>
      <c r="M20" s="205">
        <v>0.98</v>
      </c>
      <c r="N20" s="205">
        <v>1.26</v>
      </c>
      <c r="O20" s="205">
        <v>0</v>
      </c>
      <c r="P20" s="205">
        <v>3.01</v>
      </c>
      <c r="Q20" s="205">
        <v>6.7</v>
      </c>
      <c r="R20" s="205">
        <v>6.7</v>
      </c>
      <c r="S20" s="205">
        <v>4.22</v>
      </c>
      <c r="T20" s="205">
        <v>1.41</v>
      </c>
      <c r="U20" s="205">
        <v>1.86</v>
      </c>
      <c r="V20" s="205">
        <v>4.43</v>
      </c>
      <c r="W20" s="205">
        <v>9.41</v>
      </c>
      <c r="X20" s="205">
        <v>30.78</v>
      </c>
      <c r="Y20" s="205">
        <v>0</v>
      </c>
      <c r="Z20" s="205">
        <v>39.08</v>
      </c>
      <c r="AA20" s="205">
        <v>19.95</v>
      </c>
      <c r="AB20" s="205">
        <v>0</v>
      </c>
      <c r="AC20" s="205">
        <v>12.92</v>
      </c>
      <c r="AD20" s="205">
        <v>0</v>
      </c>
      <c r="AE20" s="205">
        <v>0</v>
      </c>
      <c r="AF20" s="205">
        <v>0</v>
      </c>
      <c r="AG20" s="205">
        <v>23.23</v>
      </c>
      <c r="AH20" s="205">
        <v>0</v>
      </c>
      <c r="AI20" s="205">
        <v>39.14</v>
      </c>
      <c r="AJ20" s="205">
        <v>0</v>
      </c>
      <c r="AK20" s="205">
        <v>10.89</v>
      </c>
      <c r="AL20" s="205">
        <v>0</v>
      </c>
      <c r="AM20" s="205">
        <v>0</v>
      </c>
      <c r="AN20" s="205">
        <v>0</v>
      </c>
      <c r="AO20" s="205">
        <v>206.63</v>
      </c>
      <c r="AP20" s="205">
        <v>0</v>
      </c>
    </row>
    <row r="21" spans="1:42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10.66</v>
      </c>
      <c r="H21" s="205">
        <v>0</v>
      </c>
      <c r="I21" s="205">
        <v>24.46</v>
      </c>
      <c r="J21" s="205">
        <v>1.68</v>
      </c>
      <c r="K21" s="205">
        <v>2.95</v>
      </c>
      <c r="L21" s="205">
        <v>460.92</v>
      </c>
      <c r="M21" s="205">
        <v>0.98</v>
      </c>
      <c r="N21" s="205">
        <v>1.26</v>
      </c>
      <c r="O21" s="205">
        <v>0</v>
      </c>
      <c r="P21" s="205">
        <v>3.47</v>
      </c>
      <c r="Q21" s="205">
        <v>6.7</v>
      </c>
      <c r="R21" s="205">
        <v>6.7</v>
      </c>
      <c r="S21" s="205">
        <v>4.22</v>
      </c>
      <c r="T21" s="205">
        <v>1.41</v>
      </c>
      <c r="U21" s="205">
        <v>1.86</v>
      </c>
      <c r="V21" s="205">
        <v>4.43</v>
      </c>
      <c r="W21" s="205">
        <v>9.41</v>
      </c>
      <c r="X21" s="205">
        <v>30.78</v>
      </c>
      <c r="Y21" s="205">
        <v>0</v>
      </c>
      <c r="Z21" s="205">
        <v>39.08</v>
      </c>
      <c r="AA21" s="205">
        <v>19.95</v>
      </c>
      <c r="AB21" s="205">
        <v>0</v>
      </c>
      <c r="AC21" s="205">
        <v>12.92</v>
      </c>
      <c r="AD21" s="205">
        <v>0</v>
      </c>
      <c r="AE21" s="205">
        <v>0</v>
      </c>
      <c r="AF21" s="205">
        <v>0</v>
      </c>
      <c r="AG21" s="205">
        <v>23.23</v>
      </c>
      <c r="AH21" s="205">
        <v>0</v>
      </c>
      <c r="AI21" s="205">
        <v>39.14</v>
      </c>
      <c r="AJ21" s="205">
        <v>0</v>
      </c>
      <c r="AK21" s="205">
        <v>10.89</v>
      </c>
      <c r="AL21" s="205">
        <v>0</v>
      </c>
      <c r="AM21" s="205">
        <v>0</v>
      </c>
      <c r="AN21" s="205">
        <v>0</v>
      </c>
      <c r="AO21" s="205">
        <v>206.63</v>
      </c>
      <c r="AP21" s="205">
        <v>0</v>
      </c>
    </row>
    <row r="22" spans="1:42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10.66</v>
      </c>
      <c r="H22" s="205">
        <v>0</v>
      </c>
      <c r="I22" s="205">
        <v>24.46</v>
      </c>
      <c r="J22" s="205">
        <v>1.68</v>
      </c>
      <c r="K22" s="205">
        <v>2.95</v>
      </c>
      <c r="L22" s="205">
        <v>460.92</v>
      </c>
      <c r="M22" s="205">
        <v>0.98</v>
      </c>
      <c r="N22" s="205">
        <v>1.26</v>
      </c>
      <c r="O22" s="205">
        <v>0</v>
      </c>
      <c r="P22" s="205">
        <v>3.47</v>
      </c>
      <c r="Q22" s="205">
        <v>6.7</v>
      </c>
      <c r="R22" s="205">
        <v>6.7</v>
      </c>
      <c r="S22" s="205">
        <v>4.22</v>
      </c>
      <c r="T22" s="205">
        <v>1.41</v>
      </c>
      <c r="U22" s="205">
        <v>1.86</v>
      </c>
      <c r="V22" s="205">
        <v>4.43</v>
      </c>
      <c r="W22" s="205">
        <v>9.41</v>
      </c>
      <c r="X22" s="205">
        <v>25.95</v>
      </c>
      <c r="Y22" s="205">
        <v>0</v>
      </c>
      <c r="Z22" s="205">
        <v>39.08</v>
      </c>
      <c r="AA22" s="205">
        <v>19.95</v>
      </c>
      <c r="AB22" s="205">
        <v>0</v>
      </c>
      <c r="AC22" s="205">
        <v>12.92</v>
      </c>
      <c r="AD22" s="205">
        <v>0</v>
      </c>
      <c r="AE22" s="205">
        <v>0</v>
      </c>
      <c r="AF22" s="205">
        <v>0</v>
      </c>
      <c r="AG22" s="205">
        <v>23.23</v>
      </c>
      <c r="AH22" s="205">
        <v>0</v>
      </c>
      <c r="AI22" s="205">
        <v>39.14</v>
      </c>
      <c r="AJ22" s="205">
        <v>0</v>
      </c>
      <c r="AK22" s="205">
        <v>10.89</v>
      </c>
      <c r="AL22" s="205">
        <v>0</v>
      </c>
      <c r="AM22" s="205">
        <v>0</v>
      </c>
      <c r="AN22" s="205">
        <v>0</v>
      </c>
      <c r="AO22" s="205">
        <v>206.63</v>
      </c>
      <c r="AP22" s="205">
        <v>0</v>
      </c>
    </row>
    <row r="23" spans="1:42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10.66</v>
      </c>
      <c r="H23" s="205">
        <v>0</v>
      </c>
      <c r="I23" s="205">
        <v>24.46</v>
      </c>
      <c r="J23" s="205">
        <v>1.68</v>
      </c>
      <c r="K23" s="205">
        <v>2.95</v>
      </c>
      <c r="L23" s="205">
        <v>460.92</v>
      </c>
      <c r="M23" s="205">
        <v>0.98</v>
      </c>
      <c r="N23" s="205">
        <v>1.26</v>
      </c>
      <c r="O23" s="205">
        <v>0</v>
      </c>
      <c r="P23" s="205">
        <v>3.47</v>
      </c>
      <c r="Q23" s="205">
        <v>6.7</v>
      </c>
      <c r="R23" s="205">
        <v>8.01</v>
      </c>
      <c r="S23" s="205">
        <v>5.0999999999999996</v>
      </c>
      <c r="T23" s="205">
        <v>1.41</v>
      </c>
      <c r="U23" s="205">
        <v>1.86</v>
      </c>
      <c r="V23" s="205">
        <v>4.43</v>
      </c>
      <c r="W23" s="205">
        <v>9.41</v>
      </c>
      <c r="X23" s="205">
        <v>25.95</v>
      </c>
      <c r="Y23" s="205">
        <v>0</v>
      </c>
      <c r="Z23" s="205">
        <v>39.08</v>
      </c>
      <c r="AA23" s="205">
        <v>19.95</v>
      </c>
      <c r="AB23" s="205">
        <v>0</v>
      </c>
      <c r="AC23" s="205">
        <v>12.92</v>
      </c>
      <c r="AD23" s="205">
        <v>0</v>
      </c>
      <c r="AE23" s="205">
        <v>0</v>
      </c>
      <c r="AF23" s="205">
        <v>0</v>
      </c>
      <c r="AG23" s="205">
        <v>23.23</v>
      </c>
      <c r="AH23" s="205">
        <v>0</v>
      </c>
      <c r="AI23" s="205">
        <v>39.14</v>
      </c>
      <c r="AJ23" s="205">
        <v>0</v>
      </c>
      <c r="AK23" s="205">
        <v>12.13</v>
      </c>
      <c r="AL23" s="205">
        <v>0</v>
      </c>
      <c r="AM23" s="205">
        <v>0</v>
      </c>
      <c r="AN23" s="205">
        <v>0</v>
      </c>
      <c r="AO23" s="205">
        <v>206.63</v>
      </c>
      <c r="AP23" s="205">
        <v>0</v>
      </c>
    </row>
    <row r="24" spans="1:42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10.66</v>
      </c>
      <c r="H24" s="205">
        <v>0</v>
      </c>
      <c r="I24" s="205">
        <v>24.46</v>
      </c>
      <c r="J24" s="205">
        <v>1.68</v>
      </c>
      <c r="K24" s="205">
        <v>2.95</v>
      </c>
      <c r="L24" s="205">
        <v>460.92</v>
      </c>
      <c r="M24" s="205">
        <v>0.98</v>
      </c>
      <c r="N24" s="205">
        <v>1.26</v>
      </c>
      <c r="O24" s="205">
        <v>0</v>
      </c>
      <c r="P24" s="205">
        <v>3.47</v>
      </c>
      <c r="Q24" s="205">
        <v>6.7</v>
      </c>
      <c r="R24" s="205">
        <v>8.19</v>
      </c>
      <c r="S24" s="205">
        <v>5.2</v>
      </c>
      <c r="T24" s="205">
        <v>1.41</v>
      </c>
      <c r="U24" s="205">
        <v>1.86</v>
      </c>
      <c r="V24" s="205">
        <v>4.6100000000000003</v>
      </c>
      <c r="W24" s="205">
        <v>9.41</v>
      </c>
      <c r="X24" s="205">
        <v>25.95</v>
      </c>
      <c r="Y24" s="205">
        <v>0</v>
      </c>
      <c r="Z24" s="205">
        <v>39.08</v>
      </c>
      <c r="AA24" s="205">
        <v>19.95</v>
      </c>
      <c r="AB24" s="205">
        <v>0</v>
      </c>
      <c r="AC24" s="205">
        <v>12.92</v>
      </c>
      <c r="AD24" s="205">
        <v>0</v>
      </c>
      <c r="AE24" s="205">
        <v>0</v>
      </c>
      <c r="AF24" s="205">
        <v>0</v>
      </c>
      <c r="AG24" s="205">
        <v>23.23</v>
      </c>
      <c r="AH24" s="205">
        <v>0</v>
      </c>
      <c r="AI24" s="205">
        <v>39.14</v>
      </c>
      <c r="AJ24" s="205">
        <v>0</v>
      </c>
      <c r="AK24" s="205">
        <v>12.13</v>
      </c>
      <c r="AL24" s="205">
        <v>0</v>
      </c>
      <c r="AM24" s="205">
        <v>0</v>
      </c>
      <c r="AN24" s="205">
        <v>0</v>
      </c>
      <c r="AO24" s="205">
        <v>206.63</v>
      </c>
      <c r="AP24" s="205">
        <v>0</v>
      </c>
    </row>
    <row r="25" spans="1:42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10.66</v>
      </c>
      <c r="H25" s="205">
        <v>0</v>
      </c>
      <c r="I25" s="205">
        <v>24.46</v>
      </c>
      <c r="J25" s="205">
        <v>1.68</v>
      </c>
      <c r="K25" s="205">
        <v>2.95</v>
      </c>
      <c r="L25" s="205">
        <v>460.92</v>
      </c>
      <c r="M25" s="205">
        <v>0.98</v>
      </c>
      <c r="N25" s="205">
        <v>1.26</v>
      </c>
      <c r="O25" s="205">
        <v>0</v>
      </c>
      <c r="P25" s="205">
        <v>3.87</v>
      </c>
      <c r="Q25" s="205">
        <v>6.7</v>
      </c>
      <c r="R25" s="205">
        <v>8.19</v>
      </c>
      <c r="S25" s="205">
        <v>5.2</v>
      </c>
      <c r="T25" s="205">
        <v>1.41</v>
      </c>
      <c r="U25" s="205">
        <v>1.86</v>
      </c>
      <c r="V25" s="205">
        <v>4.62</v>
      </c>
      <c r="W25" s="205">
        <v>9.41</v>
      </c>
      <c r="X25" s="205">
        <v>1.57</v>
      </c>
      <c r="Y25" s="205">
        <v>0</v>
      </c>
      <c r="Z25" s="205">
        <v>39.08</v>
      </c>
      <c r="AA25" s="205">
        <v>19.95</v>
      </c>
      <c r="AB25" s="205">
        <v>0</v>
      </c>
      <c r="AC25" s="205">
        <v>12.92</v>
      </c>
      <c r="AD25" s="205">
        <v>0</v>
      </c>
      <c r="AE25" s="205">
        <v>0</v>
      </c>
      <c r="AF25" s="205">
        <v>0</v>
      </c>
      <c r="AG25" s="205">
        <v>23.23</v>
      </c>
      <c r="AH25" s="205">
        <v>0</v>
      </c>
      <c r="AI25" s="205">
        <v>39.14</v>
      </c>
      <c r="AJ25" s="205">
        <v>0</v>
      </c>
      <c r="AK25" s="205">
        <v>13.68</v>
      </c>
      <c r="AL25" s="205">
        <v>0</v>
      </c>
      <c r="AM25" s="205">
        <v>0</v>
      </c>
      <c r="AN25" s="205">
        <v>0</v>
      </c>
      <c r="AO25" s="205">
        <v>206.63</v>
      </c>
      <c r="AP25" s="205">
        <v>0</v>
      </c>
    </row>
    <row r="26" spans="1:42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10.66</v>
      </c>
      <c r="H26" s="205">
        <v>0</v>
      </c>
      <c r="I26" s="205">
        <v>24.46</v>
      </c>
      <c r="J26" s="205">
        <v>1.68</v>
      </c>
      <c r="K26" s="205">
        <v>2.95</v>
      </c>
      <c r="L26" s="205">
        <v>460.92</v>
      </c>
      <c r="M26" s="205">
        <v>0.98</v>
      </c>
      <c r="N26" s="205">
        <v>1.26</v>
      </c>
      <c r="O26" s="205">
        <v>0</v>
      </c>
      <c r="P26" s="205">
        <v>3.87</v>
      </c>
      <c r="Q26" s="205">
        <v>6.7</v>
      </c>
      <c r="R26" s="205">
        <v>8.19</v>
      </c>
      <c r="S26" s="205">
        <v>5.2</v>
      </c>
      <c r="T26" s="205">
        <v>1.41</v>
      </c>
      <c r="U26" s="205">
        <v>1.86</v>
      </c>
      <c r="V26" s="205">
        <v>4.62</v>
      </c>
      <c r="W26" s="205">
        <v>0.49</v>
      </c>
      <c r="X26" s="205">
        <v>1.57</v>
      </c>
      <c r="Y26" s="205">
        <v>0</v>
      </c>
      <c r="Z26" s="205">
        <v>39.08</v>
      </c>
      <c r="AA26" s="205">
        <v>19.95</v>
      </c>
      <c r="AB26" s="205">
        <v>0</v>
      </c>
      <c r="AC26" s="205">
        <v>12.92</v>
      </c>
      <c r="AD26" s="205">
        <v>0</v>
      </c>
      <c r="AE26" s="205">
        <v>0</v>
      </c>
      <c r="AF26" s="205">
        <v>0</v>
      </c>
      <c r="AG26" s="205">
        <v>23.23</v>
      </c>
      <c r="AH26" s="205">
        <v>0</v>
      </c>
      <c r="AI26" s="205">
        <v>39.14</v>
      </c>
      <c r="AJ26" s="205">
        <v>0</v>
      </c>
      <c r="AK26" s="205">
        <v>13.68</v>
      </c>
      <c r="AL26" s="205">
        <v>0</v>
      </c>
      <c r="AM26" s="205">
        <v>0</v>
      </c>
      <c r="AN26" s="205">
        <v>0</v>
      </c>
      <c r="AO26" s="205">
        <v>206.63</v>
      </c>
      <c r="AP26" s="205">
        <v>0</v>
      </c>
    </row>
    <row r="27" spans="1:42">
      <c r="A27" t="s">
        <v>69</v>
      </c>
      <c r="B27" s="205">
        <v>0</v>
      </c>
      <c r="C27" s="205">
        <v>0</v>
      </c>
      <c r="D27" s="205">
        <v>2.2599999999999998</v>
      </c>
      <c r="E27" s="205">
        <v>0</v>
      </c>
      <c r="F27" s="205">
        <v>0</v>
      </c>
      <c r="G27" s="205">
        <v>10.66</v>
      </c>
      <c r="H27" s="205">
        <v>0</v>
      </c>
      <c r="I27" s="205">
        <v>24.46</v>
      </c>
      <c r="J27" s="205">
        <v>1.68</v>
      </c>
      <c r="K27" s="205">
        <v>2.95</v>
      </c>
      <c r="L27" s="205">
        <v>460.92</v>
      </c>
      <c r="M27" s="205">
        <v>0.98</v>
      </c>
      <c r="N27" s="205">
        <v>1.26</v>
      </c>
      <c r="O27" s="205">
        <v>0</v>
      </c>
      <c r="P27" s="205">
        <v>3.87</v>
      </c>
      <c r="Q27" s="205">
        <v>6.7</v>
      </c>
      <c r="R27" s="205">
        <v>8.19</v>
      </c>
      <c r="S27" s="205">
        <v>5.2</v>
      </c>
      <c r="T27" s="205">
        <v>1.41</v>
      </c>
      <c r="U27" s="205">
        <v>1.86</v>
      </c>
      <c r="V27" s="205">
        <v>4.62</v>
      </c>
      <c r="W27" s="205">
        <v>0.49</v>
      </c>
      <c r="X27" s="205">
        <v>1.57</v>
      </c>
      <c r="Y27" s="205">
        <v>0</v>
      </c>
      <c r="Z27" s="205">
        <v>39.08</v>
      </c>
      <c r="AA27" s="205">
        <v>19.95</v>
      </c>
      <c r="AB27" s="205">
        <v>0</v>
      </c>
      <c r="AC27" s="205">
        <v>12.92</v>
      </c>
      <c r="AD27" s="205">
        <v>0</v>
      </c>
      <c r="AE27" s="205">
        <v>0</v>
      </c>
      <c r="AF27" s="205">
        <v>0</v>
      </c>
      <c r="AG27" s="205">
        <v>23.23</v>
      </c>
      <c r="AH27" s="205">
        <v>0</v>
      </c>
      <c r="AI27" s="205">
        <v>39.14</v>
      </c>
      <c r="AJ27" s="205">
        <v>0</v>
      </c>
      <c r="AK27" s="205">
        <v>13.68</v>
      </c>
      <c r="AL27" s="205">
        <v>0</v>
      </c>
      <c r="AM27" s="205">
        <v>0</v>
      </c>
      <c r="AN27" s="205">
        <v>0</v>
      </c>
      <c r="AO27" s="205">
        <v>206.63</v>
      </c>
      <c r="AP27" s="205">
        <v>0</v>
      </c>
    </row>
    <row r="28" spans="1:42">
      <c r="A28" t="s">
        <v>70</v>
      </c>
      <c r="B28" s="205">
        <v>0</v>
      </c>
      <c r="C28" s="205">
        <v>0</v>
      </c>
      <c r="D28" s="205">
        <v>2.2599999999999998</v>
      </c>
      <c r="E28" s="205">
        <v>0</v>
      </c>
      <c r="F28" s="205">
        <v>0</v>
      </c>
      <c r="G28" s="205">
        <v>10.66</v>
      </c>
      <c r="H28" s="205">
        <v>0</v>
      </c>
      <c r="I28" s="205">
        <v>24.46</v>
      </c>
      <c r="J28" s="205">
        <v>1.68</v>
      </c>
      <c r="K28" s="205">
        <v>2.95</v>
      </c>
      <c r="L28" s="205">
        <v>460.92</v>
      </c>
      <c r="M28" s="205">
        <v>0.98</v>
      </c>
      <c r="N28" s="205">
        <v>1.26</v>
      </c>
      <c r="O28" s="205">
        <v>0</v>
      </c>
      <c r="P28" s="205">
        <v>3.87</v>
      </c>
      <c r="Q28" s="205">
        <v>6.7</v>
      </c>
      <c r="R28" s="205">
        <v>8.19</v>
      </c>
      <c r="S28" s="205">
        <v>5.2</v>
      </c>
      <c r="T28" s="205">
        <v>1.41</v>
      </c>
      <c r="U28" s="205">
        <v>1.86</v>
      </c>
      <c r="V28" s="205">
        <v>4.62</v>
      </c>
      <c r="W28" s="205">
        <v>0.49</v>
      </c>
      <c r="X28" s="205">
        <v>1.57</v>
      </c>
      <c r="Y28" s="205">
        <v>0</v>
      </c>
      <c r="Z28" s="205">
        <v>2.7</v>
      </c>
      <c r="AA28" s="205">
        <v>19.95</v>
      </c>
      <c r="AB28" s="205">
        <v>0</v>
      </c>
      <c r="AC28" s="205">
        <v>12.92</v>
      </c>
      <c r="AD28" s="205">
        <v>0</v>
      </c>
      <c r="AE28" s="205">
        <v>0</v>
      </c>
      <c r="AF28" s="205">
        <v>0</v>
      </c>
      <c r="AG28" s="205">
        <v>23.23</v>
      </c>
      <c r="AH28" s="205">
        <v>0</v>
      </c>
      <c r="AI28" s="205">
        <v>39.14</v>
      </c>
      <c r="AJ28" s="205">
        <v>0</v>
      </c>
      <c r="AK28" s="205">
        <v>13.68</v>
      </c>
      <c r="AL28" s="205">
        <v>0</v>
      </c>
      <c r="AM28" s="205">
        <v>0</v>
      </c>
      <c r="AN28" s="205">
        <v>0</v>
      </c>
      <c r="AO28" s="205">
        <v>206.63</v>
      </c>
      <c r="AP28" s="205">
        <v>0</v>
      </c>
    </row>
    <row r="29" spans="1:42">
      <c r="A29" t="s">
        <v>71</v>
      </c>
      <c r="B29" s="205">
        <v>0</v>
      </c>
      <c r="C29" s="205">
        <v>0</v>
      </c>
      <c r="D29" s="205">
        <v>2.2599999999999998</v>
      </c>
      <c r="E29" s="205">
        <v>0</v>
      </c>
      <c r="F29" s="205">
        <v>0</v>
      </c>
      <c r="G29" s="205">
        <v>10.66</v>
      </c>
      <c r="H29" s="205">
        <v>0</v>
      </c>
      <c r="I29" s="205">
        <v>24.46</v>
      </c>
      <c r="J29" s="205">
        <v>1.68</v>
      </c>
      <c r="K29" s="205">
        <v>2.95</v>
      </c>
      <c r="L29" s="205">
        <v>460.92</v>
      </c>
      <c r="M29" s="205">
        <v>0.98</v>
      </c>
      <c r="N29" s="205">
        <v>1.26</v>
      </c>
      <c r="O29" s="205">
        <v>0</v>
      </c>
      <c r="P29" s="205">
        <v>3.87</v>
      </c>
      <c r="Q29" s="205">
        <v>6.7</v>
      </c>
      <c r="R29" s="205">
        <v>8.19</v>
      </c>
      <c r="S29" s="205">
        <v>5.2</v>
      </c>
      <c r="T29" s="205">
        <v>1.41</v>
      </c>
      <c r="U29" s="205">
        <v>1.86</v>
      </c>
      <c r="V29" s="205">
        <v>4.62</v>
      </c>
      <c r="W29" s="205">
        <v>0.49</v>
      </c>
      <c r="X29" s="205">
        <v>1.57</v>
      </c>
      <c r="Y29" s="205">
        <v>0</v>
      </c>
      <c r="Z29" s="205">
        <v>2.7</v>
      </c>
      <c r="AA29" s="205">
        <v>0.96</v>
      </c>
      <c r="AB29" s="205">
        <v>0</v>
      </c>
      <c r="AC29" s="205">
        <v>12.92</v>
      </c>
      <c r="AD29" s="205">
        <v>0</v>
      </c>
      <c r="AE29" s="205">
        <v>0</v>
      </c>
      <c r="AF29" s="205">
        <v>0</v>
      </c>
      <c r="AG29" s="205">
        <v>23.23</v>
      </c>
      <c r="AH29" s="205">
        <v>0</v>
      </c>
      <c r="AI29" s="205">
        <v>39.14</v>
      </c>
      <c r="AJ29" s="205">
        <v>0</v>
      </c>
      <c r="AK29" s="205">
        <v>13.68</v>
      </c>
      <c r="AL29" s="205">
        <v>0</v>
      </c>
      <c r="AM29" s="205">
        <v>0</v>
      </c>
      <c r="AN29" s="205">
        <v>0</v>
      </c>
      <c r="AO29" s="205">
        <v>206.63</v>
      </c>
      <c r="AP29" s="205">
        <v>0</v>
      </c>
    </row>
    <row r="30" spans="1:42">
      <c r="A30" t="s">
        <v>72</v>
      </c>
      <c r="B30" s="205">
        <v>0</v>
      </c>
      <c r="C30" s="205">
        <v>0</v>
      </c>
      <c r="D30" s="205">
        <v>2.2599999999999998</v>
      </c>
      <c r="E30" s="205">
        <v>0</v>
      </c>
      <c r="F30" s="205">
        <v>0</v>
      </c>
      <c r="G30" s="205">
        <v>10.66</v>
      </c>
      <c r="H30" s="205">
        <v>0</v>
      </c>
      <c r="I30" s="205">
        <v>24.46</v>
      </c>
      <c r="J30" s="205">
        <v>1.68</v>
      </c>
      <c r="K30" s="205">
        <v>0</v>
      </c>
      <c r="L30" s="205">
        <v>460.92</v>
      </c>
      <c r="M30" s="205">
        <v>0.98</v>
      </c>
      <c r="N30" s="205">
        <v>1.26</v>
      </c>
      <c r="O30" s="205">
        <v>0</v>
      </c>
      <c r="P30" s="205">
        <v>3.87</v>
      </c>
      <c r="Q30" s="205">
        <v>6.7</v>
      </c>
      <c r="R30" s="205">
        <v>0.45</v>
      </c>
      <c r="S30" s="205">
        <v>0.28000000000000003</v>
      </c>
      <c r="T30" s="205">
        <v>1.41</v>
      </c>
      <c r="U30" s="205">
        <v>1.86</v>
      </c>
      <c r="V30" s="205">
        <v>2.14</v>
      </c>
      <c r="W30" s="205">
        <v>0.49</v>
      </c>
      <c r="X30" s="205">
        <v>1.57</v>
      </c>
      <c r="Y30" s="205">
        <v>0</v>
      </c>
      <c r="Z30" s="205">
        <v>2.7</v>
      </c>
      <c r="AA30" s="205">
        <v>0.96</v>
      </c>
      <c r="AB30" s="205">
        <v>0</v>
      </c>
      <c r="AC30" s="205">
        <v>12.92</v>
      </c>
      <c r="AD30" s="205">
        <v>0</v>
      </c>
      <c r="AE30" s="205">
        <v>0</v>
      </c>
      <c r="AF30" s="205">
        <v>0</v>
      </c>
      <c r="AG30" s="205">
        <v>23.23</v>
      </c>
      <c r="AH30" s="205">
        <v>0</v>
      </c>
      <c r="AI30" s="205">
        <v>39.14</v>
      </c>
      <c r="AJ30" s="205">
        <v>0</v>
      </c>
      <c r="AK30" s="205">
        <v>16.95</v>
      </c>
      <c r="AL30" s="205">
        <v>0</v>
      </c>
      <c r="AM30" s="205">
        <v>0</v>
      </c>
      <c r="AN30" s="205">
        <v>0</v>
      </c>
      <c r="AO30" s="205">
        <v>206.63</v>
      </c>
      <c r="AP30" s="205">
        <v>0</v>
      </c>
    </row>
    <row r="31" spans="1:42">
      <c r="A31" t="s">
        <v>73</v>
      </c>
      <c r="B31" s="205">
        <v>0</v>
      </c>
      <c r="C31" s="205">
        <v>0</v>
      </c>
      <c r="D31" s="205">
        <v>2.2599999999999998</v>
      </c>
      <c r="E31" s="205">
        <v>0</v>
      </c>
      <c r="F31" s="205">
        <v>0</v>
      </c>
      <c r="G31" s="205">
        <v>10.66</v>
      </c>
      <c r="H31" s="205">
        <v>0</v>
      </c>
      <c r="I31" s="205">
        <v>24.46</v>
      </c>
      <c r="J31" s="205">
        <v>1.68</v>
      </c>
      <c r="K31" s="205">
        <v>0</v>
      </c>
      <c r="L31" s="205">
        <v>460.92</v>
      </c>
      <c r="M31" s="205">
        <v>0.98</v>
      </c>
      <c r="N31" s="205">
        <v>1.26</v>
      </c>
      <c r="O31" s="205">
        <v>0</v>
      </c>
      <c r="P31" s="205">
        <v>1.49</v>
      </c>
      <c r="Q31" s="205">
        <v>6.7</v>
      </c>
      <c r="R31" s="205">
        <v>0.45</v>
      </c>
      <c r="S31" s="205">
        <v>0.28000000000000003</v>
      </c>
      <c r="T31" s="205">
        <v>1.41</v>
      </c>
      <c r="U31" s="205">
        <v>1.86</v>
      </c>
      <c r="V31" s="205">
        <v>2.11</v>
      </c>
      <c r="W31" s="205">
        <v>0.49</v>
      </c>
      <c r="X31" s="205">
        <v>1.57</v>
      </c>
      <c r="Y31" s="205">
        <v>0</v>
      </c>
      <c r="Z31" s="205">
        <v>2.7</v>
      </c>
      <c r="AA31" s="205">
        <v>0.96</v>
      </c>
      <c r="AB31" s="205">
        <v>0</v>
      </c>
      <c r="AC31" s="205">
        <v>12.92</v>
      </c>
      <c r="AD31" s="205">
        <v>0</v>
      </c>
      <c r="AE31" s="205">
        <v>0</v>
      </c>
      <c r="AF31" s="205">
        <v>0</v>
      </c>
      <c r="AG31" s="205">
        <v>23.23</v>
      </c>
      <c r="AH31" s="205">
        <v>0</v>
      </c>
      <c r="AI31" s="205">
        <v>39.14</v>
      </c>
      <c r="AJ31" s="205">
        <v>0</v>
      </c>
      <c r="AK31" s="205">
        <v>12.63</v>
      </c>
      <c r="AL31" s="205">
        <v>0</v>
      </c>
      <c r="AM31" s="205">
        <v>0</v>
      </c>
      <c r="AN31" s="205">
        <v>0</v>
      </c>
      <c r="AO31" s="205">
        <v>206.63</v>
      </c>
      <c r="AP31" s="205">
        <v>0</v>
      </c>
    </row>
    <row r="32" spans="1:42">
      <c r="A32" t="s">
        <v>74</v>
      </c>
      <c r="B32" s="205">
        <v>0</v>
      </c>
      <c r="C32" s="205">
        <v>0</v>
      </c>
      <c r="D32" s="205">
        <v>2.2599999999999998</v>
      </c>
      <c r="E32" s="205">
        <v>0</v>
      </c>
      <c r="F32" s="205">
        <v>0</v>
      </c>
      <c r="G32" s="205">
        <v>10.66</v>
      </c>
      <c r="H32" s="205">
        <v>0</v>
      </c>
      <c r="I32" s="205">
        <v>24.46</v>
      </c>
      <c r="J32" s="205">
        <v>1.68</v>
      </c>
      <c r="K32" s="205">
        <v>0</v>
      </c>
      <c r="L32" s="205">
        <v>460.92</v>
      </c>
      <c r="M32" s="205">
        <v>0.98</v>
      </c>
      <c r="N32" s="205">
        <v>1.26</v>
      </c>
      <c r="O32" s="205">
        <v>0</v>
      </c>
      <c r="P32" s="205">
        <v>1.49</v>
      </c>
      <c r="Q32" s="205">
        <v>6.7</v>
      </c>
      <c r="R32" s="205">
        <v>0.45</v>
      </c>
      <c r="S32" s="205">
        <v>0.28000000000000003</v>
      </c>
      <c r="T32" s="205">
        <v>1.41</v>
      </c>
      <c r="U32" s="205">
        <v>1.86</v>
      </c>
      <c r="V32" s="205">
        <v>2.11</v>
      </c>
      <c r="W32" s="205">
        <v>0.49</v>
      </c>
      <c r="X32" s="205">
        <v>1.57</v>
      </c>
      <c r="Y32" s="205">
        <v>0</v>
      </c>
      <c r="Z32" s="205">
        <v>2.7</v>
      </c>
      <c r="AA32" s="205">
        <v>0.96</v>
      </c>
      <c r="AB32" s="205">
        <v>0</v>
      </c>
      <c r="AC32" s="205">
        <v>12.92</v>
      </c>
      <c r="AD32" s="205">
        <v>0</v>
      </c>
      <c r="AE32" s="205">
        <v>0</v>
      </c>
      <c r="AF32" s="205">
        <v>0</v>
      </c>
      <c r="AG32" s="205">
        <v>23.23</v>
      </c>
      <c r="AH32" s="205">
        <v>0</v>
      </c>
      <c r="AI32" s="205">
        <v>39.14</v>
      </c>
      <c r="AJ32" s="205">
        <v>0</v>
      </c>
      <c r="AK32" s="205">
        <v>12.63</v>
      </c>
      <c r="AL32" s="205">
        <v>0</v>
      </c>
      <c r="AM32" s="205">
        <v>0</v>
      </c>
      <c r="AN32" s="205">
        <v>0</v>
      </c>
      <c r="AO32" s="205">
        <v>206.63</v>
      </c>
      <c r="AP32" s="205">
        <v>0</v>
      </c>
    </row>
    <row r="33" spans="1:42">
      <c r="A33" t="s">
        <v>75</v>
      </c>
      <c r="B33" s="205">
        <v>0</v>
      </c>
      <c r="C33" s="205">
        <v>0</v>
      </c>
      <c r="D33" s="205">
        <v>2.2599999999999998</v>
      </c>
      <c r="E33" s="205">
        <v>0</v>
      </c>
      <c r="F33" s="205">
        <v>0</v>
      </c>
      <c r="G33" s="205">
        <v>10.66</v>
      </c>
      <c r="H33" s="205">
        <v>0</v>
      </c>
      <c r="I33" s="205">
        <v>24.46</v>
      </c>
      <c r="J33" s="205">
        <v>1.68</v>
      </c>
      <c r="K33" s="205">
        <v>0</v>
      </c>
      <c r="L33" s="205">
        <v>460.92</v>
      </c>
      <c r="M33" s="205">
        <v>0.98</v>
      </c>
      <c r="N33" s="205">
        <v>1.26</v>
      </c>
      <c r="O33" s="205">
        <v>0</v>
      </c>
      <c r="P33" s="205">
        <v>1.49</v>
      </c>
      <c r="Q33" s="205">
        <v>6.7</v>
      </c>
      <c r="R33" s="205">
        <v>0.45</v>
      </c>
      <c r="S33" s="205">
        <v>0.28000000000000003</v>
      </c>
      <c r="T33" s="205">
        <v>1.41</v>
      </c>
      <c r="U33" s="205">
        <v>1.86</v>
      </c>
      <c r="V33" s="205">
        <v>0.22</v>
      </c>
      <c r="W33" s="205">
        <v>0.49</v>
      </c>
      <c r="X33" s="205">
        <v>1.57</v>
      </c>
      <c r="Y33" s="205">
        <v>0</v>
      </c>
      <c r="Z33" s="205">
        <v>2.7</v>
      </c>
      <c r="AA33" s="205">
        <v>0.96</v>
      </c>
      <c r="AB33" s="205">
        <v>0</v>
      </c>
      <c r="AC33" s="205">
        <v>12.92</v>
      </c>
      <c r="AD33" s="205">
        <v>0</v>
      </c>
      <c r="AE33" s="205">
        <v>0</v>
      </c>
      <c r="AF33" s="205">
        <v>0</v>
      </c>
      <c r="AG33" s="205">
        <v>23.23</v>
      </c>
      <c r="AH33" s="205">
        <v>0</v>
      </c>
      <c r="AI33" s="205">
        <v>39.14</v>
      </c>
      <c r="AJ33" s="205">
        <v>0</v>
      </c>
      <c r="AK33" s="205">
        <v>12.63</v>
      </c>
      <c r="AL33" s="205">
        <v>0</v>
      </c>
      <c r="AM33" s="205">
        <v>0</v>
      </c>
      <c r="AN33" s="205">
        <v>0</v>
      </c>
      <c r="AO33" s="205">
        <v>206.63</v>
      </c>
      <c r="AP33" s="205">
        <v>0</v>
      </c>
    </row>
    <row r="34" spans="1:42">
      <c r="A34" t="s">
        <v>76</v>
      </c>
      <c r="B34" s="205">
        <v>0</v>
      </c>
      <c r="C34" s="205">
        <v>0</v>
      </c>
      <c r="D34" s="205">
        <v>2.2599999999999998</v>
      </c>
      <c r="E34" s="205">
        <v>0</v>
      </c>
      <c r="F34" s="205">
        <v>0</v>
      </c>
      <c r="G34" s="205">
        <v>10.66</v>
      </c>
      <c r="H34" s="205">
        <v>0</v>
      </c>
      <c r="I34" s="205">
        <v>24.46</v>
      </c>
      <c r="J34" s="205">
        <v>1.68</v>
      </c>
      <c r="K34" s="205">
        <v>0</v>
      </c>
      <c r="L34" s="205">
        <v>460.92</v>
      </c>
      <c r="M34" s="205">
        <v>0.98</v>
      </c>
      <c r="N34" s="205">
        <v>1.26</v>
      </c>
      <c r="O34" s="205">
        <v>0</v>
      </c>
      <c r="P34" s="205">
        <v>1.49</v>
      </c>
      <c r="Q34" s="205">
        <v>6.7</v>
      </c>
      <c r="R34" s="205">
        <v>0.45</v>
      </c>
      <c r="S34" s="205">
        <v>0.28000000000000003</v>
      </c>
      <c r="T34" s="205">
        <v>1.41</v>
      </c>
      <c r="U34" s="205">
        <v>1.86</v>
      </c>
      <c r="V34" s="205">
        <v>0.22</v>
      </c>
      <c r="W34" s="205">
        <v>0.49</v>
      </c>
      <c r="X34" s="205">
        <v>1.57</v>
      </c>
      <c r="Y34" s="205">
        <v>0</v>
      </c>
      <c r="Z34" s="205">
        <v>2.7</v>
      </c>
      <c r="AA34" s="205">
        <v>0.96</v>
      </c>
      <c r="AB34" s="205">
        <v>0</v>
      </c>
      <c r="AC34" s="205">
        <v>12.92</v>
      </c>
      <c r="AD34" s="205">
        <v>0</v>
      </c>
      <c r="AE34" s="205">
        <v>0</v>
      </c>
      <c r="AF34" s="205">
        <v>0</v>
      </c>
      <c r="AG34" s="205">
        <v>23.23</v>
      </c>
      <c r="AH34" s="205">
        <v>0</v>
      </c>
      <c r="AI34" s="205">
        <v>39.14</v>
      </c>
      <c r="AJ34" s="205">
        <v>0</v>
      </c>
      <c r="AK34" s="205">
        <v>12.63</v>
      </c>
      <c r="AL34" s="205">
        <v>0</v>
      </c>
      <c r="AM34" s="205">
        <v>0</v>
      </c>
      <c r="AN34" s="205">
        <v>0</v>
      </c>
      <c r="AO34" s="205">
        <v>206.63</v>
      </c>
      <c r="AP34" s="205">
        <v>0</v>
      </c>
    </row>
    <row r="35" spans="1:42">
      <c r="A35" t="s">
        <v>77</v>
      </c>
      <c r="B35" s="205">
        <v>0</v>
      </c>
      <c r="C35" s="205">
        <v>0</v>
      </c>
      <c r="D35" s="205">
        <v>2.2599999999999998</v>
      </c>
      <c r="E35" s="205">
        <v>0</v>
      </c>
      <c r="F35" s="205">
        <v>0</v>
      </c>
      <c r="G35" s="205">
        <v>10.66</v>
      </c>
      <c r="H35" s="205">
        <v>0</v>
      </c>
      <c r="I35" s="205">
        <v>24.46</v>
      </c>
      <c r="J35" s="205">
        <v>1.68</v>
      </c>
      <c r="K35" s="205">
        <v>0</v>
      </c>
      <c r="L35" s="205">
        <v>460.92</v>
      </c>
      <c r="M35" s="205">
        <v>0.98</v>
      </c>
      <c r="N35" s="205">
        <v>1.26</v>
      </c>
      <c r="O35" s="205">
        <v>0</v>
      </c>
      <c r="P35" s="205">
        <v>1.49</v>
      </c>
      <c r="Q35" s="205">
        <v>6.7</v>
      </c>
      <c r="R35" s="205">
        <v>0.45</v>
      </c>
      <c r="S35" s="205">
        <v>0.28000000000000003</v>
      </c>
      <c r="T35" s="205">
        <v>1.41</v>
      </c>
      <c r="U35" s="205">
        <v>1.86</v>
      </c>
      <c r="V35" s="205">
        <v>0.22</v>
      </c>
      <c r="W35" s="205">
        <v>0.49</v>
      </c>
      <c r="X35" s="205">
        <v>1.57</v>
      </c>
      <c r="Y35" s="205">
        <v>0</v>
      </c>
      <c r="Z35" s="205">
        <v>2.7</v>
      </c>
      <c r="AA35" s="205">
        <v>0.96</v>
      </c>
      <c r="AB35" s="205">
        <v>0</v>
      </c>
      <c r="AC35" s="205">
        <v>12.92</v>
      </c>
      <c r="AD35" s="205">
        <v>0</v>
      </c>
      <c r="AE35" s="205">
        <v>0</v>
      </c>
      <c r="AF35" s="205">
        <v>0</v>
      </c>
      <c r="AG35" s="205">
        <v>23.23</v>
      </c>
      <c r="AH35" s="205">
        <v>0</v>
      </c>
      <c r="AI35" s="205">
        <v>39.14</v>
      </c>
      <c r="AJ35" s="205">
        <v>0</v>
      </c>
      <c r="AK35" s="205">
        <v>12.63</v>
      </c>
      <c r="AL35" s="205">
        <v>0</v>
      </c>
      <c r="AM35" s="205">
        <v>0</v>
      </c>
      <c r="AN35" s="205">
        <v>0</v>
      </c>
      <c r="AO35" s="205">
        <v>206.63</v>
      </c>
      <c r="AP35" s="205">
        <v>0</v>
      </c>
    </row>
    <row r="36" spans="1:42">
      <c r="A36" t="s">
        <v>78</v>
      </c>
      <c r="B36" s="205">
        <v>0</v>
      </c>
      <c r="C36" s="205">
        <v>0</v>
      </c>
      <c r="D36" s="205">
        <v>2.2599999999999998</v>
      </c>
      <c r="E36" s="205">
        <v>0</v>
      </c>
      <c r="F36" s="205">
        <v>0</v>
      </c>
      <c r="G36" s="205">
        <v>10.66</v>
      </c>
      <c r="H36" s="205">
        <v>0</v>
      </c>
      <c r="I36" s="205">
        <v>24.46</v>
      </c>
      <c r="J36" s="205">
        <v>1.68</v>
      </c>
      <c r="K36" s="205">
        <v>0</v>
      </c>
      <c r="L36" s="205">
        <v>460.92</v>
      </c>
      <c r="M36" s="205">
        <v>0.98</v>
      </c>
      <c r="N36" s="205">
        <v>1.26</v>
      </c>
      <c r="O36" s="205">
        <v>0</v>
      </c>
      <c r="P36" s="205">
        <v>1.49</v>
      </c>
      <c r="Q36" s="205">
        <v>6.7</v>
      </c>
      <c r="R36" s="205">
        <v>0.45</v>
      </c>
      <c r="S36" s="205">
        <v>0.28000000000000003</v>
      </c>
      <c r="T36" s="205">
        <v>1.41</v>
      </c>
      <c r="U36" s="205">
        <v>1.86</v>
      </c>
      <c r="V36" s="205">
        <v>0.22</v>
      </c>
      <c r="W36" s="205">
        <v>0.49</v>
      </c>
      <c r="X36" s="205">
        <v>1.57</v>
      </c>
      <c r="Y36" s="205">
        <v>0</v>
      </c>
      <c r="Z36" s="205">
        <v>2.7</v>
      </c>
      <c r="AA36" s="205">
        <v>0.96</v>
      </c>
      <c r="AB36" s="205">
        <v>0</v>
      </c>
      <c r="AC36" s="205">
        <v>12.92</v>
      </c>
      <c r="AD36" s="205">
        <v>0</v>
      </c>
      <c r="AE36" s="205">
        <v>0</v>
      </c>
      <c r="AF36" s="205">
        <v>0</v>
      </c>
      <c r="AG36" s="205">
        <v>23.23</v>
      </c>
      <c r="AH36" s="205">
        <v>0</v>
      </c>
      <c r="AI36" s="205">
        <v>39.14</v>
      </c>
      <c r="AJ36" s="205">
        <v>0</v>
      </c>
      <c r="AK36" s="205">
        <v>12.63</v>
      </c>
      <c r="AL36" s="205">
        <v>0</v>
      </c>
      <c r="AM36" s="205">
        <v>0</v>
      </c>
      <c r="AN36" s="205">
        <v>0</v>
      </c>
      <c r="AO36" s="205">
        <v>206.63</v>
      </c>
      <c r="AP36" s="205">
        <v>0</v>
      </c>
    </row>
    <row r="37" spans="1:42">
      <c r="A37" t="s">
        <v>79</v>
      </c>
      <c r="B37" s="205">
        <v>0</v>
      </c>
      <c r="C37" s="205">
        <v>0</v>
      </c>
      <c r="D37" s="205">
        <v>2.2599999999999998</v>
      </c>
      <c r="E37" s="205">
        <v>0</v>
      </c>
      <c r="F37" s="205">
        <v>0</v>
      </c>
      <c r="G37" s="205">
        <v>10.66</v>
      </c>
      <c r="H37" s="205">
        <v>0</v>
      </c>
      <c r="I37" s="205">
        <v>24.46</v>
      </c>
      <c r="J37" s="205">
        <v>1.68</v>
      </c>
      <c r="K37" s="205">
        <v>0</v>
      </c>
      <c r="L37" s="205">
        <v>460.92</v>
      </c>
      <c r="M37" s="205">
        <v>0.98</v>
      </c>
      <c r="N37" s="205">
        <v>1.26</v>
      </c>
      <c r="O37" s="205">
        <v>0</v>
      </c>
      <c r="P37" s="205">
        <v>1.49</v>
      </c>
      <c r="Q37" s="205">
        <v>6.7</v>
      </c>
      <c r="R37" s="205">
        <v>8.18</v>
      </c>
      <c r="S37" s="205">
        <v>0.38</v>
      </c>
      <c r="T37" s="205">
        <v>1.41</v>
      </c>
      <c r="U37" s="205">
        <v>1.86</v>
      </c>
      <c r="V37" s="205">
        <v>0.22</v>
      </c>
      <c r="W37" s="205">
        <v>0.49</v>
      </c>
      <c r="X37" s="205">
        <v>1.57</v>
      </c>
      <c r="Y37" s="205">
        <v>0</v>
      </c>
      <c r="Z37" s="205">
        <v>2.7</v>
      </c>
      <c r="AA37" s="205">
        <v>0.96</v>
      </c>
      <c r="AB37" s="205">
        <v>0</v>
      </c>
      <c r="AC37" s="205">
        <v>12.92</v>
      </c>
      <c r="AD37" s="205">
        <v>0</v>
      </c>
      <c r="AE37" s="205">
        <v>0</v>
      </c>
      <c r="AF37" s="205">
        <v>0</v>
      </c>
      <c r="AG37" s="205">
        <v>23.23</v>
      </c>
      <c r="AH37" s="205">
        <v>0</v>
      </c>
      <c r="AI37" s="205">
        <v>39.14</v>
      </c>
      <c r="AJ37" s="205">
        <v>0</v>
      </c>
      <c r="AK37" s="205">
        <v>10.89</v>
      </c>
      <c r="AL37" s="205">
        <v>0</v>
      </c>
      <c r="AM37" s="205">
        <v>0</v>
      </c>
      <c r="AN37" s="205">
        <v>0</v>
      </c>
      <c r="AO37" s="205">
        <v>206.63</v>
      </c>
      <c r="AP37" s="205">
        <v>0</v>
      </c>
    </row>
    <row r="38" spans="1:42">
      <c r="A38" t="s">
        <v>80</v>
      </c>
      <c r="B38" s="205">
        <v>0</v>
      </c>
      <c r="C38" s="205">
        <v>0</v>
      </c>
      <c r="D38" s="205">
        <v>2.2599999999999998</v>
      </c>
      <c r="E38" s="205">
        <v>0</v>
      </c>
      <c r="F38" s="205">
        <v>0</v>
      </c>
      <c r="G38" s="205">
        <v>10.66</v>
      </c>
      <c r="H38" s="205">
        <v>0</v>
      </c>
      <c r="I38" s="205">
        <v>24.46</v>
      </c>
      <c r="J38" s="205">
        <v>1.68</v>
      </c>
      <c r="K38" s="205">
        <v>0</v>
      </c>
      <c r="L38" s="205">
        <v>460.92</v>
      </c>
      <c r="M38" s="205">
        <v>0.98</v>
      </c>
      <c r="N38" s="205">
        <v>1.26</v>
      </c>
      <c r="O38" s="205">
        <v>0</v>
      </c>
      <c r="P38" s="205">
        <v>1.49</v>
      </c>
      <c r="Q38" s="205">
        <v>6.7</v>
      </c>
      <c r="R38" s="205">
        <v>8.18</v>
      </c>
      <c r="S38" s="205">
        <v>5.2</v>
      </c>
      <c r="T38" s="205">
        <v>1.41</v>
      </c>
      <c r="U38" s="205">
        <v>1.86</v>
      </c>
      <c r="V38" s="205">
        <v>0.22</v>
      </c>
      <c r="W38" s="205">
        <v>0.49</v>
      </c>
      <c r="X38" s="205">
        <v>1.57</v>
      </c>
      <c r="Y38" s="205">
        <v>0</v>
      </c>
      <c r="Z38" s="205">
        <v>2.7</v>
      </c>
      <c r="AA38" s="205">
        <v>0.96</v>
      </c>
      <c r="AB38" s="205">
        <v>0</v>
      </c>
      <c r="AC38" s="205">
        <v>12.92</v>
      </c>
      <c r="AD38" s="205">
        <v>0</v>
      </c>
      <c r="AE38" s="205">
        <v>0</v>
      </c>
      <c r="AF38" s="205">
        <v>0</v>
      </c>
      <c r="AG38" s="205">
        <v>23.23</v>
      </c>
      <c r="AH38" s="205">
        <v>0</v>
      </c>
      <c r="AI38" s="205">
        <v>39.14</v>
      </c>
      <c r="AJ38" s="205">
        <v>0</v>
      </c>
      <c r="AK38" s="205">
        <v>10.89</v>
      </c>
      <c r="AL38" s="205">
        <v>0</v>
      </c>
      <c r="AM38" s="205">
        <v>0</v>
      </c>
      <c r="AN38" s="205">
        <v>0</v>
      </c>
      <c r="AO38" s="205">
        <v>206.63</v>
      </c>
      <c r="AP38" s="205">
        <v>0</v>
      </c>
    </row>
    <row r="39" spans="1:42">
      <c r="A39" t="s">
        <v>81</v>
      </c>
      <c r="B39" s="205">
        <v>0</v>
      </c>
      <c r="C39" s="205">
        <v>0</v>
      </c>
      <c r="D39" s="205">
        <v>2.2599999999999998</v>
      </c>
      <c r="E39" s="205">
        <v>0</v>
      </c>
      <c r="F39" s="205">
        <v>0</v>
      </c>
      <c r="G39" s="205">
        <v>10.66</v>
      </c>
      <c r="H39" s="205">
        <v>0</v>
      </c>
      <c r="I39" s="205">
        <v>24.46</v>
      </c>
      <c r="J39" s="205">
        <v>1.68</v>
      </c>
      <c r="K39" s="205">
        <v>0</v>
      </c>
      <c r="L39" s="205">
        <v>460.92</v>
      </c>
      <c r="M39" s="205">
        <v>0.98</v>
      </c>
      <c r="N39" s="205">
        <v>1.26</v>
      </c>
      <c r="O39" s="205">
        <v>0</v>
      </c>
      <c r="P39" s="205">
        <v>1.49</v>
      </c>
      <c r="Q39" s="205">
        <v>6.7</v>
      </c>
      <c r="R39" s="205">
        <v>0.45</v>
      </c>
      <c r="S39" s="205">
        <v>0.28000000000000003</v>
      </c>
      <c r="T39" s="205">
        <v>1.41</v>
      </c>
      <c r="U39" s="205">
        <v>1.86</v>
      </c>
      <c r="V39" s="205">
        <v>0.22</v>
      </c>
      <c r="W39" s="205">
        <v>0.49</v>
      </c>
      <c r="X39" s="205">
        <v>1.57</v>
      </c>
      <c r="Y39" s="205">
        <v>0</v>
      </c>
      <c r="Z39" s="205">
        <v>2.7</v>
      </c>
      <c r="AA39" s="205">
        <v>0.72</v>
      </c>
      <c r="AB39" s="205">
        <v>0</v>
      </c>
      <c r="AC39" s="205">
        <v>12.92</v>
      </c>
      <c r="AD39" s="205">
        <v>0</v>
      </c>
      <c r="AE39" s="205">
        <v>0</v>
      </c>
      <c r="AF39" s="205">
        <v>0</v>
      </c>
      <c r="AG39" s="205">
        <v>23.23</v>
      </c>
      <c r="AH39" s="205">
        <v>0</v>
      </c>
      <c r="AI39" s="205">
        <v>39.14</v>
      </c>
      <c r="AJ39" s="205">
        <v>0</v>
      </c>
      <c r="AK39" s="205">
        <v>10.89</v>
      </c>
      <c r="AL39" s="205">
        <v>0</v>
      </c>
      <c r="AM39" s="205">
        <v>0</v>
      </c>
      <c r="AN39" s="205">
        <v>0</v>
      </c>
      <c r="AO39" s="205">
        <v>206.63</v>
      </c>
      <c r="AP39" s="205">
        <v>0</v>
      </c>
    </row>
    <row r="40" spans="1:42">
      <c r="A40" t="s">
        <v>82</v>
      </c>
      <c r="B40" s="205">
        <v>0</v>
      </c>
      <c r="C40" s="205">
        <v>0</v>
      </c>
      <c r="D40" s="205">
        <v>2.2599999999999998</v>
      </c>
      <c r="E40" s="205">
        <v>0</v>
      </c>
      <c r="F40" s="205">
        <v>0</v>
      </c>
      <c r="G40" s="205">
        <v>10.66</v>
      </c>
      <c r="H40" s="205">
        <v>0</v>
      </c>
      <c r="I40" s="205">
        <v>24.46</v>
      </c>
      <c r="J40" s="205">
        <v>1.68</v>
      </c>
      <c r="K40" s="205">
        <v>0</v>
      </c>
      <c r="L40" s="205">
        <v>460.92</v>
      </c>
      <c r="M40" s="205">
        <v>0.98</v>
      </c>
      <c r="N40" s="205">
        <v>1.26</v>
      </c>
      <c r="O40" s="205">
        <v>0</v>
      </c>
      <c r="P40" s="205">
        <v>1.49</v>
      </c>
      <c r="Q40" s="205">
        <v>6.7</v>
      </c>
      <c r="R40" s="205">
        <v>0.45</v>
      </c>
      <c r="S40" s="205">
        <v>0.28000000000000003</v>
      </c>
      <c r="T40" s="205">
        <v>1.41</v>
      </c>
      <c r="U40" s="205">
        <v>1.86</v>
      </c>
      <c r="V40" s="205">
        <v>0.22</v>
      </c>
      <c r="W40" s="205">
        <v>0.49</v>
      </c>
      <c r="X40" s="205">
        <v>1.57</v>
      </c>
      <c r="Y40" s="205">
        <v>0</v>
      </c>
      <c r="Z40" s="205">
        <v>2.7</v>
      </c>
      <c r="AA40" s="205">
        <v>0.72</v>
      </c>
      <c r="AB40" s="205">
        <v>0</v>
      </c>
      <c r="AC40" s="205">
        <v>12.92</v>
      </c>
      <c r="AD40" s="205">
        <v>0</v>
      </c>
      <c r="AE40" s="205">
        <v>0</v>
      </c>
      <c r="AF40" s="205">
        <v>0</v>
      </c>
      <c r="AG40" s="205">
        <v>23.23</v>
      </c>
      <c r="AH40" s="205">
        <v>0</v>
      </c>
      <c r="AI40" s="205">
        <v>39.14</v>
      </c>
      <c r="AJ40" s="205">
        <v>0</v>
      </c>
      <c r="AK40" s="205">
        <v>10.89</v>
      </c>
      <c r="AL40" s="205">
        <v>0</v>
      </c>
      <c r="AM40" s="205">
        <v>0</v>
      </c>
      <c r="AN40" s="205">
        <v>0</v>
      </c>
      <c r="AO40" s="205">
        <v>206.63</v>
      </c>
      <c r="AP40" s="205">
        <v>0</v>
      </c>
    </row>
    <row r="41" spans="1:42">
      <c r="A41" t="s">
        <v>83</v>
      </c>
      <c r="B41" s="205">
        <v>0</v>
      </c>
      <c r="C41" s="205">
        <v>0</v>
      </c>
      <c r="D41" s="205">
        <v>2.2599999999999998</v>
      </c>
      <c r="E41" s="205">
        <v>0</v>
      </c>
      <c r="F41" s="205">
        <v>0</v>
      </c>
      <c r="G41" s="205">
        <v>10.66</v>
      </c>
      <c r="H41" s="205">
        <v>0</v>
      </c>
      <c r="I41" s="205">
        <v>24.46</v>
      </c>
      <c r="J41" s="205">
        <v>1.68</v>
      </c>
      <c r="K41" s="205">
        <v>0</v>
      </c>
      <c r="L41" s="205">
        <v>460.92</v>
      </c>
      <c r="M41" s="205">
        <v>0.98</v>
      </c>
      <c r="N41" s="205">
        <v>1.26</v>
      </c>
      <c r="O41" s="205">
        <v>0</v>
      </c>
      <c r="P41" s="205">
        <v>1.49</v>
      </c>
      <c r="Q41" s="205">
        <v>6.7</v>
      </c>
      <c r="R41" s="205">
        <v>0.45</v>
      </c>
      <c r="S41" s="205">
        <v>0.28000000000000003</v>
      </c>
      <c r="T41" s="205">
        <v>1.41</v>
      </c>
      <c r="U41" s="205">
        <v>1.86</v>
      </c>
      <c r="V41" s="205">
        <v>0.22</v>
      </c>
      <c r="W41" s="205">
        <v>0.49</v>
      </c>
      <c r="X41" s="205">
        <v>1.57</v>
      </c>
      <c r="Y41" s="205">
        <v>0</v>
      </c>
      <c r="Z41" s="205">
        <v>2.7</v>
      </c>
      <c r="AA41" s="205">
        <v>0.72</v>
      </c>
      <c r="AB41" s="205">
        <v>0</v>
      </c>
      <c r="AC41" s="205">
        <v>12.92</v>
      </c>
      <c r="AD41" s="205">
        <v>0</v>
      </c>
      <c r="AE41" s="205">
        <v>0</v>
      </c>
      <c r="AF41" s="205">
        <v>0</v>
      </c>
      <c r="AG41" s="205">
        <v>23.23</v>
      </c>
      <c r="AH41" s="205">
        <v>0</v>
      </c>
      <c r="AI41" s="205">
        <v>39.14</v>
      </c>
      <c r="AJ41" s="205">
        <v>0</v>
      </c>
      <c r="AK41" s="205">
        <v>0</v>
      </c>
      <c r="AL41" s="205">
        <v>0</v>
      </c>
      <c r="AM41" s="205">
        <v>0</v>
      </c>
      <c r="AN41" s="205">
        <v>0</v>
      </c>
      <c r="AO41" s="205">
        <v>206.63</v>
      </c>
      <c r="AP41" s="205">
        <v>0</v>
      </c>
    </row>
    <row r="42" spans="1:42">
      <c r="A42" t="s">
        <v>84</v>
      </c>
      <c r="B42" s="205">
        <v>0</v>
      </c>
      <c r="C42" s="205">
        <v>0</v>
      </c>
      <c r="D42" s="205">
        <v>2.2599999999999998</v>
      </c>
      <c r="E42" s="205">
        <v>0</v>
      </c>
      <c r="F42" s="205">
        <v>0</v>
      </c>
      <c r="G42" s="205">
        <v>10.66</v>
      </c>
      <c r="H42" s="205">
        <v>0</v>
      </c>
      <c r="I42" s="205">
        <v>24.46</v>
      </c>
      <c r="J42" s="205">
        <v>1.68</v>
      </c>
      <c r="K42" s="205">
        <v>0</v>
      </c>
      <c r="L42" s="205">
        <v>460.92</v>
      </c>
      <c r="M42" s="205">
        <v>0.98</v>
      </c>
      <c r="N42" s="205">
        <v>1.26</v>
      </c>
      <c r="O42" s="205">
        <v>0</v>
      </c>
      <c r="P42" s="205">
        <v>1.49</v>
      </c>
      <c r="Q42" s="205">
        <v>6.7</v>
      </c>
      <c r="R42" s="205">
        <v>0.45</v>
      </c>
      <c r="S42" s="205">
        <v>0.28000000000000003</v>
      </c>
      <c r="T42" s="205">
        <v>1.41</v>
      </c>
      <c r="U42" s="205">
        <v>1.86</v>
      </c>
      <c r="V42" s="205">
        <v>0.22</v>
      </c>
      <c r="W42" s="205">
        <v>0.49</v>
      </c>
      <c r="X42" s="205">
        <v>1.57</v>
      </c>
      <c r="Y42" s="205">
        <v>0</v>
      </c>
      <c r="Z42" s="205">
        <v>2.7</v>
      </c>
      <c r="AA42" s="205">
        <v>0.72</v>
      </c>
      <c r="AB42" s="205">
        <v>0</v>
      </c>
      <c r="AC42" s="205">
        <v>12.92</v>
      </c>
      <c r="AD42" s="205">
        <v>0</v>
      </c>
      <c r="AE42" s="205">
        <v>0</v>
      </c>
      <c r="AF42" s="205">
        <v>0</v>
      </c>
      <c r="AG42" s="205">
        <v>23.23</v>
      </c>
      <c r="AH42" s="205">
        <v>0</v>
      </c>
      <c r="AI42" s="205">
        <v>39.14</v>
      </c>
      <c r="AJ42" s="205">
        <v>0</v>
      </c>
      <c r="AK42" s="205">
        <v>0</v>
      </c>
      <c r="AL42" s="205">
        <v>0</v>
      </c>
      <c r="AM42" s="205">
        <v>0</v>
      </c>
      <c r="AN42" s="205">
        <v>0</v>
      </c>
      <c r="AO42" s="205">
        <v>206.63</v>
      </c>
      <c r="AP42" s="205">
        <v>0</v>
      </c>
    </row>
    <row r="43" spans="1:42">
      <c r="A43" t="s">
        <v>85</v>
      </c>
      <c r="B43" s="205">
        <v>0</v>
      </c>
      <c r="C43" s="205">
        <v>0</v>
      </c>
      <c r="D43" s="205">
        <v>2.2599999999999998</v>
      </c>
      <c r="E43" s="205">
        <v>0</v>
      </c>
      <c r="F43" s="205">
        <v>0</v>
      </c>
      <c r="G43" s="205">
        <v>10.66</v>
      </c>
      <c r="H43" s="205">
        <v>0</v>
      </c>
      <c r="I43" s="205">
        <v>24.46</v>
      </c>
      <c r="J43" s="205">
        <v>1.68</v>
      </c>
      <c r="K43" s="205">
        <v>0</v>
      </c>
      <c r="L43" s="205">
        <v>460.92</v>
      </c>
      <c r="M43" s="205">
        <v>0.98</v>
      </c>
      <c r="N43" s="205">
        <v>1.26</v>
      </c>
      <c r="O43" s="205">
        <v>0</v>
      </c>
      <c r="P43" s="205">
        <v>1.49</v>
      </c>
      <c r="Q43" s="205">
        <v>6.7</v>
      </c>
      <c r="R43" s="205">
        <v>0.45</v>
      </c>
      <c r="S43" s="205">
        <v>0.28000000000000003</v>
      </c>
      <c r="T43" s="205">
        <v>1.41</v>
      </c>
      <c r="U43" s="205">
        <v>1.86</v>
      </c>
      <c r="V43" s="205">
        <v>0.22</v>
      </c>
      <c r="W43" s="205">
        <v>0.49</v>
      </c>
      <c r="X43" s="205">
        <v>1.67</v>
      </c>
      <c r="Y43" s="205">
        <v>0</v>
      </c>
      <c r="Z43" s="205">
        <v>2.7</v>
      </c>
      <c r="AA43" s="205">
        <v>0.96</v>
      </c>
      <c r="AB43" s="205">
        <v>0</v>
      </c>
      <c r="AC43" s="205">
        <v>12.92</v>
      </c>
      <c r="AD43" s="205">
        <v>0</v>
      </c>
      <c r="AE43" s="205">
        <v>0</v>
      </c>
      <c r="AF43" s="205">
        <v>0</v>
      </c>
      <c r="AG43" s="205">
        <v>23.23</v>
      </c>
      <c r="AH43" s="205">
        <v>0</v>
      </c>
      <c r="AI43" s="205">
        <v>39.14</v>
      </c>
      <c r="AJ43" s="205">
        <v>0</v>
      </c>
      <c r="AK43" s="205">
        <v>0</v>
      </c>
      <c r="AL43" s="205">
        <v>0</v>
      </c>
      <c r="AM43" s="205">
        <v>0</v>
      </c>
      <c r="AN43" s="205">
        <v>0</v>
      </c>
      <c r="AO43" s="205">
        <v>206.63</v>
      </c>
      <c r="AP43" s="205">
        <v>0</v>
      </c>
    </row>
    <row r="44" spans="1:42">
      <c r="A44" t="s">
        <v>86</v>
      </c>
      <c r="B44" s="205">
        <v>0</v>
      </c>
      <c r="C44" s="205">
        <v>0</v>
      </c>
      <c r="D44" s="205">
        <v>2.2599999999999998</v>
      </c>
      <c r="E44" s="205">
        <v>0</v>
      </c>
      <c r="F44" s="205">
        <v>0</v>
      </c>
      <c r="G44" s="205">
        <v>10.66</v>
      </c>
      <c r="H44" s="205">
        <v>0</v>
      </c>
      <c r="I44" s="205">
        <v>24.46</v>
      </c>
      <c r="J44" s="205">
        <v>1.68</v>
      </c>
      <c r="K44" s="205">
        <v>0</v>
      </c>
      <c r="L44" s="205">
        <v>460.92</v>
      </c>
      <c r="M44" s="205">
        <v>0.98</v>
      </c>
      <c r="N44" s="205">
        <v>1.26</v>
      </c>
      <c r="O44" s="205">
        <v>0</v>
      </c>
      <c r="P44" s="205">
        <v>1.49</v>
      </c>
      <c r="Q44" s="205">
        <v>6.7</v>
      </c>
      <c r="R44" s="205">
        <v>0.45</v>
      </c>
      <c r="S44" s="205">
        <v>0.28000000000000003</v>
      </c>
      <c r="T44" s="205">
        <v>1.41</v>
      </c>
      <c r="U44" s="205">
        <v>1.86</v>
      </c>
      <c r="V44" s="205">
        <v>0.22</v>
      </c>
      <c r="W44" s="205">
        <v>0.49</v>
      </c>
      <c r="X44" s="205">
        <v>1.57</v>
      </c>
      <c r="Y44" s="205">
        <v>0</v>
      </c>
      <c r="Z44" s="205">
        <v>2.7</v>
      </c>
      <c r="AA44" s="205">
        <v>0.96</v>
      </c>
      <c r="AB44" s="205">
        <v>0</v>
      </c>
      <c r="AC44" s="205">
        <v>12.92</v>
      </c>
      <c r="AD44" s="205">
        <v>0</v>
      </c>
      <c r="AE44" s="205">
        <v>0</v>
      </c>
      <c r="AF44" s="205">
        <v>0</v>
      </c>
      <c r="AG44" s="205">
        <v>23.23</v>
      </c>
      <c r="AH44" s="205">
        <v>0</v>
      </c>
      <c r="AI44" s="205">
        <v>39.14</v>
      </c>
      <c r="AJ44" s="205">
        <v>0</v>
      </c>
      <c r="AK44" s="205">
        <v>0</v>
      </c>
      <c r="AL44" s="205">
        <v>0</v>
      </c>
      <c r="AM44" s="205">
        <v>0</v>
      </c>
      <c r="AN44" s="205">
        <v>0</v>
      </c>
      <c r="AO44" s="205">
        <v>206.63</v>
      </c>
      <c r="AP44" s="205">
        <v>0</v>
      </c>
    </row>
    <row r="45" spans="1:42">
      <c r="A45" t="s">
        <v>87</v>
      </c>
      <c r="B45" s="205">
        <v>0</v>
      </c>
      <c r="C45" s="205">
        <v>0</v>
      </c>
      <c r="D45" s="205">
        <v>2.2599999999999998</v>
      </c>
      <c r="E45" s="205">
        <v>0</v>
      </c>
      <c r="F45" s="205">
        <v>0</v>
      </c>
      <c r="G45" s="205">
        <v>10.66</v>
      </c>
      <c r="H45" s="205">
        <v>0</v>
      </c>
      <c r="I45" s="205">
        <v>24.46</v>
      </c>
      <c r="J45" s="205">
        <v>1.68</v>
      </c>
      <c r="K45" s="205">
        <v>0</v>
      </c>
      <c r="L45" s="205">
        <v>460.92</v>
      </c>
      <c r="M45" s="205">
        <v>0.98</v>
      </c>
      <c r="N45" s="205">
        <v>1.26</v>
      </c>
      <c r="O45" s="205">
        <v>0</v>
      </c>
      <c r="P45" s="205">
        <v>1.49</v>
      </c>
      <c r="Q45" s="205">
        <v>6.7</v>
      </c>
      <c r="R45" s="205">
        <v>0.45</v>
      </c>
      <c r="S45" s="205">
        <v>0.28000000000000003</v>
      </c>
      <c r="T45" s="205">
        <v>1.41</v>
      </c>
      <c r="U45" s="205">
        <v>1.86</v>
      </c>
      <c r="V45" s="205">
        <v>0.22</v>
      </c>
      <c r="W45" s="205">
        <v>0.49</v>
      </c>
      <c r="X45" s="205">
        <v>1.57</v>
      </c>
      <c r="Y45" s="205">
        <v>0</v>
      </c>
      <c r="Z45" s="205">
        <v>2.7</v>
      </c>
      <c r="AA45" s="205">
        <v>0.96</v>
      </c>
      <c r="AB45" s="205">
        <v>0</v>
      </c>
      <c r="AC45" s="205">
        <v>12.92</v>
      </c>
      <c r="AD45" s="205">
        <v>0</v>
      </c>
      <c r="AE45" s="205">
        <v>0</v>
      </c>
      <c r="AF45" s="205">
        <v>0</v>
      </c>
      <c r="AG45" s="205">
        <v>23.23</v>
      </c>
      <c r="AH45" s="205">
        <v>0</v>
      </c>
      <c r="AI45" s="205">
        <v>39.14</v>
      </c>
      <c r="AJ45" s="205">
        <v>0</v>
      </c>
      <c r="AK45" s="205">
        <v>0</v>
      </c>
      <c r="AL45" s="205">
        <v>0</v>
      </c>
      <c r="AM45" s="205">
        <v>0</v>
      </c>
      <c r="AN45" s="205">
        <v>0</v>
      </c>
      <c r="AO45" s="205">
        <v>206.63</v>
      </c>
      <c r="AP45" s="205">
        <v>0</v>
      </c>
    </row>
    <row r="46" spans="1:42">
      <c r="A46" t="s">
        <v>88</v>
      </c>
      <c r="B46" s="205">
        <v>0</v>
      </c>
      <c r="C46" s="205">
        <v>0</v>
      </c>
      <c r="D46" s="205">
        <v>2.2599999999999998</v>
      </c>
      <c r="E46" s="205">
        <v>0</v>
      </c>
      <c r="F46" s="205">
        <v>0</v>
      </c>
      <c r="G46" s="205">
        <v>10.66</v>
      </c>
      <c r="H46" s="205">
        <v>0</v>
      </c>
      <c r="I46" s="205">
        <v>24.46</v>
      </c>
      <c r="J46" s="205">
        <v>1.68</v>
      </c>
      <c r="K46" s="205">
        <v>0</v>
      </c>
      <c r="L46" s="205">
        <v>460.92</v>
      </c>
      <c r="M46" s="205">
        <v>0.98</v>
      </c>
      <c r="N46" s="205">
        <v>1.26</v>
      </c>
      <c r="O46" s="205">
        <v>0</v>
      </c>
      <c r="P46" s="205">
        <v>1.49</v>
      </c>
      <c r="Q46" s="205">
        <v>6.7</v>
      </c>
      <c r="R46" s="205">
        <v>0.45</v>
      </c>
      <c r="S46" s="205">
        <v>0.28000000000000003</v>
      </c>
      <c r="T46" s="205">
        <v>1.41</v>
      </c>
      <c r="U46" s="205">
        <v>1.86</v>
      </c>
      <c r="V46" s="205">
        <v>0.22</v>
      </c>
      <c r="W46" s="205">
        <v>0.49</v>
      </c>
      <c r="X46" s="205">
        <v>1.57</v>
      </c>
      <c r="Y46" s="205">
        <v>0</v>
      </c>
      <c r="Z46" s="205">
        <v>2.7</v>
      </c>
      <c r="AA46" s="205">
        <v>0.96</v>
      </c>
      <c r="AB46" s="205">
        <v>0</v>
      </c>
      <c r="AC46" s="205">
        <v>12.92</v>
      </c>
      <c r="AD46" s="205">
        <v>0</v>
      </c>
      <c r="AE46" s="205">
        <v>0</v>
      </c>
      <c r="AF46" s="205">
        <v>0</v>
      </c>
      <c r="AG46" s="205">
        <v>23.23</v>
      </c>
      <c r="AH46" s="205">
        <v>0</v>
      </c>
      <c r="AI46" s="205">
        <v>39.14</v>
      </c>
      <c r="AJ46" s="205">
        <v>0</v>
      </c>
      <c r="AK46" s="205">
        <v>0</v>
      </c>
      <c r="AL46" s="205">
        <v>0</v>
      </c>
      <c r="AM46" s="205">
        <v>0</v>
      </c>
      <c r="AN46" s="205">
        <v>0</v>
      </c>
      <c r="AO46" s="205">
        <v>206.63</v>
      </c>
      <c r="AP46" s="205">
        <v>0</v>
      </c>
    </row>
    <row r="47" spans="1:42">
      <c r="A47" t="s">
        <v>89</v>
      </c>
      <c r="B47" s="205">
        <v>0</v>
      </c>
      <c r="C47" s="205">
        <v>0</v>
      </c>
      <c r="D47" s="205">
        <v>2.2599999999999998</v>
      </c>
      <c r="E47" s="205">
        <v>0</v>
      </c>
      <c r="F47" s="205">
        <v>0</v>
      </c>
      <c r="G47" s="205">
        <v>10.66</v>
      </c>
      <c r="H47" s="205">
        <v>0</v>
      </c>
      <c r="I47" s="205">
        <v>24.46</v>
      </c>
      <c r="J47" s="205">
        <v>1.68</v>
      </c>
      <c r="K47" s="205">
        <v>0</v>
      </c>
      <c r="L47" s="205">
        <v>460.92</v>
      </c>
      <c r="M47" s="205">
        <v>0.98</v>
      </c>
      <c r="N47" s="205">
        <v>1.26</v>
      </c>
      <c r="O47" s="205">
        <v>0</v>
      </c>
      <c r="P47" s="205">
        <v>1.49</v>
      </c>
      <c r="Q47" s="205">
        <v>6.7</v>
      </c>
      <c r="R47" s="205">
        <v>0.45</v>
      </c>
      <c r="S47" s="205">
        <v>0.28000000000000003</v>
      </c>
      <c r="T47" s="205">
        <v>1.41</v>
      </c>
      <c r="U47" s="205">
        <v>1.86</v>
      </c>
      <c r="V47" s="205">
        <v>0.22</v>
      </c>
      <c r="W47" s="205">
        <v>0.49</v>
      </c>
      <c r="X47" s="205">
        <v>1.57</v>
      </c>
      <c r="Y47" s="205">
        <v>0</v>
      </c>
      <c r="Z47" s="205">
        <v>2.7</v>
      </c>
      <c r="AA47" s="205">
        <v>0.96</v>
      </c>
      <c r="AB47" s="205">
        <v>0</v>
      </c>
      <c r="AC47" s="205">
        <v>12.92</v>
      </c>
      <c r="AD47" s="205">
        <v>0</v>
      </c>
      <c r="AE47" s="205">
        <v>0</v>
      </c>
      <c r="AF47" s="205">
        <v>0</v>
      </c>
      <c r="AG47" s="205">
        <v>23.23</v>
      </c>
      <c r="AH47" s="205">
        <v>0</v>
      </c>
      <c r="AI47" s="205">
        <v>39.14</v>
      </c>
      <c r="AJ47" s="205">
        <v>0</v>
      </c>
      <c r="AK47" s="205">
        <v>0</v>
      </c>
      <c r="AL47" s="205">
        <v>0</v>
      </c>
      <c r="AM47" s="205">
        <v>0</v>
      </c>
      <c r="AN47" s="205">
        <v>0</v>
      </c>
      <c r="AO47" s="205">
        <v>206.63</v>
      </c>
      <c r="AP47" s="205">
        <v>0</v>
      </c>
    </row>
    <row r="48" spans="1:42">
      <c r="A48" t="s">
        <v>90</v>
      </c>
      <c r="B48" s="205">
        <v>0</v>
      </c>
      <c r="C48" s="205">
        <v>0</v>
      </c>
      <c r="D48" s="205">
        <v>2.2599999999999998</v>
      </c>
      <c r="E48" s="205">
        <v>0</v>
      </c>
      <c r="F48" s="205">
        <v>0</v>
      </c>
      <c r="G48" s="205">
        <v>10.66</v>
      </c>
      <c r="H48" s="205">
        <v>0</v>
      </c>
      <c r="I48" s="205">
        <v>24.46</v>
      </c>
      <c r="J48" s="205">
        <v>1.68</v>
      </c>
      <c r="K48" s="205">
        <v>0</v>
      </c>
      <c r="L48" s="205">
        <v>460.92</v>
      </c>
      <c r="M48" s="205">
        <v>0.98</v>
      </c>
      <c r="N48" s="205">
        <v>1.26</v>
      </c>
      <c r="O48" s="205">
        <v>0</v>
      </c>
      <c r="P48" s="205">
        <v>1.49</v>
      </c>
      <c r="Q48" s="205">
        <v>6.7</v>
      </c>
      <c r="R48" s="205">
        <v>0.45</v>
      </c>
      <c r="S48" s="205">
        <v>0.28000000000000003</v>
      </c>
      <c r="T48" s="205">
        <v>1.41</v>
      </c>
      <c r="U48" s="205">
        <v>1.86</v>
      </c>
      <c r="V48" s="205">
        <v>0.22</v>
      </c>
      <c r="W48" s="205">
        <v>0.49</v>
      </c>
      <c r="X48" s="205">
        <v>1.57</v>
      </c>
      <c r="Y48" s="205">
        <v>0</v>
      </c>
      <c r="Z48" s="205">
        <v>2.7</v>
      </c>
      <c r="AA48" s="205">
        <v>0.96</v>
      </c>
      <c r="AB48" s="205">
        <v>0</v>
      </c>
      <c r="AC48" s="205">
        <v>12.92</v>
      </c>
      <c r="AD48" s="205">
        <v>0</v>
      </c>
      <c r="AE48" s="205">
        <v>0</v>
      </c>
      <c r="AF48" s="205">
        <v>0</v>
      </c>
      <c r="AG48" s="205">
        <v>23.23</v>
      </c>
      <c r="AH48" s="205">
        <v>0</v>
      </c>
      <c r="AI48" s="205">
        <v>39.14</v>
      </c>
      <c r="AJ48" s="205">
        <v>0</v>
      </c>
      <c r="AK48" s="205">
        <v>0</v>
      </c>
      <c r="AL48" s="205">
        <v>0</v>
      </c>
      <c r="AM48" s="205">
        <v>0</v>
      </c>
      <c r="AN48" s="205">
        <v>0</v>
      </c>
      <c r="AO48" s="205">
        <v>206.63</v>
      </c>
      <c r="AP48" s="205">
        <v>0</v>
      </c>
    </row>
    <row r="49" spans="1:42">
      <c r="A49" t="s">
        <v>91</v>
      </c>
      <c r="B49" s="205">
        <v>0</v>
      </c>
      <c r="C49" s="205">
        <v>0</v>
      </c>
      <c r="D49" s="205">
        <v>2.2599999999999998</v>
      </c>
      <c r="E49" s="205">
        <v>0</v>
      </c>
      <c r="F49" s="205">
        <v>0</v>
      </c>
      <c r="G49" s="205">
        <v>10.66</v>
      </c>
      <c r="H49" s="205">
        <v>0</v>
      </c>
      <c r="I49" s="205">
        <v>24.46</v>
      </c>
      <c r="J49" s="205">
        <v>1.68</v>
      </c>
      <c r="K49" s="205">
        <v>0</v>
      </c>
      <c r="L49" s="205">
        <v>460.92</v>
      </c>
      <c r="M49" s="205">
        <v>0.98</v>
      </c>
      <c r="N49" s="205">
        <v>1.26</v>
      </c>
      <c r="O49" s="205">
        <v>0</v>
      </c>
      <c r="P49" s="205">
        <v>1.49</v>
      </c>
      <c r="Q49" s="205">
        <v>6.7</v>
      </c>
      <c r="R49" s="205">
        <v>0.45</v>
      </c>
      <c r="S49" s="205">
        <v>0.28000000000000003</v>
      </c>
      <c r="T49" s="205">
        <v>1.41</v>
      </c>
      <c r="U49" s="205">
        <v>1.86</v>
      </c>
      <c r="V49" s="205">
        <v>0.22</v>
      </c>
      <c r="W49" s="205">
        <v>0.49</v>
      </c>
      <c r="X49" s="205">
        <v>1.57</v>
      </c>
      <c r="Y49" s="205">
        <v>0</v>
      </c>
      <c r="Z49" s="205">
        <v>2.7</v>
      </c>
      <c r="AA49" s="205">
        <v>0.96</v>
      </c>
      <c r="AB49" s="205">
        <v>0</v>
      </c>
      <c r="AC49" s="205">
        <v>12.92</v>
      </c>
      <c r="AD49" s="205">
        <v>0</v>
      </c>
      <c r="AE49" s="205">
        <v>0</v>
      </c>
      <c r="AF49" s="205">
        <v>0</v>
      </c>
      <c r="AG49" s="205">
        <v>23.23</v>
      </c>
      <c r="AH49" s="205">
        <v>0</v>
      </c>
      <c r="AI49" s="205">
        <v>39.14</v>
      </c>
      <c r="AJ49" s="205">
        <v>0</v>
      </c>
      <c r="AK49" s="205">
        <v>0</v>
      </c>
      <c r="AL49" s="205">
        <v>0</v>
      </c>
      <c r="AM49" s="205">
        <v>0</v>
      </c>
      <c r="AN49" s="205">
        <v>0</v>
      </c>
      <c r="AO49" s="205">
        <v>206.63</v>
      </c>
      <c r="AP49" s="205">
        <v>0</v>
      </c>
    </row>
    <row r="50" spans="1:42">
      <c r="A50" t="s">
        <v>92</v>
      </c>
      <c r="B50" s="205">
        <v>0</v>
      </c>
      <c r="C50" s="205">
        <v>0</v>
      </c>
      <c r="D50" s="205">
        <v>2.2599999999999998</v>
      </c>
      <c r="E50" s="205">
        <v>0</v>
      </c>
      <c r="F50" s="205">
        <v>0</v>
      </c>
      <c r="G50" s="205">
        <v>10.66</v>
      </c>
      <c r="H50" s="205">
        <v>0</v>
      </c>
      <c r="I50" s="205">
        <v>24.46</v>
      </c>
      <c r="J50" s="205">
        <v>1.68</v>
      </c>
      <c r="K50" s="205">
        <v>0</v>
      </c>
      <c r="L50" s="205">
        <v>460.92</v>
      </c>
      <c r="M50" s="205">
        <v>0.98</v>
      </c>
      <c r="N50" s="205">
        <v>1.26</v>
      </c>
      <c r="O50" s="205">
        <v>0</v>
      </c>
      <c r="P50" s="205">
        <v>1.49</v>
      </c>
      <c r="Q50" s="205">
        <v>6.7</v>
      </c>
      <c r="R50" s="205">
        <v>0.45</v>
      </c>
      <c r="S50" s="205">
        <v>0.28000000000000003</v>
      </c>
      <c r="T50" s="205">
        <v>1.41</v>
      </c>
      <c r="U50" s="205">
        <v>1.86</v>
      </c>
      <c r="V50" s="205">
        <v>0.22</v>
      </c>
      <c r="W50" s="205">
        <v>0.49</v>
      </c>
      <c r="X50" s="205">
        <v>1.57</v>
      </c>
      <c r="Y50" s="205">
        <v>0</v>
      </c>
      <c r="Z50" s="205">
        <v>2.7</v>
      </c>
      <c r="AA50" s="205">
        <v>0.96</v>
      </c>
      <c r="AB50" s="205">
        <v>0</v>
      </c>
      <c r="AC50" s="205">
        <v>12.92</v>
      </c>
      <c r="AD50" s="205">
        <v>0</v>
      </c>
      <c r="AE50" s="205">
        <v>0</v>
      </c>
      <c r="AF50" s="205">
        <v>0</v>
      </c>
      <c r="AG50" s="205">
        <v>23.23</v>
      </c>
      <c r="AH50" s="205">
        <v>0</v>
      </c>
      <c r="AI50" s="205">
        <v>39.14</v>
      </c>
      <c r="AJ50" s="205">
        <v>0</v>
      </c>
      <c r="AK50" s="205">
        <v>0</v>
      </c>
      <c r="AL50" s="205">
        <v>0</v>
      </c>
      <c r="AM50" s="205">
        <v>0</v>
      </c>
      <c r="AN50" s="205">
        <v>0</v>
      </c>
      <c r="AO50" s="205">
        <v>206.63</v>
      </c>
      <c r="AP50" s="205">
        <v>0</v>
      </c>
    </row>
    <row r="51" spans="1:42">
      <c r="A51" t="s">
        <v>93</v>
      </c>
      <c r="B51" s="205">
        <v>0</v>
      </c>
      <c r="C51" s="205">
        <v>0</v>
      </c>
      <c r="D51" s="205">
        <v>2.2599999999999998</v>
      </c>
      <c r="E51" s="205">
        <v>0</v>
      </c>
      <c r="F51" s="205">
        <v>0</v>
      </c>
      <c r="G51" s="205">
        <v>10.66</v>
      </c>
      <c r="H51" s="205">
        <v>0</v>
      </c>
      <c r="I51" s="205">
        <v>24.46</v>
      </c>
      <c r="J51" s="205">
        <v>1.68</v>
      </c>
      <c r="K51" s="205">
        <v>0</v>
      </c>
      <c r="L51" s="205">
        <v>460.92</v>
      </c>
      <c r="M51" s="205">
        <v>0.98</v>
      </c>
      <c r="N51" s="205">
        <v>1.26</v>
      </c>
      <c r="O51" s="205">
        <v>0</v>
      </c>
      <c r="P51" s="205">
        <v>1.49</v>
      </c>
      <c r="Q51" s="205">
        <v>6.7</v>
      </c>
      <c r="R51" s="205">
        <v>0.45</v>
      </c>
      <c r="S51" s="205">
        <v>0.28000000000000003</v>
      </c>
      <c r="T51" s="205">
        <v>1.41</v>
      </c>
      <c r="U51" s="205">
        <v>1.86</v>
      </c>
      <c r="V51" s="205">
        <v>1.75</v>
      </c>
      <c r="W51" s="205">
        <v>0.49</v>
      </c>
      <c r="X51" s="205">
        <v>1.57</v>
      </c>
      <c r="Y51" s="205">
        <v>0</v>
      </c>
      <c r="Z51" s="205">
        <v>2.7</v>
      </c>
      <c r="AA51" s="205">
        <v>0.96</v>
      </c>
      <c r="AB51" s="205">
        <v>0</v>
      </c>
      <c r="AC51" s="205">
        <v>12.92</v>
      </c>
      <c r="AD51" s="205">
        <v>0</v>
      </c>
      <c r="AE51" s="205">
        <v>0</v>
      </c>
      <c r="AF51" s="205">
        <v>0</v>
      </c>
      <c r="AG51" s="205">
        <v>23.23</v>
      </c>
      <c r="AH51" s="205">
        <v>0</v>
      </c>
      <c r="AI51" s="205">
        <v>39.14</v>
      </c>
      <c r="AJ51" s="205">
        <v>0</v>
      </c>
      <c r="AK51" s="205">
        <v>0</v>
      </c>
      <c r="AL51" s="205">
        <v>0</v>
      </c>
      <c r="AM51" s="205">
        <v>0</v>
      </c>
      <c r="AN51" s="205">
        <v>0</v>
      </c>
      <c r="AO51" s="205">
        <v>202.28</v>
      </c>
      <c r="AP51" s="205">
        <v>0</v>
      </c>
    </row>
    <row r="52" spans="1:42">
      <c r="A52" t="s">
        <v>94</v>
      </c>
      <c r="B52" s="205">
        <v>0</v>
      </c>
      <c r="C52" s="205">
        <v>0</v>
      </c>
      <c r="D52" s="205">
        <v>2.2599999999999998</v>
      </c>
      <c r="E52" s="205">
        <v>0</v>
      </c>
      <c r="F52" s="205">
        <v>0</v>
      </c>
      <c r="G52" s="205">
        <v>10.66</v>
      </c>
      <c r="H52" s="205">
        <v>0</v>
      </c>
      <c r="I52" s="205">
        <v>24.46</v>
      </c>
      <c r="J52" s="205">
        <v>1.68</v>
      </c>
      <c r="K52" s="205">
        <v>0</v>
      </c>
      <c r="L52" s="205">
        <v>460.92</v>
      </c>
      <c r="M52" s="205">
        <v>0.98</v>
      </c>
      <c r="N52" s="205">
        <v>1.26</v>
      </c>
      <c r="O52" s="205">
        <v>0</v>
      </c>
      <c r="P52" s="205">
        <v>1.49</v>
      </c>
      <c r="Q52" s="205">
        <v>6.7</v>
      </c>
      <c r="R52" s="205">
        <v>0.45</v>
      </c>
      <c r="S52" s="205">
        <v>0.28000000000000003</v>
      </c>
      <c r="T52" s="205">
        <v>1.41</v>
      </c>
      <c r="U52" s="205">
        <v>1.86</v>
      </c>
      <c r="V52" s="205">
        <v>1.75</v>
      </c>
      <c r="W52" s="205">
        <v>0.49</v>
      </c>
      <c r="X52" s="205">
        <v>1.57</v>
      </c>
      <c r="Y52" s="205">
        <v>0</v>
      </c>
      <c r="Z52" s="205">
        <v>2.7</v>
      </c>
      <c r="AA52" s="205">
        <v>0.96</v>
      </c>
      <c r="AB52" s="205">
        <v>0</v>
      </c>
      <c r="AC52" s="205">
        <v>12.92</v>
      </c>
      <c r="AD52" s="205">
        <v>0</v>
      </c>
      <c r="AE52" s="205">
        <v>0</v>
      </c>
      <c r="AF52" s="205">
        <v>0</v>
      </c>
      <c r="AG52" s="205">
        <v>23.23</v>
      </c>
      <c r="AH52" s="205">
        <v>0</v>
      </c>
      <c r="AI52" s="205">
        <v>39.14</v>
      </c>
      <c r="AJ52" s="205">
        <v>0</v>
      </c>
      <c r="AK52" s="205">
        <v>0</v>
      </c>
      <c r="AL52" s="205">
        <v>0</v>
      </c>
      <c r="AM52" s="205">
        <v>0</v>
      </c>
      <c r="AN52" s="205">
        <v>0</v>
      </c>
      <c r="AO52" s="205">
        <v>202.28</v>
      </c>
      <c r="AP52" s="205">
        <v>0</v>
      </c>
    </row>
    <row r="53" spans="1:42">
      <c r="A53" t="s">
        <v>95</v>
      </c>
      <c r="B53" s="205">
        <v>0</v>
      </c>
      <c r="C53" s="205">
        <v>0</v>
      </c>
      <c r="D53" s="205">
        <v>2.2599999999999998</v>
      </c>
      <c r="E53" s="205">
        <v>0</v>
      </c>
      <c r="F53" s="205">
        <v>0</v>
      </c>
      <c r="G53" s="205">
        <v>10.66</v>
      </c>
      <c r="H53" s="205">
        <v>0</v>
      </c>
      <c r="I53" s="205">
        <v>24.46</v>
      </c>
      <c r="J53" s="205">
        <v>1.68</v>
      </c>
      <c r="K53" s="205">
        <v>0</v>
      </c>
      <c r="L53" s="205">
        <v>460.92</v>
      </c>
      <c r="M53" s="205">
        <v>0.98</v>
      </c>
      <c r="N53" s="205">
        <v>1.26</v>
      </c>
      <c r="O53" s="205">
        <v>0</v>
      </c>
      <c r="P53" s="205">
        <v>1.49</v>
      </c>
      <c r="Q53" s="205">
        <v>6.7</v>
      </c>
      <c r="R53" s="205">
        <v>0.45</v>
      </c>
      <c r="S53" s="205">
        <v>0.28000000000000003</v>
      </c>
      <c r="T53" s="205">
        <v>1.41</v>
      </c>
      <c r="U53" s="205">
        <v>1.86</v>
      </c>
      <c r="V53" s="205">
        <v>1.72</v>
      </c>
      <c r="W53" s="205">
        <v>0.49</v>
      </c>
      <c r="X53" s="205">
        <v>1.57</v>
      </c>
      <c r="Y53" s="205">
        <v>0</v>
      </c>
      <c r="Z53" s="205">
        <v>2.7</v>
      </c>
      <c r="AA53" s="205">
        <v>0.96</v>
      </c>
      <c r="AB53" s="205">
        <v>0</v>
      </c>
      <c r="AC53" s="205">
        <v>12.92</v>
      </c>
      <c r="AD53" s="205">
        <v>0</v>
      </c>
      <c r="AE53" s="205">
        <v>0</v>
      </c>
      <c r="AF53" s="205">
        <v>0</v>
      </c>
      <c r="AG53" s="205">
        <v>23.23</v>
      </c>
      <c r="AH53" s="205">
        <v>0</v>
      </c>
      <c r="AI53" s="205">
        <v>39.14</v>
      </c>
      <c r="AJ53" s="205">
        <v>0</v>
      </c>
      <c r="AK53" s="205">
        <v>0</v>
      </c>
      <c r="AL53" s="205">
        <v>0</v>
      </c>
      <c r="AM53" s="205">
        <v>0</v>
      </c>
      <c r="AN53" s="205">
        <v>0</v>
      </c>
      <c r="AO53" s="205">
        <v>202.28</v>
      </c>
      <c r="AP53" s="205">
        <v>0</v>
      </c>
    </row>
    <row r="54" spans="1:42">
      <c r="A54" t="s">
        <v>96</v>
      </c>
      <c r="B54" s="205">
        <v>0</v>
      </c>
      <c r="C54" s="205">
        <v>0</v>
      </c>
      <c r="D54" s="205">
        <v>2.2599999999999998</v>
      </c>
      <c r="E54" s="205">
        <v>0</v>
      </c>
      <c r="F54" s="205">
        <v>0</v>
      </c>
      <c r="G54" s="205">
        <v>10.66</v>
      </c>
      <c r="H54" s="205">
        <v>0</v>
      </c>
      <c r="I54" s="205">
        <v>24.46</v>
      </c>
      <c r="J54" s="205">
        <v>1.68</v>
      </c>
      <c r="K54" s="205">
        <v>0</v>
      </c>
      <c r="L54" s="205">
        <v>460.92</v>
      </c>
      <c r="M54" s="205">
        <v>0.98</v>
      </c>
      <c r="N54" s="205">
        <v>1.26</v>
      </c>
      <c r="O54" s="205">
        <v>0</v>
      </c>
      <c r="P54" s="205">
        <v>1.49</v>
      </c>
      <c r="Q54" s="205">
        <v>6.7</v>
      </c>
      <c r="R54" s="205">
        <v>0.45</v>
      </c>
      <c r="S54" s="205">
        <v>0.28000000000000003</v>
      </c>
      <c r="T54" s="205">
        <v>1.41</v>
      </c>
      <c r="U54" s="205">
        <v>1.86</v>
      </c>
      <c r="V54" s="205">
        <v>1.72</v>
      </c>
      <c r="W54" s="205">
        <v>0.49</v>
      </c>
      <c r="X54" s="205">
        <v>1.57</v>
      </c>
      <c r="Y54" s="205">
        <v>0</v>
      </c>
      <c r="Z54" s="205">
        <v>2.7</v>
      </c>
      <c r="AA54" s="205">
        <v>0.96</v>
      </c>
      <c r="AB54" s="205">
        <v>0</v>
      </c>
      <c r="AC54" s="205">
        <v>15.44</v>
      </c>
      <c r="AD54" s="205">
        <v>0</v>
      </c>
      <c r="AE54" s="205">
        <v>0</v>
      </c>
      <c r="AF54" s="205">
        <v>0</v>
      </c>
      <c r="AG54" s="205">
        <v>23.23</v>
      </c>
      <c r="AH54" s="205">
        <v>0</v>
      </c>
      <c r="AI54" s="205">
        <v>39.14</v>
      </c>
      <c r="AJ54" s="205">
        <v>0</v>
      </c>
      <c r="AK54" s="205">
        <v>10.89</v>
      </c>
      <c r="AL54" s="205">
        <v>0</v>
      </c>
      <c r="AM54" s="205">
        <v>0</v>
      </c>
      <c r="AN54" s="205">
        <v>0</v>
      </c>
      <c r="AO54" s="205">
        <v>202.28</v>
      </c>
      <c r="AP54" s="205">
        <v>0</v>
      </c>
    </row>
    <row r="55" spans="1:42">
      <c r="A55" t="s">
        <v>97</v>
      </c>
      <c r="B55" s="205">
        <v>0</v>
      </c>
      <c r="C55" s="205">
        <v>0</v>
      </c>
      <c r="D55" s="205">
        <v>2.2599999999999998</v>
      </c>
      <c r="E55" s="205">
        <v>0</v>
      </c>
      <c r="F55" s="205">
        <v>0</v>
      </c>
      <c r="G55" s="205">
        <v>10.66</v>
      </c>
      <c r="H55" s="205">
        <v>0</v>
      </c>
      <c r="I55" s="205">
        <v>24.46</v>
      </c>
      <c r="J55" s="205">
        <v>1.68</v>
      </c>
      <c r="K55" s="205">
        <v>2.95</v>
      </c>
      <c r="L55" s="205">
        <v>460.92</v>
      </c>
      <c r="M55" s="205">
        <v>0.98</v>
      </c>
      <c r="N55" s="205">
        <v>1.26</v>
      </c>
      <c r="O55" s="205">
        <v>0</v>
      </c>
      <c r="P55" s="205">
        <v>1.49</v>
      </c>
      <c r="Q55" s="205">
        <v>6.7</v>
      </c>
      <c r="R55" s="205">
        <v>9.15</v>
      </c>
      <c r="S55" s="205">
        <v>5.2</v>
      </c>
      <c r="T55" s="205">
        <v>1.41</v>
      </c>
      <c r="U55" s="205">
        <v>1.86</v>
      </c>
      <c r="V55" s="205">
        <v>6.23</v>
      </c>
      <c r="W55" s="205">
        <v>0.49</v>
      </c>
      <c r="X55" s="205">
        <v>1.57</v>
      </c>
      <c r="Y55" s="205">
        <v>0</v>
      </c>
      <c r="Z55" s="205">
        <v>2.7</v>
      </c>
      <c r="AA55" s="205">
        <v>0.96</v>
      </c>
      <c r="AB55" s="205">
        <v>0</v>
      </c>
      <c r="AC55" s="205">
        <v>15.44</v>
      </c>
      <c r="AD55" s="205">
        <v>0</v>
      </c>
      <c r="AE55" s="205">
        <v>0</v>
      </c>
      <c r="AF55" s="205">
        <v>0</v>
      </c>
      <c r="AG55" s="205">
        <v>23.23</v>
      </c>
      <c r="AH55" s="205">
        <v>0</v>
      </c>
      <c r="AI55" s="205">
        <v>39.14</v>
      </c>
      <c r="AJ55" s="205">
        <v>0</v>
      </c>
      <c r="AK55" s="205">
        <v>10.89</v>
      </c>
      <c r="AL55" s="205">
        <v>0</v>
      </c>
      <c r="AM55" s="205">
        <v>0</v>
      </c>
      <c r="AN55" s="205">
        <v>0</v>
      </c>
      <c r="AO55" s="205">
        <v>202.28</v>
      </c>
      <c r="AP55" s="205">
        <v>0</v>
      </c>
    </row>
    <row r="56" spans="1:42">
      <c r="A56" t="s">
        <v>98</v>
      </c>
      <c r="B56" s="205">
        <v>0</v>
      </c>
      <c r="C56" s="205">
        <v>0</v>
      </c>
      <c r="D56" s="205">
        <v>2.2599999999999998</v>
      </c>
      <c r="E56" s="205">
        <v>0</v>
      </c>
      <c r="F56" s="205">
        <v>0</v>
      </c>
      <c r="G56" s="205">
        <v>10.66</v>
      </c>
      <c r="H56" s="205">
        <v>0</v>
      </c>
      <c r="I56" s="205">
        <v>24.46</v>
      </c>
      <c r="J56" s="205">
        <v>1.68</v>
      </c>
      <c r="K56" s="205">
        <v>2.95</v>
      </c>
      <c r="L56" s="205">
        <v>460.92</v>
      </c>
      <c r="M56" s="205">
        <v>0.98</v>
      </c>
      <c r="N56" s="205">
        <v>1.26</v>
      </c>
      <c r="O56" s="205">
        <v>0</v>
      </c>
      <c r="P56" s="205">
        <v>1.49</v>
      </c>
      <c r="Q56" s="205">
        <v>6.7</v>
      </c>
      <c r="R56" s="205">
        <v>9.15</v>
      </c>
      <c r="S56" s="205">
        <v>5.2</v>
      </c>
      <c r="T56" s="205">
        <v>1.41</v>
      </c>
      <c r="U56" s="205">
        <v>1.86</v>
      </c>
      <c r="V56" s="205">
        <v>6.36</v>
      </c>
      <c r="W56" s="205">
        <v>0.49</v>
      </c>
      <c r="X56" s="205">
        <v>1.57</v>
      </c>
      <c r="Y56" s="205">
        <v>0</v>
      </c>
      <c r="Z56" s="205">
        <v>2.7</v>
      </c>
      <c r="AA56" s="205">
        <v>19.95</v>
      </c>
      <c r="AB56" s="205">
        <v>0</v>
      </c>
      <c r="AC56" s="205">
        <v>15.7</v>
      </c>
      <c r="AD56" s="205">
        <v>0</v>
      </c>
      <c r="AE56" s="205">
        <v>0</v>
      </c>
      <c r="AF56" s="205">
        <v>0</v>
      </c>
      <c r="AG56" s="205">
        <v>23.23</v>
      </c>
      <c r="AH56" s="205">
        <v>0</v>
      </c>
      <c r="AI56" s="205">
        <v>39.14</v>
      </c>
      <c r="AJ56" s="205">
        <v>0</v>
      </c>
      <c r="AK56" s="205">
        <v>10.89</v>
      </c>
      <c r="AL56" s="205">
        <v>0</v>
      </c>
      <c r="AM56" s="205">
        <v>0</v>
      </c>
      <c r="AN56" s="205">
        <v>0</v>
      </c>
      <c r="AO56" s="205">
        <v>202.28</v>
      </c>
      <c r="AP56" s="205">
        <v>0</v>
      </c>
    </row>
    <row r="57" spans="1:42">
      <c r="A57" t="s">
        <v>99</v>
      </c>
      <c r="B57" s="205">
        <v>0</v>
      </c>
      <c r="C57" s="205">
        <v>0</v>
      </c>
      <c r="D57" s="205">
        <v>2.2599999999999998</v>
      </c>
      <c r="E57" s="205">
        <v>0</v>
      </c>
      <c r="F57" s="205">
        <v>0</v>
      </c>
      <c r="G57" s="205">
        <v>10.66</v>
      </c>
      <c r="H57" s="205">
        <v>0</v>
      </c>
      <c r="I57" s="205">
        <v>24.46</v>
      </c>
      <c r="J57" s="205">
        <v>1.68</v>
      </c>
      <c r="K57" s="205">
        <v>2.95</v>
      </c>
      <c r="L57" s="205">
        <v>460.92</v>
      </c>
      <c r="M57" s="205">
        <v>0.98</v>
      </c>
      <c r="N57" s="205">
        <v>1.26</v>
      </c>
      <c r="O57" s="205">
        <v>0</v>
      </c>
      <c r="P57" s="205">
        <v>1.49</v>
      </c>
      <c r="Q57" s="205">
        <v>6.7</v>
      </c>
      <c r="R57" s="205">
        <v>9.15</v>
      </c>
      <c r="S57" s="205">
        <v>5.2</v>
      </c>
      <c r="T57" s="205">
        <v>1.41</v>
      </c>
      <c r="U57" s="205">
        <v>1.86</v>
      </c>
      <c r="V57" s="205">
        <v>6.36</v>
      </c>
      <c r="W57" s="205">
        <v>0.49</v>
      </c>
      <c r="X57" s="205">
        <v>1.57</v>
      </c>
      <c r="Y57" s="205">
        <v>0</v>
      </c>
      <c r="Z57" s="205">
        <v>2.7</v>
      </c>
      <c r="AA57" s="205">
        <v>0.96</v>
      </c>
      <c r="AB57" s="205">
        <v>0</v>
      </c>
      <c r="AC57" s="205">
        <v>12.92</v>
      </c>
      <c r="AD57" s="205">
        <v>0</v>
      </c>
      <c r="AE57" s="205">
        <v>0</v>
      </c>
      <c r="AF57" s="205">
        <v>0</v>
      </c>
      <c r="AG57" s="205">
        <v>23.23</v>
      </c>
      <c r="AH57" s="205">
        <v>0</v>
      </c>
      <c r="AI57" s="205">
        <v>39.14</v>
      </c>
      <c r="AJ57" s="205">
        <v>0</v>
      </c>
      <c r="AK57" s="205">
        <v>10.89</v>
      </c>
      <c r="AL57" s="205">
        <v>0</v>
      </c>
      <c r="AM57" s="205">
        <v>0</v>
      </c>
      <c r="AN57" s="205">
        <v>0</v>
      </c>
      <c r="AO57" s="205">
        <v>202.28</v>
      </c>
      <c r="AP57" s="205">
        <v>0</v>
      </c>
    </row>
    <row r="58" spans="1:42">
      <c r="A58" t="s">
        <v>100</v>
      </c>
      <c r="B58" s="205">
        <v>0</v>
      </c>
      <c r="C58" s="205">
        <v>0</v>
      </c>
      <c r="D58" s="205">
        <v>2.2599999999999998</v>
      </c>
      <c r="E58" s="205">
        <v>0</v>
      </c>
      <c r="F58" s="205">
        <v>0</v>
      </c>
      <c r="G58" s="205">
        <v>10.66</v>
      </c>
      <c r="H58" s="205">
        <v>0</v>
      </c>
      <c r="I58" s="205">
        <v>24.46</v>
      </c>
      <c r="J58" s="205">
        <v>1.68</v>
      </c>
      <c r="K58" s="205">
        <v>0</v>
      </c>
      <c r="L58" s="205">
        <v>460.92</v>
      </c>
      <c r="M58" s="205">
        <v>0.98</v>
      </c>
      <c r="N58" s="205">
        <v>1.26</v>
      </c>
      <c r="O58" s="205">
        <v>0</v>
      </c>
      <c r="P58" s="205">
        <v>1.49</v>
      </c>
      <c r="Q58" s="205">
        <v>6.7</v>
      </c>
      <c r="R58" s="205">
        <v>9.15</v>
      </c>
      <c r="S58" s="205">
        <v>5.2</v>
      </c>
      <c r="T58" s="205">
        <v>1.41</v>
      </c>
      <c r="U58" s="205">
        <v>1.86</v>
      </c>
      <c r="V58" s="205">
        <v>0.22</v>
      </c>
      <c r="W58" s="205">
        <v>0.49</v>
      </c>
      <c r="X58" s="205">
        <v>1.57</v>
      </c>
      <c r="Y58" s="205">
        <v>0</v>
      </c>
      <c r="Z58" s="205">
        <v>2.7</v>
      </c>
      <c r="AA58" s="205">
        <v>0.96</v>
      </c>
      <c r="AB58" s="205">
        <v>0</v>
      </c>
      <c r="AC58" s="205">
        <v>12.92</v>
      </c>
      <c r="AD58" s="205">
        <v>0</v>
      </c>
      <c r="AE58" s="205">
        <v>0</v>
      </c>
      <c r="AF58" s="205">
        <v>0</v>
      </c>
      <c r="AG58" s="205">
        <v>23.23</v>
      </c>
      <c r="AH58" s="205">
        <v>0</v>
      </c>
      <c r="AI58" s="205">
        <v>39.14</v>
      </c>
      <c r="AJ58" s="205">
        <v>0</v>
      </c>
      <c r="AK58" s="205">
        <v>10.89</v>
      </c>
      <c r="AL58" s="205">
        <v>0</v>
      </c>
      <c r="AM58" s="205">
        <v>0</v>
      </c>
      <c r="AN58" s="205">
        <v>0</v>
      </c>
      <c r="AO58" s="205">
        <v>202.28</v>
      </c>
      <c r="AP58" s="205">
        <v>0</v>
      </c>
    </row>
    <row r="59" spans="1:42">
      <c r="A59" t="s">
        <v>101</v>
      </c>
      <c r="B59" s="205">
        <v>0</v>
      </c>
      <c r="C59" s="205">
        <v>0</v>
      </c>
      <c r="D59" s="205">
        <v>2.2599999999999998</v>
      </c>
      <c r="E59" s="205">
        <v>0</v>
      </c>
      <c r="F59" s="205">
        <v>0</v>
      </c>
      <c r="G59" s="205">
        <v>10.66</v>
      </c>
      <c r="H59" s="205">
        <v>0</v>
      </c>
      <c r="I59" s="205">
        <v>24.46</v>
      </c>
      <c r="J59" s="205">
        <v>1.68</v>
      </c>
      <c r="K59" s="205">
        <v>0</v>
      </c>
      <c r="L59" s="205">
        <v>460.92</v>
      </c>
      <c r="M59" s="205">
        <v>0.98</v>
      </c>
      <c r="N59" s="205">
        <v>1.26</v>
      </c>
      <c r="O59" s="205">
        <v>0</v>
      </c>
      <c r="P59" s="205">
        <v>1.49</v>
      </c>
      <c r="Q59" s="205">
        <v>6.7</v>
      </c>
      <c r="R59" s="205">
        <v>0.45</v>
      </c>
      <c r="S59" s="205">
        <v>0.28000000000000003</v>
      </c>
      <c r="T59" s="205">
        <v>1.41</v>
      </c>
      <c r="U59" s="205">
        <v>1.86</v>
      </c>
      <c r="V59" s="205">
        <v>0.22</v>
      </c>
      <c r="W59" s="205">
        <v>0.49</v>
      </c>
      <c r="X59" s="205">
        <v>1.57</v>
      </c>
      <c r="Y59" s="205">
        <v>0</v>
      </c>
      <c r="Z59" s="205">
        <v>2.7</v>
      </c>
      <c r="AA59" s="205">
        <v>0.96</v>
      </c>
      <c r="AB59" s="205">
        <v>0</v>
      </c>
      <c r="AC59" s="205">
        <v>12.92</v>
      </c>
      <c r="AD59" s="205">
        <v>0</v>
      </c>
      <c r="AE59" s="205">
        <v>0</v>
      </c>
      <c r="AF59" s="205">
        <v>0</v>
      </c>
      <c r="AG59" s="205">
        <v>23.23</v>
      </c>
      <c r="AH59" s="205">
        <v>0</v>
      </c>
      <c r="AI59" s="205">
        <v>39.14</v>
      </c>
      <c r="AJ59" s="205">
        <v>0</v>
      </c>
      <c r="AK59" s="205">
        <v>10.89</v>
      </c>
      <c r="AL59" s="205">
        <v>0</v>
      </c>
      <c r="AM59" s="205">
        <v>0</v>
      </c>
      <c r="AN59" s="205">
        <v>0</v>
      </c>
      <c r="AO59" s="205">
        <v>202.28</v>
      </c>
      <c r="AP59" s="205">
        <v>0</v>
      </c>
    </row>
    <row r="60" spans="1:42">
      <c r="A60" t="s">
        <v>102</v>
      </c>
      <c r="B60" s="205">
        <v>0</v>
      </c>
      <c r="C60" s="205">
        <v>0</v>
      </c>
      <c r="D60" s="205">
        <v>2.2599999999999998</v>
      </c>
      <c r="E60" s="205">
        <v>0</v>
      </c>
      <c r="F60" s="205">
        <v>0</v>
      </c>
      <c r="G60" s="205">
        <v>10.66</v>
      </c>
      <c r="H60" s="205">
        <v>0</v>
      </c>
      <c r="I60" s="205">
        <v>24.46</v>
      </c>
      <c r="J60" s="205">
        <v>1.68</v>
      </c>
      <c r="K60" s="205">
        <v>0</v>
      </c>
      <c r="L60" s="205">
        <v>460.92</v>
      </c>
      <c r="M60" s="205">
        <v>0.98</v>
      </c>
      <c r="N60" s="205">
        <v>1.26</v>
      </c>
      <c r="O60" s="205">
        <v>0</v>
      </c>
      <c r="P60" s="205">
        <v>1.49</v>
      </c>
      <c r="Q60" s="205">
        <v>6.7</v>
      </c>
      <c r="R60" s="205">
        <v>0.45</v>
      </c>
      <c r="S60" s="205">
        <v>0.28000000000000003</v>
      </c>
      <c r="T60" s="205">
        <v>1.41</v>
      </c>
      <c r="U60" s="205">
        <v>1.86</v>
      </c>
      <c r="V60" s="205">
        <v>0.22</v>
      </c>
      <c r="W60" s="205">
        <v>0.49</v>
      </c>
      <c r="X60" s="205">
        <v>1.57</v>
      </c>
      <c r="Y60" s="205">
        <v>0</v>
      </c>
      <c r="Z60" s="205">
        <v>2.7</v>
      </c>
      <c r="AA60" s="205">
        <v>0.96</v>
      </c>
      <c r="AB60" s="205">
        <v>0</v>
      </c>
      <c r="AC60" s="205">
        <v>12.92</v>
      </c>
      <c r="AD60" s="205">
        <v>0</v>
      </c>
      <c r="AE60" s="205">
        <v>0</v>
      </c>
      <c r="AF60" s="205">
        <v>0</v>
      </c>
      <c r="AG60" s="205">
        <v>23.23</v>
      </c>
      <c r="AH60" s="205">
        <v>0</v>
      </c>
      <c r="AI60" s="205">
        <v>39.14</v>
      </c>
      <c r="AJ60" s="205">
        <v>0</v>
      </c>
      <c r="AK60" s="205">
        <v>10.89</v>
      </c>
      <c r="AL60" s="205">
        <v>0</v>
      </c>
      <c r="AM60" s="205">
        <v>0</v>
      </c>
      <c r="AN60" s="205">
        <v>0</v>
      </c>
      <c r="AO60" s="205">
        <v>202.28</v>
      </c>
      <c r="AP60" s="205">
        <v>0</v>
      </c>
    </row>
    <row r="61" spans="1:42">
      <c r="A61" t="s">
        <v>103</v>
      </c>
      <c r="B61" s="205">
        <v>0</v>
      </c>
      <c r="C61" s="205">
        <v>0</v>
      </c>
      <c r="D61" s="205">
        <v>2.2599999999999998</v>
      </c>
      <c r="E61" s="205">
        <v>0</v>
      </c>
      <c r="F61" s="205">
        <v>0</v>
      </c>
      <c r="G61" s="205">
        <v>10.66</v>
      </c>
      <c r="H61" s="205">
        <v>0</v>
      </c>
      <c r="I61" s="205">
        <v>24.46</v>
      </c>
      <c r="J61" s="205">
        <v>1.68</v>
      </c>
      <c r="K61" s="205">
        <v>0</v>
      </c>
      <c r="L61" s="205">
        <v>460.92</v>
      </c>
      <c r="M61" s="205">
        <v>0.98</v>
      </c>
      <c r="N61" s="205">
        <v>1.26</v>
      </c>
      <c r="O61" s="205">
        <v>0</v>
      </c>
      <c r="P61" s="205">
        <v>1.49</v>
      </c>
      <c r="Q61" s="205">
        <v>6.7</v>
      </c>
      <c r="R61" s="205">
        <v>0.45</v>
      </c>
      <c r="S61" s="205">
        <v>0.28000000000000003</v>
      </c>
      <c r="T61" s="205">
        <v>1.41</v>
      </c>
      <c r="U61" s="205">
        <v>1.86</v>
      </c>
      <c r="V61" s="205">
        <v>0.22</v>
      </c>
      <c r="W61" s="205">
        <v>0.49</v>
      </c>
      <c r="X61" s="205">
        <v>1.57</v>
      </c>
      <c r="Y61" s="205">
        <v>0</v>
      </c>
      <c r="Z61" s="205">
        <v>2.7</v>
      </c>
      <c r="AA61" s="205">
        <v>0.96</v>
      </c>
      <c r="AB61" s="205">
        <v>0</v>
      </c>
      <c r="AC61" s="205">
        <v>12.92</v>
      </c>
      <c r="AD61" s="205">
        <v>0</v>
      </c>
      <c r="AE61" s="205">
        <v>0</v>
      </c>
      <c r="AF61" s="205">
        <v>0</v>
      </c>
      <c r="AG61" s="205">
        <v>23.23</v>
      </c>
      <c r="AH61" s="205">
        <v>0</v>
      </c>
      <c r="AI61" s="205">
        <v>39.14</v>
      </c>
      <c r="AJ61" s="205">
        <v>0</v>
      </c>
      <c r="AK61" s="205">
        <v>10.89</v>
      </c>
      <c r="AL61" s="205">
        <v>0</v>
      </c>
      <c r="AM61" s="205">
        <v>0</v>
      </c>
      <c r="AN61" s="205">
        <v>0</v>
      </c>
      <c r="AO61" s="205">
        <v>202.28</v>
      </c>
      <c r="AP61" s="205">
        <v>0</v>
      </c>
    </row>
    <row r="62" spans="1:42">
      <c r="A62" t="s">
        <v>104</v>
      </c>
      <c r="B62" s="205">
        <v>0</v>
      </c>
      <c r="C62" s="205">
        <v>0</v>
      </c>
      <c r="D62" s="205">
        <v>2.2599999999999998</v>
      </c>
      <c r="E62" s="205">
        <v>0</v>
      </c>
      <c r="F62" s="205">
        <v>0</v>
      </c>
      <c r="G62" s="205">
        <v>10.66</v>
      </c>
      <c r="H62" s="205">
        <v>0</v>
      </c>
      <c r="I62" s="205">
        <v>24.46</v>
      </c>
      <c r="J62" s="205">
        <v>1.68</v>
      </c>
      <c r="K62" s="205">
        <v>0</v>
      </c>
      <c r="L62" s="205">
        <v>460.92</v>
      </c>
      <c r="M62" s="205">
        <v>0.98</v>
      </c>
      <c r="N62" s="205">
        <v>1.26</v>
      </c>
      <c r="O62" s="205">
        <v>0</v>
      </c>
      <c r="P62" s="205">
        <v>1.49</v>
      </c>
      <c r="Q62" s="205">
        <v>6.7</v>
      </c>
      <c r="R62" s="205">
        <v>0.45</v>
      </c>
      <c r="S62" s="205">
        <v>0.28000000000000003</v>
      </c>
      <c r="T62" s="205">
        <v>1.41</v>
      </c>
      <c r="U62" s="205">
        <v>1.86</v>
      </c>
      <c r="V62" s="205">
        <v>0.22</v>
      </c>
      <c r="W62" s="205">
        <v>0.49</v>
      </c>
      <c r="X62" s="205">
        <v>1.57</v>
      </c>
      <c r="Y62" s="205">
        <v>0</v>
      </c>
      <c r="Z62" s="205">
        <v>2.7</v>
      </c>
      <c r="AA62" s="205">
        <v>0.96</v>
      </c>
      <c r="AB62" s="205">
        <v>0</v>
      </c>
      <c r="AC62" s="205">
        <v>12.92</v>
      </c>
      <c r="AD62" s="205">
        <v>0</v>
      </c>
      <c r="AE62" s="205">
        <v>0</v>
      </c>
      <c r="AF62" s="205">
        <v>0</v>
      </c>
      <c r="AG62" s="205">
        <v>23.23</v>
      </c>
      <c r="AH62" s="205">
        <v>0</v>
      </c>
      <c r="AI62" s="205">
        <v>39.14</v>
      </c>
      <c r="AJ62" s="205">
        <v>0</v>
      </c>
      <c r="AK62" s="205">
        <v>0</v>
      </c>
      <c r="AL62" s="205">
        <v>0</v>
      </c>
      <c r="AM62" s="205">
        <v>0</v>
      </c>
      <c r="AN62" s="205">
        <v>0</v>
      </c>
      <c r="AO62" s="205">
        <v>202.28</v>
      </c>
      <c r="AP62" s="205">
        <v>0</v>
      </c>
    </row>
    <row r="63" spans="1:42">
      <c r="A63" t="s">
        <v>105</v>
      </c>
      <c r="B63" s="205">
        <v>0</v>
      </c>
      <c r="C63" s="205">
        <v>0</v>
      </c>
      <c r="D63" s="205">
        <v>2.2599999999999998</v>
      </c>
      <c r="E63" s="205">
        <v>0</v>
      </c>
      <c r="F63" s="205">
        <v>0</v>
      </c>
      <c r="G63" s="205">
        <v>10.66</v>
      </c>
      <c r="H63" s="205">
        <v>0</v>
      </c>
      <c r="I63" s="205">
        <v>24.46</v>
      </c>
      <c r="J63" s="205">
        <v>1.68</v>
      </c>
      <c r="K63" s="205">
        <v>0</v>
      </c>
      <c r="L63" s="205">
        <v>460.92</v>
      </c>
      <c r="M63" s="205">
        <v>0.98</v>
      </c>
      <c r="N63" s="205">
        <v>1.26</v>
      </c>
      <c r="O63" s="205">
        <v>0</v>
      </c>
      <c r="P63" s="205">
        <v>1.49</v>
      </c>
      <c r="Q63" s="205">
        <v>6.7</v>
      </c>
      <c r="R63" s="205">
        <v>0.4</v>
      </c>
      <c r="S63" s="205">
        <v>0</v>
      </c>
      <c r="T63" s="205">
        <v>1.41</v>
      </c>
      <c r="U63" s="205">
        <v>1.86</v>
      </c>
      <c r="V63" s="205">
        <v>0.22</v>
      </c>
      <c r="W63" s="205">
        <v>0.49</v>
      </c>
      <c r="X63" s="205">
        <v>8.6300000000000008</v>
      </c>
      <c r="Y63" s="205">
        <v>0</v>
      </c>
      <c r="Z63" s="205">
        <v>2.7</v>
      </c>
      <c r="AA63" s="205">
        <v>0.96</v>
      </c>
      <c r="AB63" s="205">
        <v>0</v>
      </c>
      <c r="AC63" s="205">
        <v>12.92</v>
      </c>
      <c r="AD63" s="205">
        <v>0</v>
      </c>
      <c r="AE63" s="205">
        <v>0</v>
      </c>
      <c r="AF63" s="205">
        <v>0</v>
      </c>
      <c r="AG63" s="205">
        <v>23.23</v>
      </c>
      <c r="AH63" s="205">
        <v>0</v>
      </c>
      <c r="AI63" s="205">
        <v>39.14</v>
      </c>
      <c r="AJ63" s="205">
        <v>0</v>
      </c>
      <c r="AK63" s="205">
        <v>0</v>
      </c>
      <c r="AL63" s="205">
        <v>0</v>
      </c>
      <c r="AM63" s="205">
        <v>0</v>
      </c>
      <c r="AN63" s="205">
        <v>0</v>
      </c>
      <c r="AO63" s="205">
        <v>202.28</v>
      </c>
      <c r="AP63" s="205">
        <v>0</v>
      </c>
    </row>
    <row r="64" spans="1:42">
      <c r="A64" t="s">
        <v>106</v>
      </c>
      <c r="B64" s="205">
        <v>0</v>
      </c>
      <c r="C64" s="205">
        <v>0</v>
      </c>
      <c r="D64" s="205">
        <v>2.2599999999999998</v>
      </c>
      <c r="E64" s="205">
        <v>0</v>
      </c>
      <c r="F64" s="205">
        <v>0</v>
      </c>
      <c r="G64" s="205">
        <v>10.66</v>
      </c>
      <c r="H64" s="205">
        <v>0</v>
      </c>
      <c r="I64" s="205">
        <v>24.46</v>
      </c>
      <c r="J64" s="205">
        <v>1.68</v>
      </c>
      <c r="K64" s="205">
        <v>0</v>
      </c>
      <c r="L64" s="205">
        <v>460.92</v>
      </c>
      <c r="M64" s="205">
        <v>0.98</v>
      </c>
      <c r="N64" s="205">
        <v>1.26</v>
      </c>
      <c r="O64" s="205">
        <v>0</v>
      </c>
      <c r="P64" s="205">
        <v>1.49</v>
      </c>
      <c r="Q64" s="205">
        <v>6.7</v>
      </c>
      <c r="R64" s="205">
        <v>0.4</v>
      </c>
      <c r="S64" s="205">
        <v>0</v>
      </c>
      <c r="T64" s="205">
        <v>1.41</v>
      </c>
      <c r="U64" s="205">
        <v>1.86</v>
      </c>
      <c r="V64" s="205">
        <v>0.22</v>
      </c>
      <c r="W64" s="205">
        <v>0.49</v>
      </c>
      <c r="X64" s="205">
        <v>1.57</v>
      </c>
      <c r="Y64" s="205">
        <v>0</v>
      </c>
      <c r="Z64" s="205">
        <v>2.7</v>
      </c>
      <c r="AA64" s="205">
        <v>0.96</v>
      </c>
      <c r="AB64" s="205">
        <v>0</v>
      </c>
      <c r="AC64" s="205">
        <v>12.92</v>
      </c>
      <c r="AD64" s="205">
        <v>0</v>
      </c>
      <c r="AE64" s="205">
        <v>0</v>
      </c>
      <c r="AF64" s="205">
        <v>0</v>
      </c>
      <c r="AG64" s="205">
        <v>23.23</v>
      </c>
      <c r="AH64" s="205">
        <v>0</v>
      </c>
      <c r="AI64" s="205">
        <v>39.14</v>
      </c>
      <c r="AJ64" s="205">
        <v>0</v>
      </c>
      <c r="AK64" s="205">
        <v>0</v>
      </c>
      <c r="AL64" s="205">
        <v>0</v>
      </c>
      <c r="AM64" s="205">
        <v>0</v>
      </c>
      <c r="AN64" s="205">
        <v>0</v>
      </c>
      <c r="AO64" s="205">
        <v>202.28</v>
      </c>
      <c r="AP64" s="205">
        <v>0</v>
      </c>
    </row>
    <row r="65" spans="1:42">
      <c r="A65" t="s">
        <v>107</v>
      </c>
      <c r="B65" s="205">
        <v>0</v>
      </c>
      <c r="C65" s="205">
        <v>0</v>
      </c>
      <c r="D65" s="205">
        <v>2.2599999999999998</v>
      </c>
      <c r="E65" s="205">
        <v>0</v>
      </c>
      <c r="F65" s="205">
        <v>0</v>
      </c>
      <c r="G65" s="205">
        <v>10.66</v>
      </c>
      <c r="H65" s="205">
        <v>0</v>
      </c>
      <c r="I65" s="205">
        <v>24.46</v>
      </c>
      <c r="J65" s="205">
        <v>1.68</v>
      </c>
      <c r="K65" s="205">
        <v>0</v>
      </c>
      <c r="L65" s="205">
        <v>460.92</v>
      </c>
      <c r="M65" s="205">
        <v>0.98</v>
      </c>
      <c r="N65" s="205">
        <v>1.26</v>
      </c>
      <c r="O65" s="205">
        <v>0</v>
      </c>
      <c r="P65" s="205">
        <v>1.49</v>
      </c>
      <c r="Q65" s="205">
        <v>6.7</v>
      </c>
      <c r="R65" s="205">
        <v>0.46</v>
      </c>
      <c r="S65" s="205">
        <v>0.28000000000000003</v>
      </c>
      <c r="T65" s="205">
        <v>1.41</v>
      </c>
      <c r="U65" s="205">
        <v>1.86</v>
      </c>
      <c r="V65" s="205">
        <v>1.72</v>
      </c>
      <c r="W65" s="205">
        <v>0.49</v>
      </c>
      <c r="X65" s="205">
        <v>11.73</v>
      </c>
      <c r="Y65" s="205">
        <v>0</v>
      </c>
      <c r="Z65" s="205">
        <v>2.7</v>
      </c>
      <c r="AA65" s="205">
        <v>0.96</v>
      </c>
      <c r="AB65" s="205">
        <v>0</v>
      </c>
      <c r="AC65" s="205">
        <v>12.92</v>
      </c>
      <c r="AD65" s="205">
        <v>0</v>
      </c>
      <c r="AE65" s="205">
        <v>0</v>
      </c>
      <c r="AF65" s="205">
        <v>0</v>
      </c>
      <c r="AG65" s="205">
        <v>23.23</v>
      </c>
      <c r="AH65" s="205">
        <v>0</v>
      </c>
      <c r="AI65" s="205">
        <v>39.14</v>
      </c>
      <c r="AJ65" s="205">
        <v>0</v>
      </c>
      <c r="AK65" s="205">
        <v>0</v>
      </c>
      <c r="AL65" s="205">
        <v>0</v>
      </c>
      <c r="AM65" s="205">
        <v>0</v>
      </c>
      <c r="AN65" s="205">
        <v>0</v>
      </c>
      <c r="AO65" s="205">
        <v>202.28</v>
      </c>
      <c r="AP65" s="205">
        <v>0</v>
      </c>
    </row>
    <row r="66" spans="1:42">
      <c r="A66" t="s">
        <v>108</v>
      </c>
      <c r="B66" s="205">
        <v>0</v>
      </c>
      <c r="C66" s="205">
        <v>0</v>
      </c>
      <c r="D66" s="205">
        <v>2.2599999999999998</v>
      </c>
      <c r="E66" s="205">
        <v>0</v>
      </c>
      <c r="F66" s="205">
        <v>0</v>
      </c>
      <c r="G66" s="205">
        <v>10.66</v>
      </c>
      <c r="H66" s="205">
        <v>0</v>
      </c>
      <c r="I66" s="205">
        <v>24.46</v>
      </c>
      <c r="J66" s="205">
        <v>1.68</v>
      </c>
      <c r="K66" s="205">
        <v>0</v>
      </c>
      <c r="L66" s="205">
        <v>460.92</v>
      </c>
      <c r="M66" s="205">
        <v>0.98</v>
      </c>
      <c r="N66" s="205">
        <v>1.26</v>
      </c>
      <c r="O66" s="205">
        <v>0</v>
      </c>
      <c r="P66" s="205">
        <v>1.49</v>
      </c>
      <c r="Q66" s="205">
        <v>6.7</v>
      </c>
      <c r="R66" s="205">
        <v>0.46</v>
      </c>
      <c r="S66" s="205">
        <v>0.28000000000000003</v>
      </c>
      <c r="T66" s="205">
        <v>1.41</v>
      </c>
      <c r="U66" s="205">
        <v>1.86</v>
      </c>
      <c r="V66" s="205">
        <v>2</v>
      </c>
      <c r="W66" s="205">
        <v>3.66</v>
      </c>
      <c r="X66" s="205">
        <v>11.88</v>
      </c>
      <c r="Y66" s="205">
        <v>0</v>
      </c>
      <c r="Z66" s="205">
        <v>2.7</v>
      </c>
      <c r="AA66" s="205">
        <v>0.96</v>
      </c>
      <c r="AB66" s="205">
        <v>0</v>
      </c>
      <c r="AC66" s="205">
        <v>12.92</v>
      </c>
      <c r="AD66" s="205">
        <v>0</v>
      </c>
      <c r="AE66" s="205">
        <v>0</v>
      </c>
      <c r="AF66" s="205">
        <v>0</v>
      </c>
      <c r="AG66" s="205">
        <v>23.23</v>
      </c>
      <c r="AH66" s="205">
        <v>0</v>
      </c>
      <c r="AI66" s="205">
        <v>39.14</v>
      </c>
      <c r="AJ66" s="205">
        <v>0</v>
      </c>
      <c r="AK66" s="205">
        <v>0</v>
      </c>
      <c r="AL66" s="205">
        <v>0</v>
      </c>
      <c r="AM66" s="205">
        <v>0</v>
      </c>
      <c r="AN66" s="205">
        <v>0</v>
      </c>
      <c r="AO66" s="205">
        <v>202.28</v>
      </c>
      <c r="AP66" s="205">
        <v>0</v>
      </c>
    </row>
    <row r="67" spans="1:42">
      <c r="A67" t="s">
        <v>109</v>
      </c>
      <c r="B67" s="205">
        <v>0</v>
      </c>
      <c r="C67" s="205">
        <v>0</v>
      </c>
      <c r="D67" s="205">
        <v>2.2599999999999998</v>
      </c>
      <c r="E67" s="205">
        <v>0</v>
      </c>
      <c r="F67" s="205">
        <v>0</v>
      </c>
      <c r="G67" s="205">
        <v>10.66</v>
      </c>
      <c r="H67" s="205">
        <v>0</v>
      </c>
      <c r="I67" s="205">
        <v>24.46</v>
      </c>
      <c r="J67" s="205">
        <v>1.68</v>
      </c>
      <c r="K67" s="205">
        <v>0</v>
      </c>
      <c r="L67" s="205">
        <v>460.92</v>
      </c>
      <c r="M67" s="205">
        <v>0.98</v>
      </c>
      <c r="N67" s="205">
        <v>1.26</v>
      </c>
      <c r="O67" s="205">
        <v>0</v>
      </c>
      <c r="P67" s="205">
        <v>1.49</v>
      </c>
      <c r="Q67" s="205">
        <v>6.7</v>
      </c>
      <c r="R67" s="205">
        <v>0.46</v>
      </c>
      <c r="S67" s="205">
        <v>0.28000000000000003</v>
      </c>
      <c r="T67" s="205">
        <v>1.41</v>
      </c>
      <c r="U67" s="205">
        <v>1.86</v>
      </c>
      <c r="V67" s="205">
        <v>2.11</v>
      </c>
      <c r="W67" s="205">
        <v>3.74</v>
      </c>
      <c r="X67" s="205">
        <v>13.61</v>
      </c>
      <c r="Y67" s="205">
        <v>0</v>
      </c>
      <c r="Z67" s="205">
        <v>2.7</v>
      </c>
      <c r="AA67" s="205">
        <v>0.96</v>
      </c>
      <c r="AB67" s="205">
        <v>0</v>
      </c>
      <c r="AC67" s="205">
        <v>15.96</v>
      </c>
      <c r="AD67" s="205">
        <v>0</v>
      </c>
      <c r="AE67" s="205">
        <v>0</v>
      </c>
      <c r="AF67" s="205">
        <v>0</v>
      </c>
      <c r="AG67" s="205">
        <v>23.23</v>
      </c>
      <c r="AH67" s="205">
        <v>0</v>
      </c>
      <c r="AI67" s="205">
        <v>39.14</v>
      </c>
      <c r="AJ67" s="205">
        <v>0</v>
      </c>
      <c r="AK67" s="205">
        <v>0</v>
      </c>
      <c r="AL67" s="205">
        <v>0</v>
      </c>
      <c r="AM67" s="205">
        <v>0</v>
      </c>
      <c r="AN67" s="205">
        <v>0</v>
      </c>
      <c r="AO67" s="205">
        <v>202.28</v>
      </c>
      <c r="AP67" s="205">
        <v>0</v>
      </c>
    </row>
    <row r="68" spans="1:42">
      <c r="A68" t="s">
        <v>110</v>
      </c>
      <c r="B68" s="205">
        <v>0</v>
      </c>
      <c r="C68" s="205">
        <v>0</v>
      </c>
      <c r="D68" s="205">
        <v>2.2599999999999998</v>
      </c>
      <c r="E68" s="205">
        <v>0</v>
      </c>
      <c r="F68" s="205">
        <v>0</v>
      </c>
      <c r="G68" s="205">
        <v>10.66</v>
      </c>
      <c r="H68" s="205">
        <v>0</v>
      </c>
      <c r="I68" s="205">
        <v>24.46</v>
      </c>
      <c r="J68" s="205">
        <v>1.68</v>
      </c>
      <c r="K68" s="205">
        <v>0</v>
      </c>
      <c r="L68" s="205">
        <v>460.92</v>
      </c>
      <c r="M68" s="205">
        <v>0.98</v>
      </c>
      <c r="N68" s="205">
        <v>1.26</v>
      </c>
      <c r="O68" s="205">
        <v>0</v>
      </c>
      <c r="P68" s="205">
        <v>1.49</v>
      </c>
      <c r="Q68" s="205">
        <v>6.7</v>
      </c>
      <c r="R68" s="205">
        <v>0.46</v>
      </c>
      <c r="S68" s="205">
        <v>0.28000000000000003</v>
      </c>
      <c r="T68" s="205">
        <v>1.41</v>
      </c>
      <c r="U68" s="205">
        <v>1.86</v>
      </c>
      <c r="V68" s="205">
        <v>2.11</v>
      </c>
      <c r="W68" s="205">
        <v>3.74</v>
      </c>
      <c r="X68" s="205">
        <v>13.61</v>
      </c>
      <c r="Y68" s="205">
        <v>0</v>
      </c>
      <c r="Z68" s="205">
        <v>2.7</v>
      </c>
      <c r="AA68" s="205">
        <v>0.96</v>
      </c>
      <c r="AB68" s="205">
        <v>0</v>
      </c>
      <c r="AC68" s="205">
        <v>12.92</v>
      </c>
      <c r="AD68" s="205">
        <v>0</v>
      </c>
      <c r="AE68" s="205">
        <v>0</v>
      </c>
      <c r="AF68" s="205">
        <v>0</v>
      </c>
      <c r="AG68" s="205">
        <v>23.23</v>
      </c>
      <c r="AH68" s="205">
        <v>0</v>
      </c>
      <c r="AI68" s="205">
        <v>39.14</v>
      </c>
      <c r="AJ68" s="205">
        <v>0</v>
      </c>
      <c r="AK68" s="205">
        <v>0</v>
      </c>
      <c r="AL68" s="205">
        <v>0</v>
      </c>
      <c r="AM68" s="205">
        <v>0</v>
      </c>
      <c r="AN68" s="205">
        <v>0</v>
      </c>
      <c r="AO68" s="205">
        <v>202.28</v>
      </c>
      <c r="AP68" s="205">
        <v>0</v>
      </c>
    </row>
    <row r="69" spans="1:42">
      <c r="A69" t="s">
        <v>111</v>
      </c>
      <c r="B69" s="205">
        <v>0</v>
      </c>
      <c r="C69" s="205">
        <v>0</v>
      </c>
      <c r="D69" s="205">
        <v>2.2599999999999998</v>
      </c>
      <c r="E69" s="205">
        <v>0</v>
      </c>
      <c r="F69" s="205">
        <v>0</v>
      </c>
      <c r="G69" s="205">
        <v>10.66</v>
      </c>
      <c r="H69" s="205">
        <v>0</v>
      </c>
      <c r="I69" s="205">
        <v>24.46</v>
      </c>
      <c r="J69" s="205">
        <v>1.68</v>
      </c>
      <c r="K69" s="205">
        <v>0</v>
      </c>
      <c r="L69" s="205">
        <v>460.92</v>
      </c>
      <c r="M69" s="205">
        <v>0.98</v>
      </c>
      <c r="N69" s="205">
        <v>1.26</v>
      </c>
      <c r="O69" s="205">
        <v>0</v>
      </c>
      <c r="P69" s="205">
        <v>1.49</v>
      </c>
      <c r="Q69" s="205">
        <v>6.7</v>
      </c>
      <c r="R69" s="205">
        <v>0.46</v>
      </c>
      <c r="S69" s="205">
        <v>0.28000000000000003</v>
      </c>
      <c r="T69" s="205">
        <v>1.41</v>
      </c>
      <c r="U69" s="205">
        <v>1.86</v>
      </c>
      <c r="V69" s="205">
        <v>2.11</v>
      </c>
      <c r="W69" s="205">
        <v>3.74</v>
      </c>
      <c r="X69" s="205">
        <v>13.61</v>
      </c>
      <c r="Y69" s="205">
        <v>0</v>
      </c>
      <c r="Z69" s="205">
        <v>2.7</v>
      </c>
      <c r="AA69" s="205">
        <v>0.96</v>
      </c>
      <c r="AB69" s="205">
        <v>0</v>
      </c>
      <c r="AC69" s="205">
        <v>12.92</v>
      </c>
      <c r="AD69" s="205">
        <v>0</v>
      </c>
      <c r="AE69" s="205">
        <v>0</v>
      </c>
      <c r="AF69" s="205">
        <v>0</v>
      </c>
      <c r="AG69" s="205">
        <v>23.23</v>
      </c>
      <c r="AH69" s="205">
        <v>0</v>
      </c>
      <c r="AI69" s="205">
        <v>39.14</v>
      </c>
      <c r="AJ69" s="205">
        <v>0</v>
      </c>
      <c r="AK69" s="205">
        <v>0</v>
      </c>
      <c r="AL69" s="205">
        <v>0</v>
      </c>
      <c r="AM69" s="205">
        <v>0</v>
      </c>
      <c r="AN69" s="205">
        <v>0</v>
      </c>
      <c r="AO69" s="205">
        <v>202.28</v>
      </c>
      <c r="AP69" s="205">
        <v>0</v>
      </c>
    </row>
    <row r="70" spans="1:42">
      <c r="A70" t="s">
        <v>112</v>
      </c>
      <c r="B70" s="205">
        <v>0</v>
      </c>
      <c r="C70" s="205">
        <v>0</v>
      </c>
      <c r="D70" s="205">
        <v>2.2599999999999998</v>
      </c>
      <c r="E70" s="205">
        <v>0</v>
      </c>
      <c r="F70" s="205">
        <v>0</v>
      </c>
      <c r="G70" s="205">
        <v>10.66</v>
      </c>
      <c r="H70" s="205">
        <v>0</v>
      </c>
      <c r="I70" s="205">
        <v>24.46</v>
      </c>
      <c r="J70" s="205">
        <v>1.68</v>
      </c>
      <c r="K70" s="205">
        <v>0</v>
      </c>
      <c r="L70" s="205">
        <v>460.92</v>
      </c>
      <c r="M70" s="205">
        <v>0.98</v>
      </c>
      <c r="N70" s="205">
        <v>1.26</v>
      </c>
      <c r="O70" s="205">
        <v>0</v>
      </c>
      <c r="P70" s="205">
        <v>1.49</v>
      </c>
      <c r="Q70" s="205">
        <v>6.7</v>
      </c>
      <c r="R70" s="205">
        <v>0.46</v>
      </c>
      <c r="S70" s="205">
        <v>0.28000000000000003</v>
      </c>
      <c r="T70" s="205">
        <v>1.41</v>
      </c>
      <c r="U70" s="205">
        <v>1.86</v>
      </c>
      <c r="V70" s="205">
        <v>2.11</v>
      </c>
      <c r="W70" s="205">
        <v>3.74</v>
      </c>
      <c r="X70" s="205">
        <v>13.61</v>
      </c>
      <c r="Y70" s="205">
        <v>0</v>
      </c>
      <c r="Z70" s="205">
        <v>2.7</v>
      </c>
      <c r="AA70" s="205">
        <v>0.96</v>
      </c>
      <c r="AB70" s="205">
        <v>0</v>
      </c>
      <c r="AC70" s="205">
        <v>12.92</v>
      </c>
      <c r="AD70" s="205">
        <v>0</v>
      </c>
      <c r="AE70" s="205">
        <v>0</v>
      </c>
      <c r="AF70" s="205">
        <v>0</v>
      </c>
      <c r="AG70" s="205">
        <v>23.23</v>
      </c>
      <c r="AH70" s="205">
        <v>0</v>
      </c>
      <c r="AI70" s="205">
        <v>39.14</v>
      </c>
      <c r="AJ70" s="205">
        <v>0</v>
      </c>
      <c r="AK70" s="205">
        <v>0</v>
      </c>
      <c r="AL70" s="205">
        <v>0</v>
      </c>
      <c r="AM70" s="205">
        <v>0</v>
      </c>
      <c r="AN70" s="205">
        <v>0</v>
      </c>
      <c r="AO70" s="205">
        <v>202.28</v>
      </c>
      <c r="AP70" s="205">
        <v>0</v>
      </c>
    </row>
    <row r="71" spans="1:42">
      <c r="A71" t="s">
        <v>113</v>
      </c>
      <c r="B71" s="205">
        <v>0</v>
      </c>
      <c r="C71" s="205">
        <v>0</v>
      </c>
      <c r="D71" s="205">
        <v>2.2599999999999998</v>
      </c>
      <c r="E71" s="205">
        <v>0</v>
      </c>
      <c r="F71" s="205">
        <v>0</v>
      </c>
      <c r="G71" s="205">
        <v>10.66</v>
      </c>
      <c r="H71" s="205">
        <v>0</v>
      </c>
      <c r="I71" s="205">
        <v>24.46</v>
      </c>
      <c r="J71" s="205">
        <v>1.68</v>
      </c>
      <c r="K71" s="205">
        <v>0</v>
      </c>
      <c r="L71" s="205">
        <v>460.92</v>
      </c>
      <c r="M71" s="205">
        <v>0.98</v>
      </c>
      <c r="N71" s="205">
        <v>1.26</v>
      </c>
      <c r="O71" s="205">
        <v>0</v>
      </c>
      <c r="P71" s="205">
        <v>1.49</v>
      </c>
      <c r="Q71" s="205">
        <v>6.7</v>
      </c>
      <c r="R71" s="205">
        <v>0.73</v>
      </c>
      <c r="S71" s="205">
        <v>0.63</v>
      </c>
      <c r="T71" s="205">
        <v>1.41</v>
      </c>
      <c r="U71" s="205">
        <v>1.86</v>
      </c>
      <c r="V71" s="205">
        <v>2.21</v>
      </c>
      <c r="W71" s="205">
        <v>5.33</v>
      </c>
      <c r="X71" s="205">
        <v>20.61</v>
      </c>
      <c r="Y71" s="205">
        <v>0</v>
      </c>
      <c r="Z71" s="205">
        <v>2.7</v>
      </c>
      <c r="AA71" s="205">
        <v>0.96</v>
      </c>
      <c r="AB71" s="205">
        <v>0</v>
      </c>
      <c r="AC71" s="205">
        <v>12.92</v>
      </c>
      <c r="AD71" s="205">
        <v>0</v>
      </c>
      <c r="AE71" s="205">
        <v>0</v>
      </c>
      <c r="AF71" s="205">
        <v>0</v>
      </c>
      <c r="AG71" s="205">
        <v>23.23</v>
      </c>
      <c r="AH71" s="205">
        <v>0</v>
      </c>
      <c r="AI71" s="205">
        <v>39.14</v>
      </c>
      <c r="AJ71" s="205">
        <v>0</v>
      </c>
      <c r="AK71" s="205">
        <v>0</v>
      </c>
      <c r="AL71" s="205">
        <v>0</v>
      </c>
      <c r="AM71" s="205">
        <v>0</v>
      </c>
      <c r="AN71" s="205">
        <v>0</v>
      </c>
      <c r="AO71" s="205">
        <v>202.28</v>
      </c>
      <c r="AP71" s="205">
        <v>0</v>
      </c>
    </row>
    <row r="72" spans="1:42">
      <c r="A72" t="s">
        <v>114</v>
      </c>
      <c r="B72" s="205">
        <v>0</v>
      </c>
      <c r="C72" s="205">
        <v>0</v>
      </c>
      <c r="D72" s="205">
        <v>2.2599999999999998</v>
      </c>
      <c r="E72" s="205">
        <v>0</v>
      </c>
      <c r="F72" s="205">
        <v>0</v>
      </c>
      <c r="G72" s="205">
        <v>10.66</v>
      </c>
      <c r="H72" s="205">
        <v>0</v>
      </c>
      <c r="I72" s="205">
        <v>24.46</v>
      </c>
      <c r="J72" s="205">
        <v>1.68</v>
      </c>
      <c r="K72" s="205">
        <v>0</v>
      </c>
      <c r="L72" s="205">
        <v>460.92</v>
      </c>
      <c r="M72" s="205">
        <v>0.98</v>
      </c>
      <c r="N72" s="205">
        <v>1.26</v>
      </c>
      <c r="O72" s="205">
        <v>0</v>
      </c>
      <c r="P72" s="205">
        <v>1.49</v>
      </c>
      <c r="Q72" s="205">
        <v>6.7</v>
      </c>
      <c r="R72" s="205">
        <v>0.45</v>
      </c>
      <c r="S72" s="205">
        <v>0.28000000000000003</v>
      </c>
      <c r="T72" s="205">
        <v>1.41</v>
      </c>
      <c r="U72" s="205">
        <v>1.86</v>
      </c>
      <c r="V72" s="205">
        <v>2.21</v>
      </c>
      <c r="W72" s="205">
        <v>5.33</v>
      </c>
      <c r="X72" s="205">
        <v>20.61</v>
      </c>
      <c r="Y72" s="205">
        <v>0</v>
      </c>
      <c r="Z72" s="205">
        <v>2.7</v>
      </c>
      <c r="AA72" s="205">
        <v>0.96</v>
      </c>
      <c r="AB72" s="205">
        <v>0</v>
      </c>
      <c r="AC72" s="205">
        <v>12.92</v>
      </c>
      <c r="AD72" s="205">
        <v>0</v>
      </c>
      <c r="AE72" s="205">
        <v>0</v>
      </c>
      <c r="AF72" s="205">
        <v>0</v>
      </c>
      <c r="AG72" s="205">
        <v>23.23</v>
      </c>
      <c r="AH72" s="205">
        <v>0</v>
      </c>
      <c r="AI72" s="205">
        <v>39.14</v>
      </c>
      <c r="AJ72" s="205">
        <v>0</v>
      </c>
      <c r="AK72" s="205">
        <v>0</v>
      </c>
      <c r="AL72" s="205">
        <v>0</v>
      </c>
      <c r="AM72" s="205">
        <v>0</v>
      </c>
      <c r="AN72" s="205">
        <v>0</v>
      </c>
      <c r="AO72" s="205">
        <v>202.28</v>
      </c>
      <c r="AP72" s="205">
        <v>0</v>
      </c>
    </row>
    <row r="73" spans="1:42">
      <c r="A73" t="s">
        <v>115</v>
      </c>
      <c r="B73" s="205">
        <v>0</v>
      </c>
      <c r="C73" s="205">
        <v>0</v>
      </c>
      <c r="D73" s="205">
        <v>2.2599999999999998</v>
      </c>
      <c r="E73" s="205">
        <v>0</v>
      </c>
      <c r="F73" s="205">
        <v>0</v>
      </c>
      <c r="G73" s="205">
        <v>10.66</v>
      </c>
      <c r="H73" s="205">
        <v>0</v>
      </c>
      <c r="I73" s="205">
        <v>24.46</v>
      </c>
      <c r="J73" s="205">
        <v>1.68</v>
      </c>
      <c r="K73" s="205">
        <v>0</v>
      </c>
      <c r="L73" s="205">
        <v>460.92</v>
      </c>
      <c r="M73" s="205">
        <v>0.98</v>
      </c>
      <c r="N73" s="205">
        <v>1.26</v>
      </c>
      <c r="O73" s="205">
        <v>0</v>
      </c>
      <c r="P73" s="205">
        <v>1.49</v>
      </c>
      <c r="Q73" s="205">
        <v>6.7</v>
      </c>
      <c r="R73" s="205">
        <v>0.45</v>
      </c>
      <c r="S73" s="205">
        <v>0.28000000000000003</v>
      </c>
      <c r="T73" s="205">
        <v>1.41</v>
      </c>
      <c r="U73" s="205">
        <v>1.86</v>
      </c>
      <c r="V73" s="205">
        <v>3.68</v>
      </c>
      <c r="W73" s="205">
        <v>5.85</v>
      </c>
      <c r="X73" s="205">
        <v>21.39</v>
      </c>
      <c r="Y73" s="205">
        <v>0</v>
      </c>
      <c r="Z73" s="205">
        <v>2.7</v>
      </c>
      <c r="AA73" s="205">
        <v>0.96</v>
      </c>
      <c r="AB73" s="205">
        <v>0</v>
      </c>
      <c r="AC73" s="205">
        <v>12.92</v>
      </c>
      <c r="AD73" s="205">
        <v>0</v>
      </c>
      <c r="AE73" s="205">
        <v>0</v>
      </c>
      <c r="AF73" s="205">
        <v>0</v>
      </c>
      <c r="AG73" s="205">
        <v>23.23</v>
      </c>
      <c r="AH73" s="205">
        <v>0</v>
      </c>
      <c r="AI73" s="205">
        <v>39.14</v>
      </c>
      <c r="AJ73" s="205">
        <v>0</v>
      </c>
      <c r="AK73" s="205">
        <v>0</v>
      </c>
      <c r="AL73" s="205">
        <v>0</v>
      </c>
      <c r="AM73" s="205">
        <v>0</v>
      </c>
      <c r="AN73" s="205">
        <v>0</v>
      </c>
      <c r="AO73" s="205">
        <v>202.28</v>
      </c>
      <c r="AP73" s="205">
        <v>0</v>
      </c>
    </row>
    <row r="74" spans="1:42">
      <c r="A74" t="s">
        <v>116</v>
      </c>
      <c r="B74" s="205">
        <v>0</v>
      </c>
      <c r="C74" s="205">
        <v>0</v>
      </c>
      <c r="D74" s="205">
        <v>2.2599999999999998</v>
      </c>
      <c r="E74" s="205">
        <v>0</v>
      </c>
      <c r="F74" s="205">
        <v>0</v>
      </c>
      <c r="G74" s="205">
        <v>10.66</v>
      </c>
      <c r="H74" s="205">
        <v>0</v>
      </c>
      <c r="I74" s="205">
        <v>24.46</v>
      </c>
      <c r="J74" s="205">
        <v>1.68</v>
      </c>
      <c r="K74" s="205">
        <v>0</v>
      </c>
      <c r="L74" s="205">
        <v>460.92</v>
      </c>
      <c r="M74" s="205">
        <v>0.98</v>
      </c>
      <c r="N74" s="205">
        <v>1.26</v>
      </c>
      <c r="O74" s="205">
        <v>0</v>
      </c>
      <c r="P74" s="205">
        <v>1.49</v>
      </c>
      <c r="Q74" s="205">
        <v>6.7</v>
      </c>
      <c r="R74" s="205">
        <v>0.45</v>
      </c>
      <c r="S74" s="205">
        <v>0.28000000000000003</v>
      </c>
      <c r="T74" s="205">
        <v>1.41</v>
      </c>
      <c r="U74" s="205">
        <v>1.86</v>
      </c>
      <c r="V74" s="205">
        <v>3.68</v>
      </c>
      <c r="W74" s="205">
        <v>5.85</v>
      </c>
      <c r="X74" s="205">
        <v>21.39</v>
      </c>
      <c r="Y74" s="205">
        <v>0</v>
      </c>
      <c r="Z74" s="205">
        <v>2.7</v>
      </c>
      <c r="AA74" s="205">
        <v>0.96</v>
      </c>
      <c r="AB74" s="205">
        <v>0</v>
      </c>
      <c r="AC74" s="205">
        <v>12.92</v>
      </c>
      <c r="AD74" s="205">
        <v>0</v>
      </c>
      <c r="AE74" s="205">
        <v>0</v>
      </c>
      <c r="AF74" s="205">
        <v>0</v>
      </c>
      <c r="AG74" s="205">
        <v>23.23</v>
      </c>
      <c r="AH74" s="205">
        <v>0</v>
      </c>
      <c r="AI74" s="205">
        <v>39.14</v>
      </c>
      <c r="AJ74" s="205">
        <v>0</v>
      </c>
      <c r="AK74" s="205">
        <v>0</v>
      </c>
      <c r="AL74" s="205">
        <v>0</v>
      </c>
      <c r="AM74" s="205">
        <v>0</v>
      </c>
      <c r="AN74" s="205">
        <v>0</v>
      </c>
      <c r="AO74" s="205">
        <v>202.28</v>
      </c>
      <c r="AP74" s="205">
        <v>0</v>
      </c>
    </row>
    <row r="75" spans="1:42">
      <c r="A75" t="s">
        <v>117</v>
      </c>
      <c r="B75" s="205">
        <v>0</v>
      </c>
      <c r="C75" s="205">
        <v>0</v>
      </c>
      <c r="D75" s="205">
        <v>2.2599999999999998</v>
      </c>
      <c r="E75" s="205">
        <v>0</v>
      </c>
      <c r="F75" s="205">
        <v>0</v>
      </c>
      <c r="G75" s="205">
        <v>10.66</v>
      </c>
      <c r="H75" s="205">
        <v>0</v>
      </c>
      <c r="I75" s="205">
        <v>24.46</v>
      </c>
      <c r="J75" s="205">
        <v>1.68</v>
      </c>
      <c r="K75" s="205">
        <v>0.03</v>
      </c>
      <c r="L75" s="205">
        <v>460.92</v>
      </c>
      <c r="M75" s="205">
        <v>0.98</v>
      </c>
      <c r="N75" s="205">
        <v>1.26</v>
      </c>
      <c r="O75" s="205">
        <v>0</v>
      </c>
      <c r="P75" s="205">
        <v>1.49</v>
      </c>
      <c r="Q75" s="205">
        <v>6.7</v>
      </c>
      <c r="R75" s="205">
        <v>0.45</v>
      </c>
      <c r="S75" s="205">
        <v>0.28000000000000003</v>
      </c>
      <c r="T75" s="205">
        <v>1.41</v>
      </c>
      <c r="U75" s="205">
        <v>1.86</v>
      </c>
      <c r="V75" s="205">
        <v>3.68</v>
      </c>
      <c r="W75" s="205">
        <v>5.85</v>
      </c>
      <c r="X75" s="205">
        <v>23.13</v>
      </c>
      <c r="Y75" s="205">
        <v>0</v>
      </c>
      <c r="Z75" s="205">
        <v>2.7</v>
      </c>
      <c r="AA75" s="205">
        <v>0.96</v>
      </c>
      <c r="AB75" s="205">
        <v>0</v>
      </c>
      <c r="AC75" s="205">
        <v>12.92</v>
      </c>
      <c r="AD75" s="205">
        <v>0</v>
      </c>
      <c r="AE75" s="205">
        <v>0</v>
      </c>
      <c r="AF75" s="205">
        <v>0</v>
      </c>
      <c r="AG75" s="205">
        <v>23.23</v>
      </c>
      <c r="AH75" s="205">
        <v>0</v>
      </c>
      <c r="AI75" s="205">
        <v>39.14</v>
      </c>
      <c r="AJ75" s="205">
        <v>0</v>
      </c>
      <c r="AK75" s="205">
        <v>0</v>
      </c>
      <c r="AL75" s="205">
        <v>0</v>
      </c>
      <c r="AM75" s="205">
        <v>0</v>
      </c>
      <c r="AN75" s="205">
        <v>0</v>
      </c>
      <c r="AO75" s="205">
        <v>206.63</v>
      </c>
      <c r="AP75" s="205">
        <v>0</v>
      </c>
    </row>
    <row r="76" spans="1:42">
      <c r="A76" t="s">
        <v>118</v>
      </c>
      <c r="B76" s="205">
        <v>0</v>
      </c>
      <c r="C76" s="205">
        <v>0</v>
      </c>
      <c r="D76" s="205">
        <v>2.2599999999999998</v>
      </c>
      <c r="E76" s="205">
        <v>0</v>
      </c>
      <c r="F76" s="205">
        <v>0</v>
      </c>
      <c r="G76" s="205">
        <v>10.66</v>
      </c>
      <c r="H76" s="205">
        <v>0</v>
      </c>
      <c r="I76" s="205">
        <v>24.46</v>
      </c>
      <c r="J76" s="205">
        <v>1.68</v>
      </c>
      <c r="K76" s="205">
        <v>0.03</v>
      </c>
      <c r="L76" s="205">
        <v>460.92</v>
      </c>
      <c r="M76" s="205">
        <v>0.98</v>
      </c>
      <c r="N76" s="205">
        <v>1.26</v>
      </c>
      <c r="O76" s="205">
        <v>0</v>
      </c>
      <c r="P76" s="205">
        <v>1.49</v>
      </c>
      <c r="Q76" s="205">
        <v>6.7</v>
      </c>
      <c r="R76" s="205">
        <v>0.45</v>
      </c>
      <c r="S76" s="205">
        <v>0.28000000000000003</v>
      </c>
      <c r="T76" s="205">
        <v>1.41</v>
      </c>
      <c r="U76" s="205">
        <v>1.86</v>
      </c>
      <c r="V76" s="205">
        <v>3.68</v>
      </c>
      <c r="W76" s="205">
        <v>5.85</v>
      </c>
      <c r="X76" s="205">
        <v>23.13</v>
      </c>
      <c r="Y76" s="205">
        <v>0</v>
      </c>
      <c r="Z76" s="205">
        <v>2.7</v>
      </c>
      <c r="AA76" s="205">
        <v>0.96</v>
      </c>
      <c r="AB76" s="205">
        <v>0</v>
      </c>
      <c r="AC76" s="205">
        <v>12.92</v>
      </c>
      <c r="AD76" s="205">
        <v>0</v>
      </c>
      <c r="AE76" s="205">
        <v>0</v>
      </c>
      <c r="AF76" s="205">
        <v>0</v>
      </c>
      <c r="AG76" s="205">
        <v>23.23</v>
      </c>
      <c r="AH76" s="205">
        <v>0</v>
      </c>
      <c r="AI76" s="205">
        <v>39.14</v>
      </c>
      <c r="AJ76" s="205">
        <v>0</v>
      </c>
      <c r="AK76" s="205">
        <v>0</v>
      </c>
      <c r="AL76" s="205">
        <v>0</v>
      </c>
      <c r="AM76" s="205">
        <v>0</v>
      </c>
      <c r="AN76" s="205">
        <v>0</v>
      </c>
      <c r="AO76" s="205">
        <v>206.63</v>
      </c>
      <c r="AP76" s="205">
        <v>0</v>
      </c>
    </row>
    <row r="77" spans="1:42">
      <c r="A77" t="s">
        <v>119</v>
      </c>
      <c r="B77" s="205">
        <v>0</v>
      </c>
      <c r="C77" s="205">
        <v>0</v>
      </c>
      <c r="D77" s="205">
        <v>2.2599999999999998</v>
      </c>
      <c r="E77" s="205">
        <v>0</v>
      </c>
      <c r="F77" s="205">
        <v>0</v>
      </c>
      <c r="G77" s="205">
        <v>10.66</v>
      </c>
      <c r="H77" s="205">
        <v>0</v>
      </c>
      <c r="I77" s="205">
        <v>24.46</v>
      </c>
      <c r="J77" s="205">
        <v>1.68</v>
      </c>
      <c r="K77" s="205">
        <v>0.03</v>
      </c>
      <c r="L77" s="205">
        <v>460.92</v>
      </c>
      <c r="M77" s="205">
        <v>0.98</v>
      </c>
      <c r="N77" s="205">
        <v>1.26</v>
      </c>
      <c r="O77" s="205">
        <v>0</v>
      </c>
      <c r="P77" s="205">
        <v>1.49</v>
      </c>
      <c r="Q77" s="205">
        <v>6.7</v>
      </c>
      <c r="R77" s="205">
        <v>0.45</v>
      </c>
      <c r="S77" s="205">
        <v>0.28000000000000003</v>
      </c>
      <c r="T77" s="205">
        <v>1.41</v>
      </c>
      <c r="U77" s="205">
        <v>1.86</v>
      </c>
      <c r="V77" s="205">
        <v>3.64</v>
      </c>
      <c r="W77" s="205">
        <v>5.33</v>
      </c>
      <c r="X77" s="205">
        <v>23.97</v>
      </c>
      <c r="Y77" s="205">
        <v>0</v>
      </c>
      <c r="Z77" s="205">
        <v>2.7</v>
      </c>
      <c r="AA77" s="205">
        <v>0.96</v>
      </c>
      <c r="AB77" s="205">
        <v>0</v>
      </c>
      <c r="AC77" s="205">
        <v>12.92</v>
      </c>
      <c r="AD77" s="205">
        <v>0</v>
      </c>
      <c r="AE77" s="205">
        <v>0</v>
      </c>
      <c r="AF77" s="205">
        <v>0</v>
      </c>
      <c r="AG77" s="205">
        <v>23.23</v>
      </c>
      <c r="AH77" s="205">
        <v>0</v>
      </c>
      <c r="AI77" s="205">
        <v>39.14</v>
      </c>
      <c r="AJ77" s="205">
        <v>0</v>
      </c>
      <c r="AK77" s="205">
        <v>0</v>
      </c>
      <c r="AL77" s="205">
        <v>0</v>
      </c>
      <c r="AM77" s="205">
        <v>0</v>
      </c>
      <c r="AN77" s="205">
        <v>0</v>
      </c>
      <c r="AO77" s="205">
        <v>206.63</v>
      </c>
      <c r="AP77" s="205">
        <v>0</v>
      </c>
    </row>
    <row r="78" spans="1:42">
      <c r="A78" t="s">
        <v>120</v>
      </c>
      <c r="B78" s="205">
        <v>0</v>
      </c>
      <c r="C78" s="205">
        <v>0</v>
      </c>
      <c r="D78" s="205">
        <v>2.2599999999999998</v>
      </c>
      <c r="E78" s="205">
        <v>0</v>
      </c>
      <c r="F78" s="205">
        <v>0</v>
      </c>
      <c r="G78" s="205">
        <v>10.66</v>
      </c>
      <c r="H78" s="205">
        <v>0</v>
      </c>
      <c r="I78" s="205">
        <v>24.46</v>
      </c>
      <c r="J78" s="205">
        <v>1.68</v>
      </c>
      <c r="K78" s="205">
        <v>0.03</v>
      </c>
      <c r="L78" s="205">
        <v>460.92</v>
      </c>
      <c r="M78" s="205">
        <v>0.98</v>
      </c>
      <c r="N78" s="205">
        <v>1.26</v>
      </c>
      <c r="O78" s="205">
        <v>0</v>
      </c>
      <c r="P78" s="205">
        <v>1.49</v>
      </c>
      <c r="Q78" s="205">
        <v>6.7</v>
      </c>
      <c r="R78" s="205">
        <v>0.45</v>
      </c>
      <c r="S78" s="205">
        <v>0.28000000000000003</v>
      </c>
      <c r="T78" s="205">
        <v>1.41</v>
      </c>
      <c r="U78" s="205">
        <v>1.86</v>
      </c>
      <c r="V78" s="205">
        <v>3.64</v>
      </c>
      <c r="W78" s="205">
        <v>5.33</v>
      </c>
      <c r="X78" s="205">
        <v>23.97</v>
      </c>
      <c r="Y78" s="205">
        <v>0</v>
      </c>
      <c r="Z78" s="205">
        <v>2.7</v>
      </c>
      <c r="AA78" s="205">
        <v>0.96</v>
      </c>
      <c r="AB78" s="205">
        <v>0</v>
      </c>
      <c r="AC78" s="205">
        <v>12.92</v>
      </c>
      <c r="AD78" s="205">
        <v>0</v>
      </c>
      <c r="AE78" s="205">
        <v>0</v>
      </c>
      <c r="AF78" s="205">
        <v>0</v>
      </c>
      <c r="AG78" s="205">
        <v>23.23</v>
      </c>
      <c r="AH78" s="205">
        <v>0</v>
      </c>
      <c r="AI78" s="205">
        <v>39.14</v>
      </c>
      <c r="AJ78" s="205">
        <v>0</v>
      </c>
      <c r="AK78" s="205">
        <v>0</v>
      </c>
      <c r="AL78" s="205">
        <v>0</v>
      </c>
      <c r="AM78" s="205">
        <v>0</v>
      </c>
      <c r="AN78" s="205">
        <v>0</v>
      </c>
      <c r="AO78" s="205">
        <v>206.63</v>
      </c>
      <c r="AP78" s="205">
        <v>0</v>
      </c>
    </row>
    <row r="79" spans="1:42">
      <c r="A79" t="s">
        <v>121</v>
      </c>
      <c r="B79" s="205">
        <v>0</v>
      </c>
      <c r="C79" s="205">
        <v>0</v>
      </c>
      <c r="D79" s="205">
        <v>2.2599999999999998</v>
      </c>
      <c r="E79" s="205">
        <v>0</v>
      </c>
      <c r="F79" s="205">
        <v>0</v>
      </c>
      <c r="G79" s="205">
        <v>10.66</v>
      </c>
      <c r="H79" s="205">
        <v>0</v>
      </c>
      <c r="I79" s="205">
        <v>24.46</v>
      </c>
      <c r="J79" s="205">
        <v>1.68</v>
      </c>
      <c r="K79" s="205">
        <v>0.03</v>
      </c>
      <c r="L79" s="205">
        <v>460.92</v>
      </c>
      <c r="M79" s="205">
        <v>0.98</v>
      </c>
      <c r="N79" s="205">
        <v>1.26</v>
      </c>
      <c r="O79" s="205">
        <v>0</v>
      </c>
      <c r="P79" s="205">
        <v>1.49</v>
      </c>
      <c r="Q79" s="205">
        <v>6.7</v>
      </c>
      <c r="R79" s="205">
        <v>0.45</v>
      </c>
      <c r="S79" s="205">
        <v>0.28000000000000003</v>
      </c>
      <c r="T79" s="205">
        <v>1.41</v>
      </c>
      <c r="U79" s="205">
        <v>1.86</v>
      </c>
      <c r="V79" s="205">
        <v>3.64</v>
      </c>
      <c r="W79" s="205">
        <v>5.33</v>
      </c>
      <c r="X79" s="205">
        <v>23.97</v>
      </c>
      <c r="Y79" s="205">
        <v>0</v>
      </c>
      <c r="Z79" s="205">
        <v>2.7</v>
      </c>
      <c r="AA79" s="205">
        <v>0.96</v>
      </c>
      <c r="AB79" s="205">
        <v>0</v>
      </c>
      <c r="AC79" s="205">
        <v>12.92</v>
      </c>
      <c r="AD79" s="205">
        <v>0</v>
      </c>
      <c r="AE79" s="205">
        <v>0</v>
      </c>
      <c r="AF79" s="205">
        <v>0</v>
      </c>
      <c r="AG79" s="205">
        <v>23.23</v>
      </c>
      <c r="AH79" s="205">
        <v>0</v>
      </c>
      <c r="AI79" s="205">
        <v>39.14</v>
      </c>
      <c r="AJ79" s="205">
        <v>0</v>
      </c>
      <c r="AK79" s="205">
        <v>0</v>
      </c>
      <c r="AL79" s="205">
        <v>0</v>
      </c>
      <c r="AM79" s="205">
        <v>0</v>
      </c>
      <c r="AN79" s="205">
        <v>0</v>
      </c>
      <c r="AO79" s="205">
        <v>206.63</v>
      </c>
      <c r="AP79" s="205">
        <v>0</v>
      </c>
    </row>
    <row r="80" spans="1:42">
      <c r="A80" t="s">
        <v>122</v>
      </c>
      <c r="B80" s="205">
        <v>0</v>
      </c>
      <c r="C80" s="205">
        <v>0</v>
      </c>
      <c r="D80" s="205">
        <v>2.2599999999999998</v>
      </c>
      <c r="E80" s="205">
        <v>0</v>
      </c>
      <c r="F80" s="205">
        <v>0</v>
      </c>
      <c r="G80" s="205">
        <v>10.66</v>
      </c>
      <c r="H80" s="205">
        <v>0</v>
      </c>
      <c r="I80" s="205">
        <v>24.46</v>
      </c>
      <c r="J80" s="205">
        <v>1.68</v>
      </c>
      <c r="K80" s="205">
        <v>0.03</v>
      </c>
      <c r="L80" s="205">
        <v>460.92</v>
      </c>
      <c r="M80" s="205">
        <v>0.98</v>
      </c>
      <c r="N80" s="205">
        <v>1.26</v>
      </c>
      <c r="O80" s="205">
        <v>0</v>
      </c>
      <c r="P80" s="205">
        <v>1.49</v>
      </c>
      <c r="Q80" s="205">
        <v>6.7</v>
      </c>
      <c r="R80" s="205">
        <v>0.45</v>
      </c>
      <c r="S80" s="205">
        <v>0.28000000000000003</v>
      </c>
      <c r="T80" s="205">
        <v>1.41</v>
      </c>
      <c r="U80" s="205">
        <v>1.86</v>
      </c>
      <c r="V80" s="205">
        <v>3.64</v>
      </c>
      <c r="W80" s="205">
        <v>5.33</v>
      </c>
      <c r="X80" s="205">
        <v>23.97</v>
      </c>
      <c r="Y80" s="205">
        <v>0</v>
      </c>
      <c r="Z80" s="205">
        <v>2.7</v>
      </c>
      <c r="AA80" s="205">
        <v>0.96</v>
      </c>
      <c r="AB80" s="205">
        <v>0</v>
      </c>
      <c r="AC80" s="205">
        <v>12.92</v>
      </c>
      <c r="AD80" s="205">
        <v>0</v>
      </c>
      <c r="AE80" s="205">
        <v>0</v>
      </c>
      <c r="AF80" s="205">
        <v>0</v>
      </c>
      <c r="AG80" s="205">
        <v>23.23</v>
      </c>
      <c r="AH80" s="205">
        <v>0</v>
      </c>
      <c r="AI80" s="205">
        <v>39.14</v>
      </c>
      <c r="AJ80" s="205">
        <v>0</v>
      </c>
      <c r="AK80" s="205">
        <v>0</v>
      </c>
      <c r="AL80" s="205">
        <v>0</v>
      </c>
      <c r="AM80" s="205">
        <v>0</v>
      </c>
      <c r="AN80" s="205">
        <v>0</v>
      </c>
      <c r="AO80" s="205">
        <v>206.63</v>
      </c>
      <c r="AP80" s="205">
        <v>0</v>
      </c>
    </row>
    <row r="81" spans="1:42">
      <c r="A81" t="s">
        <v>123</v>
      </c>
      <c r="B81" s="205">
        <v>0</v>
      </c>
      <c r="C81" s="205">
        <v>0</v>
      </c>
      <c r="D81" s="205">
        <v>2.2599999999999998</v>
      </c>
      <c r="E81" s="205">
        <v>0</v>
      </c>
      <c r="F81" s="205">
        <v>0</v>
      </c>
      <c r="G81" s="205">
        <v>10.66</v>
      </c>
      <c r="H81" s="205">
        <v>0</v>
      </c>
      <c r="I81" s="205">
        <v>24.46</v>
      </c>
      <c r="J81" s="205">
        <v>1.68</v>
      </c>
      <c r="K81" s="205">
        <v>0.03</v>
      </c>
      <c r="L81" s="205">
        <v>460.92</v>
      </c>
      <c r="M81" s="205">
        <v>0.98</v>
      </c>
      <c r="N81" s="205">
        <v>1.26</v>
      </c>
      <c r="O81" s="205">
        <v>0</v>
      </c>
      <c r="P81" s="205">
        <v>1.49</v>
      </c>
      <c r="Q81" s="205">
        <v>6.7</v>
      </c>
      <c r="R81" s="205">
        <v>0.45</v>
      </c>
      <c r="S81" s="205">
        <v>0.28000000000000003</v>
      </c>
      <c r="T81" s="205">
        <v>1.41</v>
      </c>
      <c r="U81" s="205">
        <v>1.86</v>
      </c>
      <c r="V81" s="205">
        <v>3.64</v>
      </c>
      <c r="W81" s="205">
        <v>5.33</v>
      </c>
      <c r="X81" s="205">
        <v>21.39</v>
      </c>
      <c r="Y81" s="205">
        <v>0</v>
      </c>
      <c r="Z81" s="205">
        <v>2.7</v>
      </c>
      <c r="AA81" s="205">
        <v>0.96</v>
      </c>
      <c r="AB81" s="205">
        <v>0</v>
      </c>
      <c r="AC81" s="205">
        <v>12.92</v>
      </c>
      <c r="AD81" s="205">
        <v>0</v>
      </c>
      <c r="AE81" s="205">
        <v>0</v>
      </c>
      <c r="AF81" s="205">
        <v>0</v>
      </c>
      <c r="AG81" s="205">
        <v>23.23</v>
      </c>
      <c r="AH81" s="205">
        <v>0</v>
      </c>
      <c r="AI81" s="205">
        <v>39.14</v>
      </c>
      <c r="AJ81" s="205">
        <v>0</v>
      </c>
      <c r="AK81" s="205">
        <v>0</v>
      </c>
      <c r="AL81" s="205">
        <v>0</v>
      </c>
      <c r="AM81" s="205">
        <v>0</v>
      </c>
      <c r="AN81" s="205">
        <v>0</v>
      </c>
      <c r="AO81" s="205">
        <v>206.63</v>
      </c>
      <c r="AP81" s="205">
        <v>0</v>
      </c>
    </row>
    <row r="82" spans="1:42">
      <c r="A82" t="s">
        <v>124</v>
      </c>
      <c r="B82" s="205">
        <v>0</v>
      </c>
      <c r="C82" s="205">
        <v>0</v>
      </c>
      <c r="D82" s="205">
        <v>2.2599999999999998</v>
      </c>
      <c r="E82" s="205">
        <v>0</v>
      </c>
      <c r="F82" s="205">
        <v>0</v>
      </c>
      <c r="G82" s="205">
        <v>10.66</v>
      </c>
      <c r="H82" s="205">
        <v>0</v>
      </c>
      <c r="I82" s="205">
        <v>24.46</v>
      </c>
      <c r="J82" s="205">
        <v>1.68</v>
      </c>
      <c r="K82" s="205">
        <v>0.03</v>
      </c>
      <c r="L82" s="205">
        <v>460.92</v>
      </c>
      <c r="M82" s="205">
        <v>0.98</v>
      </c>
      <c r="N82" s="205">
        <v>1.26</v>
      </c>
      <c r="O82" s="205">
        <v>0</v>
      </c>
      <c r="P82" s="205">
        <v>1.49</v>
      </c>
      <c r="Q82" s="205">
        <v>6.7</v>
      </c>
      <c r="R82" s="205">
        <v>0.45</v>
      </c>
      <c r="S82" s="205">
        <v>0.28000000000000003</v>
      </c>
      <c r="T82" s="205">
        <v>1.41</v>
      </c>
      <c r="U82" s="205">
        <v>1.86</v>
      </c>
      <c r="V82" s="205">
        <v>3.58</v>
      </c>
      <c r="W82" s="205">
        <v>5.33</v>
      </c>
      <c r="X82" s="205">
        <v>19.48</v>
      </c>
      <c r="Y82" s="205">
        <v>0</v>
      </c>
      <c r="Z82" s="205">
        <v>2.7</v>
      </c>
      <c r="AA82" s="205">
        <v>0.96</v>
      </c>
      <c r="AB82" s="205">
        <v>0</v>
      </c>
      <c r="AC82" s="205">
        <v>12.92</v>
      </c>
      <c r="AD82" s="205">
        <v>0</v>
      </c>
      <c r="AE82" s="205">
        <v>0</v>
      </c>
      <c r="AF82" s="205">
        <v>0</v>
      </c>
      <c r="AG82" s="205">
        <v>23.23</v>
      </c>
      <c r="AH82" s="205">
        <v>0</v>
      </c>
      <c r="AI82" s="205">
        <v>39.14</v>
      </c>
      <c r="AJ82" s="205">
        <v>0</v>
      </c>
      <c r="AK82" s="205">
        <v>0</v>
      </c>
      <c r="AL82" s="205">
        <v>0</v>
      </c>
      <c r="AM82" s="205">
        <v>0</v>
      </c>
      <c r="AN82" s="205">
        <v>0</v>
      </c>
      <c r="AO82" s="205">
        <v>206.63</v>
      </c>
      <c r="AP82" s="205">
        <v>0</v>
      </c>
    </row>
    <row r="83" spans="1:42">
      <c r="A83" t="s">
        <v>125</v>
      </c>
      <c r="B83" s="205">
        <v>0</v>
      </c>
      <c r="C83" s="205">
        <v>0</v>
      </c>
      <c r="D83" s="205">
        <v>2.2599999999999998</v>
      </c>
      <c r="E83" s="205">
        <v>0</v>
      </c>
      <c r="F83" s="205">
        <v>0</v>
      </c>
      <c r="G83" s="205">
        <v>10.66</v>
      </c>
      <c r="H83" s="205">
        <v>0</v>
      </c>
      <c r="I83" s="205">
        <v>24.46</v>
      </c>
      <c r="J83" s="205">
        <v>1.68</v>
      </c>
      <c r="K83" s="205">
        <v>0.03</v>
      </c>
      <c r="L83" s="205">
        <v>460.92</v>
      </c>
      <c r="M83" s="205">
        <v>0.98</v>
      </c>
      <c r="N83" s="205">
        <v>1.26</v>
      </c>
      <c r="O83" s="205">
        <v>0</v>
      </c>
      <c r="P83" s="205">
        <v>1.49</v>
      </c>
      <c r="Q83" s="205">
        <v>6.7</v>
      </c>
      <c r="R83" s="205">
        <v>0.45</v>
      </c>
      <c r="S83" s="205">
        <v>0.28000000000000003</v>
      </c>
      <c r="T83" s="205">
        <v>1.41</v>
      </c>
      <c r="U83" s="205">
        <v>1.86</v>
      </c>
      <c r="V83" s="205">
        <v>3.55</v>
      </c>
      <c r="W83" s="205">
        <v>5.21</v>
      </c>
      <c r="X83" s="205">
        <v>17.420000000000002</v>
      </c>
      <c r="Y83" s="205">
        <v>0</v>
      </c>
      <c r="Z83" s="205">
        <v>2.7</v>
      </c>
      <c r="AA83" s="205">
        <v>0.96</v>
      </c>
      <c r="AB83" s="205">
        <v>0</v>
      </c>
      <c r="AC83" s="205">
        <v>12.92</v>
      </c>
      <c r="AD83" s="205">
        <v>0</v>
      </c>
      <c r="AE83" s="205">
        <v>0</v>
      </c>
      <c r="AF83" s="205">
        <v>0</v>
      </c>
      <c r="AG83" s="205">
        <v>23.23</v>
      </c>
      <c r="AH83" s="205">
        <v>0</v>
      </c>
      <c r="AI83" s="205">
        <v>39.14</v>
      </c>
      <c r="AJ83" s="205">
        <v>0</v>
      </c>
      <c r="AK83" s="205">
        <v>0</v>
      </c>
      <c r="AL83" s="205">
        <v>0</v>
      </c>
      <c r="AM83" s="205">
        <v>0</v>
      </c>
      <c r="AN83" s="205">
        <v>0</v>
      </c>
      <c r="AO83" s="205">
        <v>206.63</v>
      </c>
      <c r="AP83" s="205">
        <v>0</v>
      </c>
    </row>
    <row r="84" spans="1:42">
      <c r="A84" t="s">
        <v>126</v>
      </c>
      <c r="B84" s="205">
        <v>0</v>
      </c>
      <c r="C84" s="205">
        <v>0</v>
      </c>
      <c r="D84" s="205">
        <v>2.2599999999999998</v>
      </c>
      <c r="E84" s="205">
        <v>0</v>
      </c>
      <c r="F84" s="205">
        <v>0</v>
      </c>
      <c r="G84" s="205">
        <v>10.66</v>
      </c>
      <c r="H84" s="205">
        <v>0</v>
      </c>
      <c r="I84" s="205">
        <v>24.46</v>
      </c>
      <c r="J84" s="205">
        <v>1.68</v>
      </c>
      <c r="K84" s="205">
        <v>0</v>
      </c>
      <c r="L84" s="205">
        <v>460.92</v>
      </c>
      <c r="M84" s="205">
        <v>0.98</v>
      </c>
      <c r="N84" s="205">
        <v>1.26</v>
      </c>
      <c r="O84" s="205">
        <v>0</v>
      </c>
      <c r="P84" s="205">
        <v>1.49</v>
      </c>
      <c r="Q84" s="205">
        <v>6.7</v>
      </c>
      <c r="R84" s="205">
        <v>0.46</v>
      </c>
      <c r="S84" s="205">
        <v>0.28000000000000003</v>
      </c>
      <c r="T84" s="205">
        <v>1.41</v>
      </c>
      <c r="U84" s="205">
        <v>1.86</v>
      </c>
      <c r="V84" s="205">
        <v>3.55</v>
      </c>
      <c r="W84" s="205">
        <v>5.21</v>
      </c>
      <c r="X84" s="205">
        <v>16.63</v>
      </c>
      <c r="Y84" s="205">
        <v>0</v>
      </c>
      <c r="Z84" s="205">
        <v>2.7</v>
      </c>
      <c r="AA84" s="205">
        <v>0.96</v>
      </c>
      <c r="AB84" s="205">
        <v>0</v>
      </c>
      <c r="AC84" s="205">
        <v>12.92</v>
      </c>
      <c r="AD84" s="205">
        <v>0</v>
      </c>
      <c r="AE84" s="205">
        <v>0</v>
      </c>
      <c r="AF84" s="205">
        <v>0</v>
      </c>
      <c r="AG84" s="205">
        <v>23.23</v>
      </c>
      <c r="AH84" s="205">
        <v>0</v>
      </c>
      <c r="AI84" s="205">
        <v>39.14</v>
      </c>
      <c r="AJ84" s="205">
        <v>0</v>
      </c>
      <c r="AK84" s="205">
        <v>10.89</v>
      </c>
      <c r="AL84" s="205">
        <v>0</v>
      </c>
      <c r="AM84" s="205">
        <v>0</v>
      </c>
      <c r="AN84" s="205">
        <v>0</v>
      </c>
      <c r="AO84" s="205">
        <v>206.63</v>
      </c>
      <c r="AP84" s="205">
        <v>0</v>
      </c>
    </row>
    <row r="85" spans="1:42">
      <c r="A85" t="s">
        <v>127</v>
      </c>
      <c r="B85" s="205">
        <v>0</v>
      </c>
      <c r="C85" s="205">
        <v>0</v>
      </c>
      <c r="D85" s="205">
        <v>2.2599999999999998</v>
      </c>
      <c r="E85" s="205">
        <v>0</v>
      </c>
      <c r="F85" s="205">
        <v>0</v>
      </c>
      <c r="G85" s="205">
        <v>10.66</v>
      </c>
      <c r="H85" s="205">
        <v>0</v>
      </c>
      <c r="I85" s="205">
        <v>24.46</v>
      </c>
      <c r="J85" s="205">
        <v>1.68</v>
      </c>
      <c r="K85" s="205">
        <v>0</v>
      </c>
      <c r="L85" s="205">
        <v>460.92</v>
      </c>
      <c r="M85" s="205">
        <v>0.98</v>
      </c>
      <c r="N85" s="205">
        <v>1.26</v>
      </c>
      <c r="O85" s="205">
        <v>0</v>
      </c>
      <c r="P85" s="205">
        <v>1.49</v>
      </c>
      <c r="Q85" s="205">
        <v>6.7</v>
      </c>
      <c r="R85" s="205">
        <v>0.46</v>
      </c>
      <c r="S85" s="205">
        <v>0.28000000000000003</v>
      </c>
      <c r="T85" s="205">
        <v>1.41</v>
      </c>
      <c r="U85" s="205">
        <v>1.86</v>
      </c>
      <c r="V85" s="205">
        <v>3.45</v>
      </c>
      <c r="W85" s="205">
        <v>3.63</v>
      </c>
      <c r="X85" s="205">
        <v>8.7899999999999991</v>
      </c>
      <c r="Y85" s="205">
        <v>0</v>
      </c>
      <c r="Z85" s="205">
        <v>2.7</v>
      </c>
      <c r="AA85" s="205">
        <v>0.96</v>
      </c>
      <c r="AB85" s="205">
        <v>0</v>
      </c>
      <c r="AC85" s="205">
        <v>12.92</v>
      </c>
      <c r="AD85" s="205">
        <v>0</v>
      </c>
      <c r="AE85" s="205">
        <v>0</v>
      </c>
      <c r="AF85" s="205">
        <v>0</v>
      </c>
      <c r="AG85" s="205">
        <v>23.23</v>
      </c>
      <c r="AH85" s="205">
        <v>0</v>
      </c>
      <c r="AI85" s="205">
        <v>39.14</v>
      </c>
      <c r="AJ85" s="205">
        <v>0</v>
      </c>
      <c r="AK85" s="205">
        <v>13.61</v>
      </c>
      <c r="AL85" s="205">
        <v>0</v>
      </c>
      <c r="AM85" s="205">
        <v>0</v>
      </c>
      <c r="AN85" s="205">
        <v>0</v>
      </c>
      <c r="AO85" s="205">
        <v>206.63</v>
      </c>
      <c r="AP85" s="205">
        <v>0</v>
      </c>
    </row>
    <row r="86" spans="1:42">
      <c r="A86" t="s">
        <v>128</v>
      </c>
      <c r="B86" s="205">
        <v>0</v>
      </c>
      <c r="C86" s="205">
        <v>0</v>
      </c>
      <c r="D86" s="205">
        <v>2.2599999999999998</v>
      </c>
      <c r="E86" s="205">
        <v>0</v>
      </c>
      <c r="F86" s="205">
        <v>0</v>
      </c>
      <c r="G86" s="205">
        <v>10.66</v>
      </c>
      <c r="H86" s="205">
        <v>0</v>
      </c>
      <c r="I86" s="205">
        <v>24.46</v>
      </c>
      <c r="J86" s="205">
        <v>1.68</v>
      </c>
      <c r="K86" s="205">
        <v>1.48</v>
      </c>
      <c r="L86" s="205">
        <v>460.92</v>
      </c>
      <c r="M86" s="205">
        <v>0.98</v>
      </c>
      <c r="N86" s="205">
        <v>1.26</v>
      </c>
      <c r="O86" s="205">
        <v>0</v>
      </c>
      <c r="P86" s="205">
        <v>1.49</v>
      </c>
      <c r="Q86" s="205">
        <v>6.7</v>
      </c>
      <c r="R86" s="205">
        <v>6.35</v>
      </c>
      <c r="S86" s="205">
        <v>3.97</v>
      </c>
      <c r="T86" s="205">
        <v>1.41</v>
      </c>
      <c r="U86" s="205">
        <v>1.86</v>
      </c>
      <c r="V86" s="205">
        <v>6.36</v>
      </c>
      <c r="W86" s="205">
        <v>3.63</v>
      </c>
      <c r="X86" s="205">
        <v>8.7899999999999991</v>
      </c>
      <c r="Y86" s="205">
        <v>0</v>
      </c>
      <c r="Z86" s="205">
        <v>2.7</v>
      </c>
      <c r="AA86" s="205">
        <v>0.96</v>
      </c>
      <c r="AB86" s="205">
        <v>0</v>
      </c>
      <c r="AC86" s="205">
        <v>12.92</v>
      </c>
      <c r="AD86" s="205">
        <v>0</v>
      </c>
      <c r="AE86" s="205">
        <v>0</v>
      </c>
      <c r="AF86" s="205">
        <v>0</v>
      </c>
      <c r="AG86" s="205">
        <v>23.23</v>
      </c>
      <c r="AH86" s="205">
        <v>0</v>
      </c>
      <c r="AI86" s="205">
        <v>39.14</v>
      </c>
      <c r="AJ86" s="205">
        <v>0</v>
      </c>
      <c r="AK86" s="205">
        <v>10.89</v>
      </c>
      <c r="AL86" s="205">
        <v>0</v>
      </c>
      <c r="AM86" s="205">
        <v>0</v>
      </c>
      <c r="AN86" s="205">
        <v>0</v>
      </c>
      <c r="AO86" s="205">
        <v>206.63</v>
      </c>
      <c r="AP86" s="205">
        <v>0</v>
      </c>
    </row>
    <row r="87" spans="1:42">
      <c r="A87" t="s">
        <v>129</v>
      </c>
      <c r="B87" s="205">
        <v>0</v>
      </c>
      <c r="C87" s="205">
        <v>0</v>
      </c>
      <c r="D87" s="205">
        <v>2.2599999999999998</v>
      </c>
      <c r="E87" s="205">
        <v>0</v>
      </c>
      <c r="F87" s="205">
        <v>0</v>
      </c>
      <c r="G87" s="205">
        <v>10.66</v>
      </c>
      <c r="H87" s="205">
        <v>0</v>
      </c>
      <c r="I87" s="205">
        <v>24.46</v>
      </c>
      <c r="J87" s="205">
        <v>1.68</v>
      </c>
      <c r="K87" s="205">
        <v>1.48</v>
      </c>
      <c r="L87" s="205">
        <v>460.92</v>
      </c>
      <c r="M87" s="205">
        <v>0.98</v>
      </c>
      <c r="N87" s="205">
        <v>1.26</v>
      </c>
      <c r="O87" s="205">
        <v>0</v>
      </c>
      <c r="P87" s="205">
        <v>1.49</v>
      </c>
      <c r="Q87" s="205">
        <v>6.7</v>
      </c>
      <c r="R87" s="205">
        <v>6.35</v>
      </c>
      <c r="S87" s="205">
        <v>3.97</v>
      </c>
      <c r="T87" s="205">
        <v>1.41</v>
      </c>
      <c r="U87" s="205">
        <v>1.86</v>
      </c>
      <c r="V87" s="205">
        <v>6.36</v>
      </c>
      <c r="W87" s="205">
        <v>3.63</v>
      </c>
      <c r="X87" s="205">
        <v>8.66</v>
      </c>
      <c r="Y87" s="205">
        <v>0</v>
      </c>
      <c r="Z87" s="205">
        <v>2.7</v>
      </c>
      <c r="AA87" s="205">
        <v>0.96</v>
      </c>
      <c r="AB87" s="205">
        <v>0</v>
      </c>
      <c r="AC87" s="205">
        <v>12.92</v>
      </c>
      <c r="AD87" s="205">
        <v>0</v>
      </c>
      <c r="AE87" s="205">
        <v>0</v>
      </c>
      <c r="AF87" s="205">
        <v>0</v>
      </c>
      <c r="AG87" s="205">
        <v>23.23</v>
      </c>
      <c r="AH87" s="205">
        <v>0</v>
      </c>
      <c r="AI87" s="205">
        <v>39.14</v>
      </c>
      <c r="AJ87" s="205">
        <v>0</v>
      </c>
      <c r="AK87" s="205">
        <v>10.89</v>
      </c>
      <c r="AL87" s="205">
        <v>0</v>
      </c>
      <c r="AM87" s="205">
        <v>0</v>
      </c>
      <c r="AN87" s="205">
        <v>0</v>
      </c>
      <c r="AO87" s="205">
        <v>206.63</v>
      </c>
      <c r="AP87" s="205">
        <v>0</v>
      </c>
    </row>
    <row r="88" spans="1:42">
      <c r="A88" t="s">
        <v>130</v>
      </c>
      <c r="B88" s="205">
        <v>0</v>
      </c>
      <c r="C88" s="205">
        <v>0</v>
      </c>
      <c r="D88" s="205">
        <v>2.2599999999999998</v>
      </c>
      <c r="E88" s="205">
        <v>0</v>
      </c>
      <c r="F88" s="205">
        <v>0</v>
      </c>
      <c r="G88" s="205">
        <v>10.66</v>
      </c>
      <c r="H88" s="205">
        <v>0</v>
      </c>
      <c r="I88" s="205">
        <v>24.46</v>
      </c>
      <c r="J88" s="205">
        <v>1.68</v>
      </c>
      <c r="K88" s="205">
        <v>1.48</v>
      </c>
      <c r="L88" s="205">
        <v>460.92</v>
      </c>
      <c r="M88" s="205">
        <v>0.98</v>
      </c>
      <c r="N88" s="205">
        <v>1.26</v>
      </c>
      <c r="O88" s="205">
        <v>0</v>
      </c>
      <c r="P88" s="205">
        <v>1.49</v>
      </c>
      <c r="Q88" s="205">
        <v>6.7</v>
      </c>
      <c r="R88" s="205">
        <v>6.35</v>
      </c>
      <c r="S88" s="205">
        <v>3.97</v>
      </c>
      <c r="T88" s="205">
        <v>1.41</v>
      </c>
      <c r="U88" s="205">
        <v>1.86</v>
      </c>
      <c r="V88" s="205">
        <v>6.36</v>
      </c>
      <c r="W88" s="205">
        <v>3.63</v>
      </c>
      <c r="X88" s="205">
        <v>8.66</v>
      </c>
      <c r="Y88" s="205">
        <v>0</v>
      </c>
      <c r="Z88" s="205">
        <v>2.7</v>
      </c>
      <c r="AA88" s="205">
        <v>0.96</v>
      </c>
      <c r="AB88" s="205">
        <v>0</v>
      </c>
      <c r="AC88" s="205">
        <v>12.92</v>
      </c>
      <c r="AD88" s="205">
        <v>0</v>
      </c>
      <c r="AE88" s="205">
        <v>0</v>
      </c>
      <c r="AF88" s="205">
        <v>0</v>
      </c>
      <c r="AG88" s="205">
        <v>23.23</v>
      </c>
      <c r="AH88" s="205">
        <v>0</v>
      </c>
      <c r="AI88" s="205">
        <v>39.14</v>
      </c>
      <c r="AJ88" s="205">
        <v>0</v>
      </c>
      <c r="AK88" s="205">
        <v>10.89</v>
      </c>
      <c r="AL88" s="205">
        <v>0</v>
      </c>
      <c r="AM88" s="205">
        <v>0</v>
      </c>
      <c r="AN88" s="205">
        <v>0</v>
      </c>
      <c r="AO88" s="205">
        <v>206.63</v>
      </c>
      <c r="AP88" s="205">
        <v>0</v>
      </c>
    </row>
    <row r="89" spans="1:42">
      <c r="A89" t="s">
        <v>131</v>
      </c>
      <c r="B89" s="205">
        <v>0</v>
      </c>
      <c r="C89" s="205">
        <v>0</v>
      </c>
      <c r="D89" s="205">
        <v>2.2599999999999998</v>
      </c>
      <c r="E89" s="205">
        <v>0</v>
      </c>
      <c r="F89" s="205">
        <v>0</v>
      </c>
      <c r="G89" s="205">
        <v>10.66</v>
      </c>
      <c r="H89" s="205">
        <v>0</v>
      </c>
      <c r="I89" s="205">
        <v>24.46</v>
      </c>
      <c r="J89" s="205">
        <v>1.68</v>
      </c>
      <c r="K89" s="205">
        <v>1.48</v>
      </c>
      <c r="L89" s="205">
        <v>460.92</v>
      </c>
      <c r="M89" s="205">
        <v>0.98</v>
      </c>
      <c r="N89" s="205">
        <v>1.26</v>
      </c>
      <c r="O89" s="205">
        <v>0</v>
      </c>
      <c r="P89" s="205">
        <v>1.49</v>
      </c>
      <c r="Q89" s="205">
        <v>6.7</v>
      </c>
      <c r="R89" s="205">
        <v>6.35</v>
      </c>
      <c r="S89" s="205">
        <v>3.97</v>
      </c>
      <c r="T89" s="205">
        <v>1.41</v>
      </c>
      <c r="U89" s="205">
        <v>1.86</v>
      </c>
      <c r="V89" s="205">
        <v>6.36</v>
      </c>
      <c r="W89" s="205">
        <v>3.63</v>
      </c>
      <c r="X89" s="205">
        <v>1.57</v>
      </c>
      <c r="Y89" s="205">
        <v>0</v>
      </c>
      <c r="Z89" s="205">
        <v>2.7</v>
      </c>
      <c r="AA89" s="205">
        <v>0.96</v>
      </c>
      <c r="AB89" s="205">
        <v>0</v>
      </c>
      <c r="AC89" s="205">
        <v>12.92</v>
      </c>
      <c r="AD89" s="205">
        <v>0</v>
      </c>
      <c r="AE89" s="205">
        <v>0</v>
      </c>
      <c r="AF89" s="205">
        <v>0</v>
      </c>
      <c r="AG89" s="205">
        <v>23.23</v>
      </c>
      <c r="AH89" s="205">
        <v>0</v>
      </c>
      <c r="AI89" s="205">
        <v>39.14</v>
      </c>
      <c r="AJ89" s="205">
        <v>0</v>
      </c>
      <c r="AK89" s="205">
        <v>10.89</v>
      </c>
      <c r="AL89" s="205">
        <v>0</v>
      </c>
      <c r="AM89" s="205">
        <v>0</v>
      </c>
      <c r="AN89" s="205">
        <v>0</v>
      </c>
      <c r="AO89" s="205">
        <v>206.63</v>
      </c>
      <c r="AP89" s="205">
        <v>0</v>
      </c>
    </row>
    <row r="90" spans="1:42">
      <c r="A90" t="s">
        <v>132</v>
      </c>
      <c r="B90" s="205">
        <v>0</v>
      </c>
      <c r="C90" s="205">
        <v>0</v>
      </c>
      <c r="D90" s="205">
        <v>2.2599999999999998</v>
      </c>
      <c r="E90" s="205">
        <v>0</v>
      </c>
      <c r="F90" s="205">
        <v>0</v>
      </c>
      <c r="G90" s="205">
        <v>10.66</v>
      </c>
      <c r="H90" s="205">
        <v>0</v>
      </c>
      <c r="I90" s="205">
        <v>24.46</v>
      </c>
      <c r="J90" s="205">
        <v>1.68</v>
      </c>
      <c r="K90" s="205">
        <v>1.48</v>
      </c>
      <c r="L90" s="205">
        <v>460.92</v>
      </c>
      <c r="M90" s="205">
        <v>0.98</v>
      </c>
      <c r="N90" s="205">
        <v>1.26</v>
      </c>
      <c r="O90" s="205">
        <v>0</v>
      </c>
      <c r="P90" s="205">
        <v>1.49</v>
      </c>
      <c r="Q90" s="205">
        <v>6.7</v>
      </c>
      <c r="R90" s="205">
        <v>6.37</v>
      </c>
      <c r="S90" s="205">
        <v>3.98</v>
      </c>
      <c r="T90" s="205">
        <v>1.41</v>
      </c>
      <c r="U90" s="205">
        <v>1.86</v>
      </c>
      <c r="V90" s="205">
        <v>6.36</v>
      </c>
      <c r="W90" s="205">
        <v>3.63</v>
      </c>
      <c r="X90" s="205">
        <v>1.57</v>
      </c>
      <c r="Y90" s="205">
        <v>0</v>
      </c>
      <c r="Z90" s="205">
        <v>2.7</v>
      </c>
      <c r="AA90" s="205">
        <v>0.96</v>
      </c>
      <c r="AB90" s="205">
        <v>0</v>
      </c>
      <c r="AC90" s="205">
        <v>12.92</v>
      </c>
      <c r="AD90" s="205">
        <v>0</v>
      </c>
      <c r="AE90" s="205">
        <v>0</v>
      </c>
      <c r="AF90" s="205">
        <v>0</v>
      </c>
      <c r="AG90" s="205">
        <v>23.23</v>
      </c>
      <c r="AH90" s="205">
        <v>0</v>
      </c>
      <c r="AI90" s="205">
        <v>39.14</v>
      </c>
      <c r="AJ90" s="205">
        <v>0</v>
      </c>
      <c r="AK90" s="205">
        <v>10.89</v>
      </c>
      <c r="AL90" s="205">
        <v>0</v>
      </c>
      <c r="AM90" s="205">
        <v>0</v>
      </c>
      <c r="AN90" s="205">
        <v>0</v>
      </c>
      <c r="AO90" s="205">
        <v>206.63</v>
      </c>
      <c r="AP90" s="205">
        <v>0</v>
      </c>
    </row>
    <row r="91" spans="1:42">
      <c r="A91" t="s">
        <v>133</v>
      </c>
      <c r="B91" s="205">
        <v>0</v>
      </c>
      <c r="C91" s="205">
        <v>0</v>
      </c>
      <c r="D91" s="205">
        <v>2.2599999999999998</v>
      </c>
      <c r="E91" s="205">
        <v>0</v>
      </c>
      <c r="F91" s="205">
        <v>0</v>
      </c>
      <c r="G91" s="205">
        <v>10.66</v>
      </c>
      <c r="H91" s="205">
        <v>0</v>
      </c>
      <c r="I91" s="205">
        <v>24.46</v>
      </c>
      <c r="J91" s="205">
        <v>1.68</v>
      </c>
      <c r="K91" s="205">
        <v>1.48</v>
      </c>
      <c r="L91" s="205">
        <v>460.92</v>
      </c>
      <c r="M91" s="205">
        <v>0.98</v>
      </c>
      <c r="N91" s="205">
        <v>1.26</v>
      </c>
      <c r="O91" s="205">
        <v>0</v>
      </c>
      <c r="P91" s="205">
        <v>1.49</v>
      </c>
      <c r="Q91" s="205">
        <v>6.7</v>
      </c>
      <c r="R91" s="205">
        <v>6.28</v>
      </c>
      <c r="S91" s="205">
        <v>4.0199999999999996</v>
      </c>
      <c r="T91" s="205">
        <v>1.41</v>
      </c>
      <c r="U91" s="205">
        <v>1.86</v>
      </c>
      <c r="V91" s="205">
        <v>6.36</v>
      </c>
      <c r="W91" s="205">
        <v>3.63</v>
      </c>
      <c r="X91" s="205">
        <v>1.57</v>
      </c>
      <c r="Y91" s="205">
        <v>0</v>
      </c>
      <c r="Z91" s="205">
        <v>2.7</v>
      </c>
      <c r="AA91" s="205">
        <v>0.96</v>
      </c>
      <c r="AB91" s="205">
        <v>0</v>
      </c>
      <c r="AC91" s="205">
        <v>12.92</v>
      </c>
      <c r="AD91" s="205">
        <v>0</v>
      </c>
      <c r="AE91" s="205">
        <v>0</v>
      </c>
      <c r="AF91" s="205">
        <v>0</v>
      </c>
      <c r="AG91" s="205">
        <v>23.23</v>
      </c>
      <c r="AH91" s="205">
        <v>0</v>
      </c>
      <c r="AI91" s="205">
        <v>39.14</v>
      </c>
      <c r="AJ91" s="205">
        <v>0</v>
      </c>
      <c r="AK91" s="205">
        <v>10.89</v>
      </c>
      <c r="AL91" s="205">
        <v>0</v>
      </c>
      <c r="AM91" s="205">
        <v>0</v>
      </c>
      <c r="AN91" s="205">
        <v>0</v>
      </c>
      <c r="AO91" s="205">
        <v>206.63</v>
      </c>
      <c r="AP91" s="205">
        <v>0</v>
      </c>
    </row>
    <row r="92" spans="1:42">
      <c r="A92" t="s">
        <v>134</v>
      </c>
      <c r="B92" s="205">
        <v>0</v>
      </c>
      <c r="C92" s="205">
        <v>0</v>
      </c>
      <c r="D92" s="205">
        <v>2.2599999999999998</v>
      </c>
      <c r="E92" s="205">
        <v>0</v>
      </c>
      <c r="F92" s="205">
        <v>0</v>
      </c>
      <c r="G92" s="205">
        <v>10.66</v>
      </c>
      <c r="H92" s="205">
        <v>0</v>
      </c>
      <c r="I92" s="205">
        <v>24.46</v>
      </c>
      <c r="J92" s="205">
        <v>1.68</v>
      </c>
      <c r="K92" s="205">
        <v>1.48</v>
      </c>
      <c r="L92" s="205">
        <v>460.92</v>
      </c>
      <c r="M92" s="205">
        <v>0.98</v>
      </c>
      <c r="N92" s="205">
        <v>1.26</v>
      </c>
      <c r="O92" s="205">
        <v>0</v>
      </c>
      <c r="P92" s="205">
        <v>1.49</v>
      </c>
      <c r="Q92" s="205">
        <v>6.7</v>
      </c>
      <c r="R92" s="205">
        <v>6.28</v>
      </c>
      <c r="S92" s="205">
        <v>4.0199999999999996</v>
      </c>
      <c r="T92" s="205">
        <v>1.41</v>
      </c>
      <c r="U92" s="205">
        <v>1.86</v>
      </c>
      <c r="V92" s="205">
        <v>6.36</v>
      </c>
      <c r="W92" s="205">
        <v>3.63</v>
      </c>
      <c r="X92" s="205">
        <v>1.57</v>
      </c>
      <c r="Y92" s="205">
        <v>0</v>
      </c>
      <c r="Z92" s="205">
        <v>2.7</v>
      </c>
      <c r="AA92" s="205">
        <v>0.96</v>
      </c>
      <c r="AB92" s="205">
        <v>0</v>
      </c>
      <c r="AC92" s="205">
        <v>12.92</v>
      </c>
      <c r="AD92" s="205">
        <v>0</v>
      </c>
      <c r="AE92" s="205">
        <v>0</v>
      </c>
      <c r="AF92" s="205">
        <v>0</v>
      </c>
      <c r="AG92" s="205">
        <v>23.23</v>
      </c>
      <c r="AH92" s="205">
        <v>0</v>
      </c>
      <c r="AI92" s="205">
        <v>39.14</v>
      </c>
      <c r="AJ92" s="205">
        <v>0</v>
      </c>
      <c r="AK92" s="205">
        <v>10.89</v>
      </c>
      <c r="AL92" s="205">
        <v>0</v>
      </c>
      <c r="AM92" s="205">
        <v>0</v>
      </c>
      <c r="AN92" s="205">
        <v>0</v>
      </c>
      <c r="AO92" s="205">
        <v>206.63</v>
      </c>
      <c r="AP92" s="205">
        <v>0</v>
      </c>
    </row>
    <row r="93" spans="1:42">
      <c r="A93" t="s">
        <v>135</v>
      </c>
      <c r="B93" s="205">
        <v>0</v>
      </c>
      <c r="C93" s="205">
        <v>0</v>
      </c>
      <c r="D93" s="205">
        <v>2.2599999999999998</v>
      </c>
      <c r="E93" s="205">
        <v>0</v>
      </c>
      <c r="F93" s="205">
        <v>0</v>
      </c>
      <c r="G93" s="205">
        <v>10.66</v>
      </c>
      <c r="H93" s="205">
        <v>0</v>
      </c>
      <c r="I93" s="205">
        <v>24.46</v>
      </c>
      <c r="J93" s="205">
        <v>1.68</v>
      </c>
      <c r="K93" s="205">
        <v>1.48</v>
      </c>
      <c r="L93" s="205">
        <v>460.92</v>
      </c>
      <c r="M93" s="205">
        <v>0.98</v>
      </c>
      <c r="N93" s="205">
        <v>1.26</v>
      </c>
      <c r="O93" s="205">
        <v>0</v>
      </c>
      <c r="P93" s="205">
        <v>1.49</v>
      </c>
      <c r="Q93" s="205">
        <v>6.7</v>
      </c>
      <c r="R93" s="205">
        <v>6.28</v>
      </c>
      <c r="S93" s="205">
        <v>4.0199999999999996</v>
      </c>
      <c r="T93" s="205">
        <v>1.41</v>
      </c>
      <c r="U93" s="205">
        <v>1.86</v>
      </c>
      <c r="V93" s="205">
        <v>6.36</v>
      </c>
      <c r="W93" s="205">
        <v>3.63</v>
      </c>
      <c r="X93" s="205">
        <v>1.57</v>
      </c>
      <c r="Y93" s="205">
        <v>0</v>
      </c>
      <c r="Z93" s="205">
        <v>2.7</v>
      </c>
      <c r="AA93" s="205">
        <v>0.96</v>
      </c>
      <c r="AB93" s="205">
        <v>0</v>
      </c>
      <c r="AC93" s="205">
        <v>12.92</v>
      </c>
      <c r="AD93" s="205">
        <v>0</v>
      </c>
      <c r="AE93" s="205">
        <v>0</v>
      </c>
      <c r="AF93" s="205">
        <v>0</v>
      </c>
      <c r="AG93" s="205">
        <v>23.23</v>
      </c>
      <c r="AH93" s="205">
        <v>0</v>
      </c>
      <c r="AI93" s="205">
        <v>39.14</v>
      </c>
      <c r="AJ93" s="205">
        <v>0</v>
      </c>
      <c r="AK93" s="205">
        <v>10.89</v>
      </c>
      <c r="AL93" s="205">
        <v>0</v>
      </c>
      <c r="AM93" s="205">
        <v>0</v>
      </c>
      <c r="AN93" s="205">
        <v>0</v>
      </c>
      <c r="AO93" s="205">
        <v>206.63</v>
      </c>
      <c r="AP93" s="205">
        <v>0</v>
      </c>
    </row>
    <row r="94" spans="1:42">
      <c r="A94" t="s">
        <v>136</v>
      </c>
      <c r="B94" s="205">
        <v>0</v>
      </c>
      <c r="C94" s="205">
        <v>0</v>
      </c>
      <c r="D94" s="205">
        <v>2.2599999999999998</v>
      </c>
      <c r="E94" s="205">
        <v>0</v>
      </c>
      <c r="F94" s="205">
        <v>0</v>
      </c>
      <c r="G94" s="205">
        <v>10.66</v>
      </c>
      <c r="H94" s="205">
        <v>0</v>
      </c>
      <c r="I94" s="205">
        <v>24.46</v>
      </c>
      <c r="J94" s="205">
        <v>1.68</v>
      </c>
      <c r="K94" s="205">
        <v>1.48</v>
      </c>
      <c r="L94" s="205">
        <v>460.92</v>
      </c>
      <c r="M94" s="205">
        <v>0.98</v>
      </c>
      <c r="N94" s="205">
        <v>1.26</v>
      </c>
      <c r="O94" s="205">
        <v>0</v>
      </c>
      <c r="P94" s="205">
        <v>1.49</v>
      </c>
      <c r="Q94" s="205">
        <v>6.7</v>
      </c>
      <c r="R94" s="205">
        <v>6.28</v>
      </c>
      <c r="S94" s="205">
        <v>4.0199999999999996</v>
      </c>
      <c r="T94" s="205">
        <v>1.41</v>
      </c>
      <c r="U94" s="205">
        <v>1.86</v>
      </c>
      <c r="V94" s="205">
        <v>6.36</v>
      </c>
      <c r="W94" s="205">
        <v>3.63</v>
      </c>
      <c r="X94" s="205">
        <v>1.57</v>
      </c>
      <c r="Y94" s="205">
        <v>0</v>
      </c>
      <c r="Z94" s="205">
        <v>2.7</v>
      </c>
      <c r="AA94" s="205">
        <v>0.96</v>
      </c>
      <c r="AB94" s="205">
        <v>0</v>
      </c>
      <c r="AC94" s="205">
        <v>12.92</v>
      </c>
      <c r="AD94" s="205">
        <v>0</v>
      </c>
      <c r="AE94" s="205">
        <v>0</v>
      </c>
      <c r="AF94" s="205">
        <v>0</v>
      </c>
      <c r="AG94" s="205">
        <v>23.23</v>
      </c>
      <c r="AH94" s="205">
        <v>0</v>
      </c>
      <c r="AI94" s="205">
        <v>39.14</v>
      </c>
      <c r="AJ94" s="205">
        <v>0</v>
      </c>
      <c r="AK94" s="205">
        <v>10.89</v>
      </c>
      <c r="AL94" s="205">
        <v>0</v>
      </c>
      <c r="AM94" s="205">
        <v>0</v>
      </c>
      <c r="AN94" s="205">
        <v>0</v>
      </c>
      <c r="AO94" s="205">
        <v>206.63</v>
      </c>
      <c r="AP94" s="205">
        <v>0</v>
      </c>
    </row>
    <row r="95" spans="1:42">
      <c r="A95" t="s">
        <v>137</v>
      </c>
      <c r="B95" s="205">
        <v>0</v>
      </c>
      <c r="C95" s="205">
        <v>0</v>
      </c>
      <c r="D95" s="205">
        <v>2.2599999999999998</v>
      </c>
      <c r="E95" s="205">
        <v>0</v>
      </c>
      <c r="F95" s="205">
        <v>0</v>
      </c>
      <c r="G95" s="205">
        <v>10.66</v>
      </c>
      <c r="H95" s="205">
        <v>0</v>
      </c>
      <c r="I95" s="205">
        <v>24.46</v>
      </c>
      <c r="J95" s="205">
        <v>1.68</v>
      </c>
      <c r="K95" s="205">
        <v>1.48</v>
      </c>
      <c r="L95" s="205">
        <v>460.92</v>
      </c>
      <c r="M95" s="205">
        <v>0.98</v>
      </c>
      <c r="N95" s="205">
        <v>1.26</v>
      </c>
      <c r="O95" s="205">
        <v>0</v>
      </c>
      <c r="P95" s="205">
        <v>1.49</v>
      </c>
      <c r="Q95" s="205">
        <v>6.7</v>
      </c>
      <c r="R95" s="205">
        <v>6.28</v>
      </c>
      <c r="S95" s="205">
        <v>4.0199999999999996</v>
      </c>
      <c r="T95" s="205">
        <v>1.41</v>
      </c>
      <c r="U95" s="205">
        <v>1.86</v>
      </c>
      <c r="V95" s="205">
        <v>6.36</v>
      </c>
      <c r="W95" s="205">
        <v>3.63</v>
      </c>
      <c r="X95" s="205">
        <v>1.57</v>
      </c>
      <c r="Y95" s="205">
        <v>0</v>
      </c>
      <c r="Z95" s="205">
        <v>2.7</v>
      </c>
      <c r="AA95" s="205">
        <v>0.96</v>
      </c>
      <c r="AB95" s="205">
        <v>0</v>
      </c>
      <c r="AC95" s="205">
        <v>12.92</v>
      </c>
      <c r="AD95" s="205">
        <v>0</v>
      </c>
      <c r="AE95" s="205">
        <v>0</v>
      </c>
      <c r="AF95" s="205">
        <v>0</v>
      </c>
      <c r="AG95" s="205">
        <v>23.23</v>
      </c>
      <c r="AH95" s="205">
        <v>0</v>
      </c>
      <c r="AI95" s="205">
        <v>39.14</v>
      </c>
      <c r="AJ95" s="205">
        <v>0</v>
      </c>
      <c r="AK95" s="205">
        <v>10.89</v>
      </c>
      <c r="AL95" s="205">
        <v>0</v>
      </c>
      <c r="AM95" s="205">
        <v>0</v>
      </c>
      <c r="AN95" s="205">
        <v>0</v>
      </c>
      <c r="AO95" s="205">
        <v>206.63</v>
      </c>
      <c r="AP95" s="205">
        <v>0</v>
      </c>
    </row>
    <row r="96" spans="1:42">
      <c r="A96" t="s">
        <v>138</v>
      </c>
      <c r="B96" s="205">
        <v>0</v>
      </c>
      <c r="C96" s="205">
        <v>0</v>
      </c>
      <c r="D96" s="205">
        <v>2.2599999999999998</v>
      </c>
      <c r="E96" s="205">
        <v>0</v>
      </c>
      <c r="F96" s="205">
        <v>0</v>
      </c>
      <c r="G96" s="205">
        <v>10.66</v>
      </c>
      <c r="H96" s="205">
        <v>0</v>
      </c>
      <c r="I96" s="205">
        <v>24.46</v>
      </c>
      <c r="J96" s="205">
        <v>1.68</v>
      </c>
      <c r="K96" s="205">
        <v>1.48</v>
      </c>
      <c r="L96" s="205">
        <v>460.92</v>
      </c>
      <c r="M96" s="205">
        <v>0.98</v>
      </c>
      <c r="N96" s="205">
        <v>1.26</v>
      </c>
      <c r="O96" s="205">
        <v>0</v>
      </c>
      <c r="P96" s="205">
        <v>1.49</v>
      </c>
      <c r="Q96" s="205">
        <v>6.7</v>
      </c>
      <c r="R96" s="205">
        <v>6.28</v>
      </c>
      <c r="S96" s="205">
        <v>4.0199999999999996</v>
      </c>
      <c r="T96" s="205">
        <v>1.41</v>
      </c>
      <c r="U96" s="205">
        <v>1.86</v>
      </c>
      <c r="V96" s="205">
        <v>6.36</v>
      </c>
      <c r="W96" s="205">
        <v>3.63</v>
      </c>
      <c r="X96" s="205">
        <v>1.57</v>
      </c>
      <c r="Y96" s="205">
        <v>0</v>
      </c>
      <c r="Z96" s="205">
        <v>2.7</v>
      </c>
      <c r="AA96" s="205">
        <v>0.96</v>
      </c>
      <c r="AB96" s="205">
        <v>0</v>
      </c>
      <c r="AC96" s="205">
        <v>12.92</v>
      </c>
      <c r="AD96" s="205">
        <v>0</v>
      </c>
      <c r="AE96" s="205">
        <v>0</v>
      </c>
      <c r="AF96" s="205">
        <v>0</v>
      </c>
      <c r="AG96" s="205">
        <v>23.23</v>
      </c>
      <c r="AH96" s="205">
        <v>0</v>
      </c>
      <c r="AI96" s="205">
        <v>39.14</v>
      </c>
      <c r="AJ96" s="205">
        <v>0</v>
      </c>
      <c r="AK96" s="205">
        <v>10.89</v>
      </c>
      <c r="AL96" s="205">
        <v>0</v>
      </c>
      <c r="AM96" s="205">
        <v>0</v>
      </c>
      <c r="AN96" s="205">
        <v>0</v>
      </c>
      <c r="AO96" s="205">
        <v>206.63</v>
      </c>
      <c r="AP96" s="205">
        <v>0</v>
      </c>
    </row>
    <row r="97" spans="1:42">
      <c r="A97" t="s">
        <v>139</v>
      </c>
      <c r="B97" s="205">
        <v>0</v>
      </c>
      <c r="C97" s="205">
        <v>0</v>
      </c>
      <c r="D97" s="205">
        <v>2.2599999999999998</v>
      </c>
      <c r="E97" s="205">
        <v>0</v>
      </c>
      <c r="F97" s="205">
        <v>0</v>
      </c>
      <c r="G97" s="205">
        <v>10.66</v>
      </c>
      <c r="H97" s="205">
        <v>0</v>
      </c>
      <c r="I97" s="205">
        <v>24.46</v>
      </c>
      <c r="J97" s="205">
        <v>1.68</v>
      </c>
      <c r="K97" s="205">
        <v>1.48</v>
      </c>
      <c r="L97" s="205">
        <v>460.92</v>
      </c>
      <c r="M97" s="205">
        <v>0.98</v>
      </c>
      <c r="N97" s="205">
        <v>1.26</v>
      </c>
      <c r="O97" s="205">
        <v>0</v>
      </c>
      <c r="P97" s="205">
        <v>1.49</v>
      </c>
      <c r="Q97" s="205">
        <v>6.7</v>
      </c>
      <c r="R97" s="205">
        <v>6.28</v>
      </c>
      <c r="S97" s="205">
        <v>4.0199999999999996</v>
      </c>
      <c r="T97" s="205">
        <v>1.41</v>
      </c>
      <c r="U97" s="205">
        <v>1.86</v>
      </c>
      <c r="V97" s="205">
        <v>6.36</v>
      </c>
      <c r="W97" s="205">
        <v>3.63</v>
      </c>
      <c r="X97" s="205">
        <v>1.57</v>
      </c>
      <c r="Y97" s="205">
        <v>0</v>
      </c>
      <c r="Z97" s="205">
        <v>2.7</v>
      </c>
      <c r="AA97" s="205">
        <v>0.96</v>
      </c>
      <c r="AB97" s="205">
        <v>0</v>
      </c>
      <c r="AC97" s="205">
        <v>12.92</v>
      </c>
      <c r="AD97" s="205">
        <v>0</v>
      </c>
      <c r="AE97" s="205">
        <v>0</v>
      </c>
      <c r="AF97" s="205">
        <v>0</v>
      </c>
      <c r="AG97" s="205">
        <v>23.23</v>
      </c>
      <c r="AH97" s="205">
        <v>0</v>
      </c>
      <c r="AI97" s="205">
        <v>39.14</v>
      </c>
      <c r="AJ97" s="205">
        <v>0</v>
      </c>
      <c r="AK97" s="205">
        <v>10.89</v>
      </c>
      <c r="AL97" s="205">
        <v>0</v>
      </c>
      <c r="AM97" s="205">
        <v>0</v>
      </c>
      <c r="AN97" s="205">
        <v>0</v>
      </c>
      <c r="AO97" s="205">
        <v>206.63</v>
      </c>
      <c r="AP97" s="205">
        <v>0</v>
      </c>
    </row>
    <row r="98" spans="1:42">
      <c r="A98" t="s">
        <v>140</v>
      </c>
      <c r="B98" s="205">
        <v>0</v>
      </c>
      <c r="C98" s="205">
        <v>0</v>
      </c>
      <c r="D98" s="205">
        <v>2.2599999999999998</v>
      </c>
      <c r="E98" s="205">
        <v>0</v>
      </c>
      <c r="F98" s="205">
        <v>0</v>
      </c>
      <c r="G98" s="205">
        <v>10.66</v>
      </c>
      <c r="H98" s="205">
        <v>0</v>
      </c>
      <c r="I98" s="205">
        <v>24.46</v>
      </c>
      <c r="J98" s="205">
        <v>1.68</v>
      </c>
      <c r="K98" s="205">
        <v>1.48</v>
      </c>
      <c r="L98" s="205">
        <v>460.92</v>
      </c>
      <c r="M98" s="205">
        <v>0.98</v>
      </c>
      <c r="N98" s="205">
        <v>1.26</v>
      </c>
      <c r="O98" s="205">
        <v>0</v>
      </c>
      <c r="P98" s="205">
        <v>1.49</v>
      </c>
      <c r="Q98" s="205">
        <v>6.7</v>
      </c>
      <c r="R98" s="205">
        <v>6.28</v>
      </c>
      <c r="S98" s="205">
        <v>4.0199999999999996</v>
      </c>
      <c r="T98" s="205">
        <v>1.41</v>
      </c>
      <c r="U98" s="205">
        <v>1.86</v>
      </c>
      <c r="V98" s="205">
        <v>6.36</v>
      </c>
      <c r="W98" s="205">
        <v>3.63</v>
      </c>
      <c r="X98" s="205">
        <v>1.57</v>
      </c>
      <c r="Y98" s="205">
        <v>0</v>
      </c>
      <c r="Z98" s="205">
        <v>2.7</v>
      </c>
      <c r="AA98" s="205">
        <v>0.96</v>
      </c>
      <c r="AB98" s="205">
        <v>0</v>
      </c>
      <c r="AC98" s="205">
        <v>12.92</v>
      </c>
      <c r="AD98" s="205">
        <v>0</v>
      </c>
      <c r="AE98" s="205">
        <v>0</v>
      </c>
      <c r="AF98" s="205">
        <v>0</v>
      </c>
      <c r="AG98" s="205">
        <v>23.23</v>
      </c>
      <c r="AH98" s="205">
        <v>0</v>
      </c>
      <c r="AI98" s="205">
        <v>39.14</v>
      </c>
      <c r="AJ98" s="205">
        <v>0</v>
      </c>
      <c r="AK98" s="205">
        <v>10.89</v>
      </c>
      <c r="AL98" s="205">
        <v>0</v>
      </c>
      <c r="AM98" s="205">
        <v>0</v>
      </c>
      <c r="AN98" s="205">
        <v>0</v>
      </c>
      <c r="AO98" s="205">
        <v>206.63</v>
      </c>
      <c r="AP98" s="205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4.0679999999999994E-2</v>
      </c>
      <c r="E99">
        <f t="shared" si="0"/>
        <v>0</v>
      </c>
      <c r="F99">
        <f t="shared" si="0"/>
        <v>0</v>
      </c>
      <c r="G99">
        <f t="shared" si="0"/>
        <v>0.25583999999999973</v>
      </c>
      <c r="H99">
        <f t="shared" si="0"/>
        <v>0</v>
      </c>
      <c r="I99">
        <f t="shared" si="0"/>
        <v>0.58704000000000067</v>
      </c>
      <c r="J99">
        <f t="shared" si="0"/>
        <v>4.0320000000000092E-2</v>
      </c>
      <c r="K99">
        <f t="shared" si="0"/>
        <v>2.7002500000000026E-2</v>
      </c>
      <c r="L99">
        <f t="shared" si="0"/>
        <v>11.062079999999975</v>
      </c>
      <c r="M99">
        <f t="shared" si="0"/>
        <v>2.3520000000000006E-2</v>
      </c>
      <c r="N99">
        <f t="shared" si="0"/>
        <v>3.0240000000000052E-2</v>
      </c>
      <c r="O99">
        <f t="shared" si="0"/>
        <v>0</v>
      </c>
      <c r="P99">
        <f t="shared" si="0"/>
        <v>4.4617500000000025E-2</v>
      </c>
      <c r="Q99">
        <f t="shared" si="0"/>
        <v>0.16080000000000008</v>
      </c>
      <c r="R99">
        <f t="shared" si="0"/>
        <v>9.0889999999999804E-2</v>
      </c>
      <c r="S99">
        <f t="shared" si="0"/>
        <v>5.5672500000000014E-2</v>
      </c>
      <c r="T99">
        <f t="shared" si="0"/>
        <v>3.383999999999994E-2</v>
      </c>
      <c r="U99">
        <f t="shared" si="0"/>
        <v>4.4640000000000082E-2</v>
      </c>
      <c r="V99">
        <f t="shared" si="0"/>
        <v>7.5820000000000068E-2</v>
      </c>
      <c r="W99">
        <f t="shared" si="0"/>
        <v>7.9887500000000083E-2</v>
      </c>
      <c r="X99">
        <f t="shared" si="0"/>
        <v>0.21273500000000004</v>
      </c>
      <c r="Y99">
        <f t="shared" si="0"/>
        <v>0</v>
      </c>
      <c r="Z99">
        <f t="shared" si="0"/>
        <v>0.27769500000000086</v>
      </c>
      <c r="AA99">
        <f t="shared" si="0"/>
        <v>0.15098250000000057</v>
      </c>
      <c r="AB99">
        <f t="shared" si="0"/>
        <v>0</v>
      </c>
      <c r="AC99">
        <f t="shared" si="0"/>
        <v>0.31314500000000006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0.55752000000000035</v>
      </c>
      <c r="AH99">
        <f t="shared" si="0"/>
        <v>0</v>
      </c>
      <c r="AI99">
        <f t="shared" si="0"/>
        <v>0.9393599999999992</v>
      </c>
      <c r="AJ99">
        <f t="shared" si="0"/>
        <v>0</v>
      </c>
      <c r="AK99">
        <f t="shared" si="0"/>
        <v>0.17498499999999989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4.9330200000000062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317</v>
      </c>
      <c r="AU1" t="s">
        <v>318</v>
      </c>
      <c r="BB1" t="s">
        <v>319</v>
      </c>
      <c r="BI1" t="s">
        <v>320</v>
      </c>
      <c r="BP1" t="s">
        <v>321</v>
      </c>
      <c r="BX1" t="s">
        <v>322</v>
      </c>
      <c r="CE1" t="s">
        <v>323</v>
      </c>
      <c r="CL1" t="s">
        <v>324</v>
      </c>
      <c r="CS1" t="s">
        <v>325</v>
      </c>
      <c r="CZ1" t="s">
        <v>326</v>
      </c>
      <c r="DF1" t="s">
        <v>327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328</v>
      </c>
      <c r="AK2" s="120" t="s">
        <v>329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0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</v>
      </c>
      <c r="DE99" s="128"/>
      <c r="DF99" s="123">
        <f t="shared" si="59"/>
        <v>0</v>
      </c>
      <c r="DG99" s="123">
        <f t="shared" si="60"/>
        <v>0</v>
      </c>
      <c r="DH99" s="123">
        <f t="shared" si="61"/>
        <v>0</v>
      </c>
      <c r="DI99" s="123">
        <f t="shared" si="62"/>
        <v>0</v>
      </c>
      <c r="DJ99" s="123">
        <f t="shared" si="63"/>
        <v>0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328</v>
      </c>
      <c r="AK101" s="132" t="s">
        <v>329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B1" sqref="AB1:A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44864</v>
      </c>
      <c r="B1" s="215" t="s">
        <v>220</v>
      </c>
      <c r="C1" s="215"/>
      <c r="D1" s="21"/>
      <c r="E1" s="21"/>
      <c r="F1" s="21"/>
      <c r="G1" s="21"/>
      <c r="H1" s="21"/>
      <c r="I1" s="21"/>
      <c r="J1" s="209" t="s">
        <v>307</v>
      </c>
      <c r="K1" s="210"/>
      <c r="L1" s="210"/>
      <c r="M1" s="210"/>
      <c r="N1" s="210"/>
      <c r="O1" s="211"/>
      <c r="P1" s="209" t="s">
        <v>306</v>
      </c>
      <c r="Q1" s="212" t="s">
        <v>142</v>
      </c>
      <c r="S1" s="213" t="s">
        <v>308</v>
      </c>
      <c r="T1" s="213"/>
      <c r="U1" s="213"/>
      <c r="V1" s="213"/>
      <c r="W1" s="213"/>
      <c r="Y1" s="216" t="s">
        <v>395</v>
      </c>
      <c r="Z1" s="216"/>
      <c r="AA1" s="214" t="s">
        <v>309</v>
      </c>
      <c r="AB1" s="91" t="s">
        <v>508</v>
      </c>
      <c r="AC1" s="91" t="s">
        <v>151</v>
      </c>
      <c r="AD1" s="91">
        <v>0</v>
      </c>
      <c r="AE1" s="91">
        <v>0</v>
      </c>
      <c r="AF1" s="91">
        <v>0</v>
      </c>
      <c r="AG1" s="91">
        <v>0</v>
      </c>
      <c r="AH1" s="91">
        <v>0</v>
      </c>
      <c r="AI1" s="91">
        <v>0</v>
      </c>
      <c r="AJ1" s="91">
        <v>0</v>
      </c>
      <c r="AK1" s="91">
        <v>0</v>
      </c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396</v>
      </c>
      <c r="Z2" s="185" t="s">
        <v>397</v>
      </c>
      <c r="AA2" s="214"/>
      <c r="AB2" s="106" t="s">
        <v>150</v>
      </c>
      <c r="AC2" s="93" t="s">
        <v>151</v>
      </c>
      <c r="AD2" s="106">
        <v>0</v>
      </c>
      <c r="AE2" s="93">
        <v>0</v>
      </c>
      <c r="AF2" s="106">
        <v>0</v>
      </c>
      <c r="AG2" s="93">
        <v>0</v>
      </c>
      <c r="AH2" s="106">
        <v>0</v>
      </c>
      <c r="AI2" s="93">
        <v>0</v>
      </c>
      <c r="AJ2" s="106">
        <v>0</v>
      </c>
      <c r="AK2" s="93">
        <v>0</v>
      </c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5.5</v>
      </c>
      <c r="C3" s="22">
        <f>B3</f>
        <v>5.5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5.5</v>
      </c>
      <c r="Q3" s="81">
        <f>O3+P3</f>
        <v>5.5</v>
      </c>
      <c r="S3" s="78">
        <f t="shared" ref="S3:S34" si="0">SUMPRODUCT($AB3:$BC3,$AB$102:$BC$102)+J3</f>
        <v>0</v>
      </c>
      <c r="T3" s="78">
        <f t="shared" ref="T3:T34" si="1">SUMPRODUCT($AB3:$BC3,$AB$103:$BC$103)+K3</f>
        <v>1.5</v>
      </c>
      <c r="U3" s="78">
        <f t="shared" ref="U3:U34" si="2">SUMPRODUCT($AB3:$BC3,$AB$104:$BC$104)+L3</f>
        <v>4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>
        <v>0</v>
      </c>
      <c r="Z3" s="187"/>
      <c r="AA3" s="94">
        <f>SUM(AB3:BC3)</f>
        <v>5.5</v>
      </c>
      <c r="AB3" s="88">
        <v>1.5</v>
      </c>
      <c r="AC3" s="88">
        <v>4</v>
      </c>
      <c r="AD3" s="88">
        <v>0</v>
      </c>
      <c r="AE3" s="88">
        <v>0</v>
      </c>
      <c r="AF3" s="88">
        <v>0</v>
      </c>
      <c r="AG3" s="88">
        <v>0</v>
      </c>
      <c r="AH3" s="88">
        <v>0</v>
      </c>
      <c r="AI3" s="88">
        <v>0</v>
      </c>
      <c r="AJ3" s="88">
        <v>0</v>
      </c>
      <c r="AK3" s="88">
        <v>0</v>
      </c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v>5.5</v>
      </c>
      <c r="C4" s="22">
        <f t="shared" ref="C4:C67" si="5">B4</f>
        <v>5.5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5.5</v>
      </c>
      <c r="Q4" s="81">
        <f t="shared" ref="Q4:Q67" si="9">O4+P4</f>
        <v>5.5</v>
      </c>
      <c r="S4" s="78">
        <f t="shared" si="0"/>
        <v>0</v>
      </c>
      <c r="T4" s="78">
        <f t="shared" si="1"/>
        <v>1.5</v>
      </c>
      <c r="U4" s="78">
        <f t="shared" si="2"/>
        <v>4</v>
      </c>
      <c r="V4" s="78">
        <f t="shared" si="3"/>
        <v>0</v>
      </c>
      <c r="W4" s="78">
        <f t="shared" si="4"/>
        <v>0</v>
      </c>
      <c r="Y4" s="186">
        <v>0</v>
      </c>
      <c r="Z4" s="187"/>
      <c r="AA4" s="94">
        <f t="shared" ref="AA4:AA67" si="10">SUM(AB4:BC4)</f>
        <v>5.5</v>
      </c>
      <c r="AB4" s="88">
        <v>1.5</v>
      </c>
      <c r="AC4" s="88">
        <v>4</v>
      </c>
      <c r="AD4" s="88">
        <v>0</v>
      </c>
      <c r="AE4" s="88">
        <v>0</v>
      </c>
      <c r="AF4" s="88">
        <v>0</v>
      </c>
      <c r="AG4" s="88">
        <v>0</v>
      </c>
      <c r="AH4" s="88">
        <v>0</v>
      </c>
      <c r="AI4" s="88">
        <v>0</v>
      </c>
      <c r="AJ4" s="88">
        <v>0</v>
      </c>
      <c r="AK4" s="88">
        <v>0</v>
      </c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v>5.5</v>
      </c>
      <c r="C5" s="22">
        <f t="shared" si="5"/>
        <v>5.5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5.5</v>
      </c>
      <c r="Q5" s="81">
        <f t="shared" si="9"/>
        <v>5.5</v>
      </c>
      <c r="S5" s="78">
        <f t="shared" si="0"/>
        <v>0</v>
      </c>
      <c r="T5" s="78">
        <f t="shared" si="1"/>
        <v>1.5</v>
      </c>
      <c r="U5" s="78">
        <f t="shared" si="2"/>
        <v>4</v>
      </c>
      <c r="V5" s="78">
        <f t="shared" si="3"/>
        <v>0</v>
      </c>
      <c r="W5" s="78">
        <f t="shared" si="4"/>
        <v>0</v>
      </c>
      <c r="Y5" s="186">
        <v>0</v>
      </c>
      <c r="Z5" s="187"/>
      <c r="AA5" s="94">
        <f t="shared" si="10"/>
        <v>5.5</v>
      </c>
      <c r="AB5" s="88">
        <v>1.5</v>
      </c>
      <c r="AC5" s="88">
        <v>4</v>
      </c>
      <c r="AD5" s="88">
        <v>0</v>
      </c>
      <c r="AE5" s="88">
        <v>0</v>
      </c>
      <c r="AF5" s="88">
        <v>0</v>
      </c>
      <c r="AG5" s="88">
        <v>0</v>
      </c>
      <c r="AH5" s="88">
        <v>0</v>
      </c>
      <c r="AI5" s="88">
        <v>0</v>
      </c>
      <c r="AJ5" s="88">
        <v>0</v>
      </c>
      <c r="AK5" s="88">
        <v>0</v>
      </c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v>5.5</v>
      </c>
      <c r="C6" s="22">
        <f t="shared" si="5"/>
        <v>5.5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5.5</v>
      </c>
      <c r="Q6" s="81">
        <f t="shared" si="9"/>
        <v>5.5</v>
      </c>
      <c r="S6" s="78">
        <f t="shared" si="0"/>
        <v>0</v>
      </c>
      <c r="T6" s="78">
        <f t="shared" si="1"/>
        <v>1.5</v>
      </c>
      <c r="U6" s="78">
        <f t="shared" si="2"/>
        <v>4</v>
      </c>
      <c r="V6" s="78">
        <f t="shared" si="3"/>
        <v>0</v>
      </c>
      <c r="W6" s="78">
        <f t="shared" si="4"/>
        <v>0</v>
      </c>
      <c r="Y6" s="186">
        <v>0</v>
      </c>
      <c r="Z6" s="187"/>
      <c r="AA6" s="94">
        <f t="shared" si="10"/>
        <v>5.5</v>
      </c>
      <c r="AB6" s="88">
        <v>1.5</v>
      </c>
      <c r="AC6" s="88">
        <v>4</v>
      </c>
      <c r="AD6" s="88">
        <v>0</v>
      </c>
      <c r="AE6" s="88">
        <v>0</v>
      </c>
      <c r="AF6" s="88">
        <v>0</v>
      </c>
      <c r="AG6" s="88">
        <v>0</v>
      </c>
      <c r="AH6" s="88">
        <v>0</v>
      </c>
      <c r="AI6" s="88">
        <v>0</v>
      </c>
      <c r="AJ6" s="88">
        <v>0</v>
      </c>
      <c r="AK6" s="88">
        <v>0</v>
      </c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v>5.5</v>
      </c>
      <c r="C7" s="22">
        <f t="shared" si="5"/>
        <v>5.5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5.5</v>
      </c>
      <c r="Q7" s="81">
        <f t="shared" si="9"/>
        <v>5.5</v>
      </c>
      <c r="S7" s="78">
        <f t="shared" si="0"/>
        <v>0</v>
      </c>
      <c r="T7" s="78">
        <f t="shared" si="1"/>
        <v>1.5</v>
      </c>
      <c r="U7" s="78">
        <f t="shared" si="2"/>
        <v>4</v>
      </c>
      <c r="V7" s="78">
        <f t="shared" si="3"/>
        <v>0</v>
      </c>
      <c r="W7" s="78">
        <f t="shared" si="4"/>
        <v>0</v>
      </c>
      <c r="Y7" s="186">
        <v>0</v>
      </c>
      <c r="Z7" s="187"/>
      <c r="AA7" s="94">
        <f t="shared" si="10"/>
        <v>5.5</v>
      </c>
      <c r="AB7" s="88">
        <v>1.5</v>
      </c>
      <c r="AC7" s="88">
        <v>4</v>
      </c>
      <c r="AD7" s="88">
        <v>0</v>
      </c>
      <c r="AE7" s="88">
        <v>0</v>
      </c>
      <c r="AF7" s="88">
        <v>0</v>
      </c>
      <c r="AG7" s="88">
        <v>0</v>
      </c>
      <c r="AH7" s="88">
        <v>0</v>
      </c>
      <c r="AI7" s="88">
        <v>0</v>
      </c>
      <c r="AJ7" s="88">
        <v>0</v>
      </c>
      <c r="AK7" s="88">
        <v>0</v>
      </c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v>5.5</v>
      </c>
      <c r="C8" s="22">
        <f t="shared" si="5"/>
        <v>5.5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5.5</v>
      </c>
      <c r="Q8" s="81">
        <f t="shared" si="9"/>
        <v>5.5</v>
      </c>
      <c r="S8" s="78">
        <f t="shared" si="0"/>
        <v>0</v>
      </c>
      <c r="T8" s="78">
        <f t="shared" si="1"/>
        <v>1.5</v>
      </c>
      <c r="U8" s="78">
        <f t="shared" si="2"/>
        <v>4</v>
      </c>
      <c r="V8" s="78">
        <f t="shared" si="3"/>
        <v>0</v>
      </c>
      <c r="W8" s="78">
        <f t="shared" si="4"/>
        <v>0</v>
      </c>
      <c r="Y8" s="186">
        <v>0</v>
      </c>
      <c r="Z8" s="187"/>
      <c r="AA8" s="94">
        <f t="shared" si="10"/>
        <v>5.5</v>
      </c>
      <c r="AB8" s="88">
        <v>1.5</v>
      </c>
      <c r="AC8" s="88">
        <v>4</v>
      </c>
      <c r="AD8" s="88">
        <v>0</v>
      </c>
      <c r="AE8" s="88">
        <v>0</v>
      </c>
      <c r="AF8" s="88">
        <v>0</v>
      </c>
      <c r="AG8" s="88">
        <v>0</v>
      </c>
      <c r="AH8" s="88">
        <v>0</v>
      </c>
      <c r="AI8" s="88">
        <v>0</v>
      </c>
      <c r="AJ8" s="88">
        <v>0</v>
      </c>
      <c r="AK8" s="88">
        <v>0</v>
      </c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v>5.5</v>
      </c>
      <c r="C9" s="22">
        <f t="shared" si="5"/>
        <v>5.5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5.5</v>
      </c>
      <c r="Q9" s="81">
        <f t="shared" si="9"/>
        <v>5.5</v>
      </c>
      <c r="S9" s="78">
        <f t="shared" si="0"/>
        <v>0</v>
      </c>
      <c r="T9" s="78">
        <f t="shared" si="1"/>
        <v>1.5</v>
      </c>
      <c r="U9" s="78">
        <f t="shared" si="2"/>
        <v>4</v>
      </c>
      <c r="V9" s="78">
        <f t="shared" si="3"/>
        <v>0</v>
      </c>
      <c r="W9" s="78">
        <f t="shared" si="4"/>
        <v>0</v>
      </c>
      <c r="Y9" s="186">
        <v>0</v>
      </c>
      <c r="Z9" s="187"/>
      <c r="AA9" s="94">
        <f t="shared" si="10"/>
        <v>5.5</v>
      </c>
      <c r="AB9" s="88">
        <v>1.5</v>
      </c>
      <c r="AC9" s="88">
        <v>4</v>
      </c>
      <c r="AD9" s="88">
        <v>0</v>
      </c>
      <c r="AE9" s="88">
        <v>0</v>
      </c>
      <c r="AF9" s="88">
        <v>0</v>
      </c>
      <c r="AG9" s="88">
        <v>0</v>
      </c>
      <c r="AH9" s="88">
        <v>0</v>
      </c>
      <c r="AI9" s="88">
        <v>0</v>
      </c>
      <c r="AJ9" s="88">
        <v>0</v>
      </c>
      <c r="AK9" s="88">
        <v>0</v>
      </c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v>5.5</v>
      </c>
      <c r="C10" s="22">
        <f t="shared" si="5"/>
        <v>5.5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5.5</v>
      </c>
      <c r="Q10" s="81">
        <f t="shared" si="9"/>
        <v>5.5</v>
      </c>
      <c r="S10" s="78">
        <f t="shared" si="0"/>
        <v>0</v>
      </c>
      <c r="T10" s="78">
        <f t="shared" si="1"/>
        <v>1.5</v>
      </c>
      <c r="U10" s="78">
        <f t="shared" si="2"/>
        <v>4</v>
      </c>
      <c r="V10" s="78">
        <f t="shared" si="3"/>
        <v>0</v>
      </c>
      <c r="W10" s="78">
        <f t="shared" si="4"/>
        <v>0</v>
      </c>
      <c r="Y10" s="186">
        <v>0</v>
      </c>
      <c r="Z10" s="187"/>
      <c r="AA10" s="94">
        <f t="shared" si="10"/>
        <v>5.5</v>
      </c>
      <c r="AB10" s="88">
        <v>1.5</v>
      </c>
      <c r="AC10" s="88">
        <v>4</v>
      </c>
      <c r="AD10" s="88">
        <v>0</v>
      </c>
      <c r="AE10" s="88">
        <v>0</v>
      </c>
      <c r="AF10" s="88">
        <v>0</v>
      </c>
      <c r="AG10" s="88">
        <v>0</v>
      </c>
      <c r="AH10" s="88">
        <v>0</v>
      </c>
      <c r="AI10" s="88">
        <v>0</v>
      </c>
      <c r="AJ10" s="88">
        <v>0</v>
      </c>
      <c r="AK10" s="88">
        <v>0</v>
      </c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v>5.5</v>
      </c>
      <c r="C11" s="22">
        <f t="shared" si="5"/>
        <v>5.5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5.5</v>
      </c>
      <c r="Q11" s="81">
        <f t="shared" si="9"/>
        <v>5.5</v>
      </c>
      <c r="S11" s="78">
        <f t="shared" si="0"/>
        <v>0</v>
      </c>
      <c r="T11" s="78">
        <f t="shared" si="1"/>
        <v>1.5</v>
      </c>
      <c r="U11" s="78">
        <f t="shared" si="2"/>
        <v>4</v>
      </c>
      <c r="V11" s="78">
        <f t="shared" si="3"/>
        <v>0</v>
      </c>
      <c r="W11" s="78">
        <f t="shared" si="4"/>
        <v>0</v>
      </c>
      <c r="Y11" s="186">
        <v>0</v>
      </c>
      <c r="Z11" s="187"/>
      <c r="AA11" s="94">
        <f t="shared" si="10"/>
        <v>5.5</v>
      </c>
      <c r="AB11" s="88">
        <v>1.5</v>
      </c>
      <c r="AC11" s="88">
        <v>4</v>
      </c>
      <c r="AD11" s="88">
        <v>0</v>
      </c>
      <c r="AE11" s="88">
        <v>0</v>
      </c>
      <c r="AF11" s="88">
        <v>0</v>
      </c>
      <c r="AG11" s="88">
        <v>0</v>
      </c>
      <c r="AH11" s="88">
        <v>0</v>
      </c>
      <c r="AI11" s="88">
        <v>0</v>
      </c>
      <c r="AJ11" s="88">
        <v>0</v>
      </c>
      <c r="AK11" s="88">
        <v>0</v>
      </c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v>5.5</v>
      </c>
      <c r="C12" s="22">
        <f t="shared" si="5"/>
        <v>5.5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5.5</v>
      </c>
      <c r="Q12" s="81">
        <f t="shared" si="9"/>
        <v>5.5</v>
      </c>
      <c r="S12" s="78">
        <f t="shared" si="0"/>
        <v>0</v>
      </c>
      <c r="T12" s="78">
        <f t="shared" si="1"/>
        <v>1.5</v>
      </c>
      <c r="U12" s="78">
        <f t="shared" si="2"/>
        <v>4</v>
      </c>
      <c r="V12" s="78">
        <f t="shared" si="3"/>
        <v>0</v>
      </c>
      <c r="W12" s="78">
        <f t="shared" si="4"/>
        <v>0</v>
      </c>
      <c r="Y12" s="186">
        <v>0</v>
      </c>
      <c r="Z12" s="187"/>
      <c r="AA12" s="94">
        <f t="shared" si="10"/>
        <v>5.5</v>
      </c>
      <c r="AB12" s="88">
        <v>1.5</v>
      </c>
      <c r="AC12" s="88">
        <v>4</v>
      </c>
      <c r="AD12" s="88">
        <v>0</v>
      </c>
      <c r="AE12" s="88">
        <v>0</v>
      </c>
      <c r="AF12" s="88">
        <v>0</v>
      </c>
      <c r="AG12" s="88">
        <v>0</v>
      </c>
      <c r="AH12" s="88">
        <v>0</v>
      </c>
      <c r="AI12" s="88">
        <v>0</v>
      </c>
      <c r="AJ12" s="88">
        <v>0</v>
      </c>
      <c r="AK12" s="88">
        <v>0</v>
      </c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v>5.5</v>
      </c>
      <c r="C13" s="22">
        <f t="shared" si="5"/>
        <v>5.5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5.5</v>
      </c>
      <c r="Q13" s="81">
        <f t="shared" si="9"/>
        <v>5.5</v>
      </c>
      <c r="S13" s="78">
        <f t="shared" si="0"/>
        <v>0</v>
      </c>
      <c r="T13" s="78">
        <f t="shared" si="1"/>
        <v>1.5</v>
      </c>
      <c r="U13" s="78">
        <f t="shared" si="2"/>
        <v>4</v>
      </c>
      <c r="V13" s="78">
        <f t="shared" si="3"/>
        <v>0</v>
      </c>
      <c r="W13" s="78">
        <f t="shared" si="4"/>
        <v>0</v>
      </c>
      <c r="Y13" s="186">
        <v>0</v>
      </c>
      <c r="Z13" s="187"/>
      <c r="AA13" s="94">
        <f t="shared" si="10"/>
        <v>5.5</v>
      </c>
      <c r="AB13" s="88">
        <v>1.5</v>
      </c>
      <c r="AC13" s="88">
        <v>4</v>
      </c>
      <c r="AD13" s="88">
        <v>0</v>
      </c>
      <c r="AE13" s="88">
        <v>0</v>
      </c>
      <c r="AF13" s="88">
        <v>0</v>
      </c>
      <c r="AG13" s="88">
        <v>0</v>
      </c>
      <c r="AH13" s="88">
        <v>0</v>
      </c>
      <c r="AI13" s="88">
        <v>0</v>
      </c>
      <c r="AJ13" s="88">
        <v>0</v>
      </c>
      <c r="AK13" s="88">
        <v>0</v>
      </c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v>5.5</v>
      </c>
      <c r="C14" s="22">
        <f t="shared" si="5"/>
        <v>5.5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5.5</v>
      </c>
      <c r="Q14" s="81">
        <f t="shared" si="9"/>
        <v>5.5</v>
      </c>
      <c r="S14" s="78">
        <f t="shared" si="0"/>
        <v>0</v>
      </c>
      <c r="T14" s="78">
        <f t="shared" si="1"/>
        <v>1.5</v>
      </c>
      <c r="U14" s="78">
        <f t="shared" si="2"/>
        <v>4</v>
      </c>
      <c r="V14" s="78">
        <f t="shared" si="3"/>
        <v>0</v>
      </c>
      <c r="W14" s="78">
        <f t="shared" si="4"/>
        <v>0</v>
      </c>
      <c r="Y14" s="186">
        <v>0</v>
      </c>
      <c r="Z14" s="187"/>
      <c r="AA14" s="94">
        <f t="shared" si="10"/>
        <v>5.5</v>
      </c>
      <c r="AB14" s="88">
        <v>1.5</v>
      </c>
      <c r="AC14" s="88">
        <v>4</v>
      </c>
      <c r="AD14" s="88">
        <v>0</v>
      </c>
      <c r="AE14" s="88">
        <v>0</v>
      </c>
      <c r="AF14" s="88">
        <v>0</v>
      </c>
      <c r="AG14" s="88">
        <v>0</v>
      </c>
      <c r="AH14" s="88">
        <v>0</v>
      </c>
      <c r="AI14" s="88">
        <v>0</v>
      </c>
      <c r="AJ14" s="88">
        <v>0</v>
      </c>
      <c r="AK14" s="88">
        <v>0</v>
      </c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v>5.5</v>
      </c>
      <c r="C15" s="22">
        <f t="shared" si="5"/>
        <v>5.5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5.5</v>
      </c>
      <c r="Q15" s="81">
        <f t="shared" si="9"/>
        <v>5.5</v>
      </c>
      <c r="S15" s="78">
        <f t="shared" si="0"/>
        <v>0</v>
      </c>
      <c r="T15" s="78">
        <f t="shared" si="1"/>
        <v>1.5</v>
      </c>
      <c r="U15" s="78">
        <f t="shared" si="2"/>
        <v>4</v>
      </c>
      <c r="V15" s="78">
        <f t="shared" si="3"/>
        <v>0</v>
      </c>
      <c r="W15" s="78">
        <f t="shared" si="4"/>
        <v>0</v>
      </c>
      <c r="Y15" s="186">
        <v>0</v>
      </c>
      <c r="Z15" s="187"/>
      <c r="AA15" s="94">
        <f t="shared" si="10"/>
        <v>5.5</v>
      </c>
      <c r="AB15" s="88">
        <v>1.5</v>
      </c>
      <c r="AC15" s="88">
        <v>4</v>
      </c>
      <c r="AD15" s="88">
        <v>0</v>
      </c>
      <c r="AE15" s="88">
        <v>0</v>
      </c>
      <c r="AF15" s="88">
        <v>0</v>
      </c>
      <c r="AG15" s="88">
        <v>0</v>
      </c>
      <c r="AH15" s="88">
        <v>0</v>
      </c>
      <c r="AI15" s="88">
        <v>0</v>
      </c>
      <c r="AJ15" s="88">
        <v>0</v>
      </c>
      <c r="AK15" s="88">
        <v>0</v>
      </c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v>5.5</v>
      </c>
      <c r="C16" s="22">
        <f t="shared" si="5"/>
        <v>5.5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5.5</v>
      </c>
      <c r="Q16" s="81">
        <f t="shared" si="9"/>
        <v>5.5</v>
      </c>
      <c r="S16" s="78">
        <f t="shared" si="0"/>
        <v>0</v>
      </c>
      <c r="T16" s="78">
        <f t="shared" si="1"/>
        <v>1.5</v>
      </c>
      <c r="U16" s="78">
        <f t="shared" si="2"/>
        <v>4</v>
      </c>
      <c r="V16" s="78">
        <f t="shared" si="3"/>
        <v>0</v>
      </c>
      <c r="W16" s="78">
        <f t="shared" si="4"/>
        <v>0</v>
      </c>
      <c r="Y16" s="186">
        <v>0</v>
      </c>
      <c r="Z16" s="187"/>
      <c r="AA16" s="94">
        <f t="shared" si="10"/>
        <v>5.5</v>
      </c>
      <c r="AB16" s="88">
        <v>1.5</v>
      </c>
      <c r="AC16" s="88">
        <v>4</v>
      </c>
      <c r="AD16" s="88">
        <v>0</v>
      </c>
      <c r="AE16" s="88">
        <v>0</v>
      </c>
      <c r="AF16" s="88">
        <v>0</v>
      </c>
      <c r="AG16" s="88">
        <v>0</v>
      </c>
      <c r="AH16" s="88">
        <v>0</v>
      </c>
      <c r="AI16" s="88">
        <v>0</v>
      </c>
      <c r="AJ16" s="88">
        <v>0</v>
      </c>
      <c r="AK16" s="88">
        <v>0</v>
      </c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v>5.5</v>
      </c>
      <c r="C17" s="22">
        <f t="shared" si="5"/>
        <v>5.5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5.5</v>
      </c>
      <c r="Q17" s="81">
        <f t="shared" si="9"/>
        <v>5.5</v>
      </c>
      <c r="S17" s="78">
        <f t="shared" si="0"/>
        <v>0</v>
      </c>
      <c r="T17" s="78">
        <f t="shared" si="1"/>
        <v>1.5</v>
      </c>
      <c r="U17" s="78">
        <f t="shared" si="2"/>
        <v>4</v>
      </c>
      <c r="V17" s="78">
        <f t="shared" si="3"/>
        <v>0</v>
      </c>
      <c r="W17" s="78">
        <f t="shared" si="4"/>
        <v>0</v>
      </c>
      <c r="Y17" s="186">
        <v>0</v>
      </c>
      <c r="Z17" s="187"/>
      <c r="AA17" s="94">
        <f t="shared" si="10"/>
        <v>5.5</v>
      </c>
      <c r="AB17" s="88">
        <v>1.5</v>
      </c>
      <c r="AC17" s="88">
        <v>4</v>
      </c>
      <c r="AD17" s="88">
        <v>0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88">
        <v>0</v>
      </c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v>5.5</v>
      </c>
      <c r="C18" s="22">
        <f t="shared" si="5"/>
        <v>5.5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5.5</v>
      </c>
      <c r="Q18" s="81">
        <f t="shared" si="9"/>
        <v>5.5</v>
      </c>
      <c r="S18" s="78">
        <f t="shared" si="0"/>
        <v>0</v>
      </c>
      <c r="T18" s="78">
        <f t="shared" si="1"/>
        <v>1.5</v>
      </c>
      <c r="U18" s="78">
        <f t="shared" si="2"/>
        <v>4</v>
      </c>
      <c r="V18" s="78">
        <f t="shared" si="3"/>
        <v>0</v>
      </c>
      <c r="W18" s="78">
        <f t="shared" si="4"/>
        <v>0</v>
      </c>
      <c r="Y18" s="186">
        <v>0</v>
      </c>
      <c r="Z18" s="187"/>
      <c r="AA18" s="94">
        <f t="shared" si="10"/>
        <v>5.5</v>
      </c>
      <c r="AB18" s="88">
        <v>1.5</v>
      </c>
      <c r="AC18" s="88">
        <v>4</v>
      </c>
      <c r="AD18" s="88">
        <v>0</v>
      </c>
      <c r="AE18" s="88">
        <v>0</v>
      </c>
      <c r="AF18" s="88">
        <v>0</v>
      </c>
      <c r="AG18" s="88">
        <v>0</v>
      </c>
      <c r="AH18" s="88">
        <v>0</v>
      </c>
      <c r="AI18" s="88">
        <v>0</v>
      </c>
      <c r="AJ18" s="88">
        <v>0</v>
      </c>
      <c r="AK18" s="88">
        <v>0</v>
      </c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v>5.5</v>
      </c>
      <c r="C19" s="22">
        <f t="shared" si="5"/>
        <v>5.5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5.5</v>
      </c>
      <c r="Q19" s="81">
        <f t="shared" si="9"/>
        <v>5.5</v>
      </c>
      <c r="S19" s="78">
        <f t="shared" si="0"/>
        <v>0</v>
      </c>
      <c r="T19" s="78">
        <f t="shared" si="1"/>
        <v>1.5</v>
      </c>
      <c r="U19" s="78">
        <f t="shared" si="2"/>
        <v>4</v>
      </c>
      <c r="V19" s="78">
        <f t="shared" si="3"/>
        <v>0</v>
      </c>
      <c r="W19" s="78">
        <f t="shared" si="4"/>
        <v>0</v>
      </c>
      <c r="Y19" s="186">
        <v>0</v>
      </c>
      <c r="Z19" s="187"/>
      <c r="AA19" s="94">
        <f t="shared" si="10"/>
        <v>5.5</v>
      </c>
      <c r="AB19" s="88">
        <v>1.5</v>
      </c>
      <c r="AC19" s="88">
        <v>4</v>
      </c>
      <c r="AD19" s="88">
        <v>0</v>
      </c>
      <c r="AE19" s="88">
        <v>0</v>
      </c>
      <c r="AF19" s="88">
        <v>0</v>
      </c>
      <c r="AG19" s="88">
        <v>0</v>
      </c>
      <c r="AH19" s="88">
        <v>0</v>
      </c>
      <c r="AI19" s="88">
        <v>0</v>
      </c>
      <c r="AJ19" s="88">
        <v>0</v>
      </c>
      <c r="AK19" s="88">
        <v>0</v>
      </c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v>5.5</v>
      </c>
      <c r="C20" s="22">
        <f t="shared" si="5"/>
        <v>5.5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5.5</v>
      </c>
      <c r="Q20" s="81">
        <f t="shared" si="9"/>
        <v>5.5</v>
      </c>
      <c r="S20" s="78">
        <f t="shared" si="0"/>
        <v>0</v>
      </c>
      <c r="T20" s="78">
        <f t="shared" si="1"/>
        <v>1.5</v>
      </c>
      <c r="U20" s="78">
        <f t="shared" si="2"/>
        <v>4</v>
      </c>
      <c r="V20" s="78">
        <f t="shared" si="3"/>
        <v>0</v>
      </c>
      <c r="W20" s="78">
        <f t="shared" si="4"/>
        <v>0</v>
      </c>
      <c r="Y20" s="186">
        <v>0</v>
      </c>
      <c r="Z20" s="187"/>
      <c r="AA20" s="94">
        <f t="shared" si="10"/>
        <v>5.5</v>
      </c>
      <c r="AB20" s="88">
        <v>1.5</v>
      </c>
      <c r="AC20" s="88">
        <v>4</v>
      </c>
      <c r="AD20" s="88">
        <v>0</v>
      </c>
      <c r="AE20" s="88">
        <v>0</v>
      </c>
      <c r="AF20" s="88">
        <v>0</v>
      </c>
      <c r="AG20" s="88">
        <v>0</v>
      </c>
      <c r="AH20" s="88">
        <v>0</v>
      </c>
      <c r="AI20" s="88">
        <v>0</v>
      </c>
      <c r="AJ20" s="88">
        <v>0</v>
      </c>
      <c r="AK20" s="88">
        <v>0</v>
      </c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v>5.5</v>
      </c>
      <c r="C21" s="22">
        <f t="shared" si="5"/>
        <v>5.5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5.5</v>
      </c>
      <c r="Q21" s="81">
        <f t="shared" si="9"/>
        <v>5.5</v>
      </c>
      <c r="S21" s="78">
        <f t="shared" si="0"/>
        <v>0</v>
      </c>
      <c r="T21" s="78">
        <f t="shared" si="1"/>
        <v>1.5</v>
      </c>
      <c r="U21" s="78">
        <f t="shared" si="2"/>
        <v>4</v>
      </c>
      <c r="V21" s="78">
        <f t="shared" si="3"/>
        <v>0</v>
      </c>
      <c r="W21" s="78">
        <f t="shared" si="4"/>
        <v>0</v>
      </c>
      <c r="Y21" s="186">
        <v>0</v>
      </c>
      <c r="Z21" s="187"/>
      <c r="AA21" s="94">
        <f t="shared" si="10"/>
        <v>5.5</v>
      </c>
      <c r="AB21" s="88">
        <v>1.5</v>
      </c>
      <c r="AC21" s="88">
        <v>4</v>
      </c>
      <c r="AD21" s="88">
        <v>0</v>
      </c>
      <c r="AE21" s="88">
        <v>0</v>
      </c>
      <c r="AF21" s="88">
        <v>0</v>
      </c>
      <c r="AG21" s="88">
        <v>0</v>
      </c>
      <c r="AH21" s="88">
        <v>0</v>
      </c>
      <c r="AI21" s="88">
        <v>0</v>
      </c>
      <c r="AJ21" s="88">
        <v>0</v>
      </c>
      <c r="AK21" s="88">
        <v>0</v>
      </c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v>5.5</v>
      </c>
      <c r="C22" s="22">
        <f t="shared" si="5"/>
        <v>5.5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5.5</v>
      </c>
      <c r="Q22" s="81">
        <f t="shared" si="9"/>
        <v>5.5</v>
      </c>
      <c r="S22" s="78">
        <f t="shared" si="0"/>
        <v>0</v>
      </c>
      <c r="T22" s="78">
        <f t="shared" si="1"/>
        <v>1.5</v>
      </c>
      <c r="U22" s="78">
        <f t="shared" si="2"/>
        <v>4</v>
      </c>
      <c r="V22" s="78">
        <f t="shared" si="3"/>
        <v>0</v>
      </c>
      <c r="W22" s="78">
        <f t="shared" si="4"/>
        <v>0</v>
      </c>
      <c r="Y22" s="186">
        <v>0</v>
      </c>
      <c r="Z22" s="187"/>
      <c r="AA22" s="94">
        <f t="shared" si="10"/>
        <v>5.5</v>
      </c>
      <c r="AB22" s="88">
        <v>1.5</v>
      </c>
      <c r="AC22" s="88">
        <v>4</v>
      </c>
      <c r="AD22" s="88">
        <v>0</v>
      </c>
      <c r="AE22" s="88">
        <v>0</v>
      </c>
      <c r="AF22" s="88">
        <v>0</v>
      </c>
      <c r="AG22" s="88">
        <v>0</v>
      </c>
      <c r="AH22" s="88">
        <v>0</v>
      </c>
      <c r="AI22" s="88">
        <v>0</v>
      </c>
      <c r="AJ22" s="88">
        <v>0</v>
      </c>
      <c r="AK22" s="88">
        <v>0</v>
      </c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v>5.5</v>
      </c>
      <c r="C23" s="22">
        <f t="shared" si="5"/>
        <v>5.5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5.5</v>
      </c>
      <c r="Q23" s="81">
        <f t="shared" si="9"/>
        <v>5.5</v>
      </c>
      <c r="S23" s="78">
        <f t="shared" si="0"/>
        <v>0</v>
      </c>
      <c r="T23" s="78">
        <f t="shared" si="1"/>
        <v>1.5</v>
      </c>
      <c r="U23" s="78">
        <f t="shared" si="2"/>
        <v>4</v>
      </c>
      <c r="V23" s="78">
        <f t="shared" si="3"/>
        <v>0</v>
      </c>
      <c r="W23" s="78">
        <f t="shared" si="4"/>
        <v>0</v>
      </c>
      <c r="Y23" s="186">
        <v>0</v>
      </c>
      <c r="Z23" s="187"/>
      <c r="AA23" s="94">
        <f t="shared" si="10"/>
        <v>5.5</v>
      </c>
      <c r="AB23" s="88">
        <v>1.5</v>
      </c>
      <c r="AC23" s="88">
        <v>4</v>
      </c>
      <c r="AD23" s="88">
        <v>0</v>
      </c>
      <c r="AE23" s="88">
        <v>0</v>
      </c>
      <c r="AF23" s="88">
        <v>0</v>
      </c>
      <c r="AG23" s="88">
        <v>0</v>
      </c>
      <c r="AH23" s="88">
        <v>0</v>
      </c>
      <c r="AI23" s="88">
        <v>0</v>
      </c>
      <c r="AJ23" s="88">
        <v>0</v>
      </c>
      <c r="AK23" s="88">
        <v>0</v>
      </c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v>5.5</v>
      </c>
      <c r="C24" s="22">
        <f t="shared" si="5"/>
        <v>5.5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5.5</v>
      </c>
      <c r="Q24" s="81">
        <f t="shared" si="9"/>
        <v>5.5</v>
      </c>
      <c r="S24" s="78">
        <f t="shared" si="0"/>
        <v>0</v>
      </c>
      <c r="T24" s="78">
        <f t="shared" si="1"/>
        <v>1.5</v>
      </c>
      <c r="U24" s="78">
        <f t="shared" si="2"/>
        <v>4</v>
      </c>
      <c r="V24" s="78">
        <f t="shared" si="3"/>
        <v>0</v>
      </c>
      <c r="W24" s="78">
        <f t="shared" si="4"/>
        <v>0</v>
      </c>
      <c r="Y24" s="186">
        <v>0</v>
      </c>
      <c r="Z24" s="187"/>
      <c r="AA24" s="94">
        <f t="shared" si="10"/>
        <v>5.5</v>
      </c>
      <c r="AB24" s="88">
        <v>1.5</v>
      </c>
      <c r="AC24" s="88">
        <v>4</v>
      </c>
      <c r="AD24" s="88">
        <v>0</v>
      </c>
      <c r="AE24" s="88">
        <v>0</v>
      </c>
      <c r="AF24" s="88">
        <v>0</v>
      </c>
      <c r="AG24" s="88">
        <v>0</v>
      </c>
      <c r="AH24" s="88">
        <v>0</v>
      </c>
      <c r="AI24" s="88">
        <v>0</v>
      </c>
      <c r="AJ24" s="88">
        <v>0</v>
      </c>
      <c r="AK24" s="88">
        <v>0</v>
      </c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v>5.5</v>
      </c>
      <c r="C25" s="22">
        <f t="shared" si="5"/>
        <v>5.5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5.5</v>
      </c>
      <c r="Q25" s="81">
        <f t="shared" si="9"/>
        <v>5.5</v>
      </c>
      <c r="S25" s="78">
        <f t="shared" si="0"/>
        <v>0</v>
      </c>
      <c r="T25" s="78">
        <f t="shared" si="1"/>
        <v>1.5</v>
      </c>
      <c r="U25" s="78">
        <f t="shared" si="2"/>
        <v>4</v>
      </c>
      <c r="V25" s="78">
        <f t="shared" si="3"/>
        <v>0</v>
      </c>
      <c r="W25" s="78">
        <f t="shared" si="4"/>
        <v>0</v>
      </c>
      <c r="Y25" s="186">
        <v>0</v>
      </c>
      <c r="Z25" s="187"/>
      <c r="AA25" s="94">
        <f t="shared" si="10"/>
        <v>5.5</v>
      </c>
      <c r="AB25" s="88">
        <v>1.5</v>
      </c>
      <c r="AC25" s="88">
        <v>4</v>
      </c>
      <c r="AD25" s="88">
        <v>0</v>
      </c>
      <c r="AE25" s="88">
        <v>0</v>
      </c>
      <c r="AF25" s="88">
        <v>0</v>
      </c>
      <c r="AG25" s="88">
        <v>0</v>
      </c>
      <c r="AH25" s="88">
        <v>0</v>
      </c>
      <c r="AI25" s="88">
        <v>0</v>
      </c>
      <c r="AJ25" s="88">
        <v>0</v>
      </c>
      <c r="AK25" s="88">
        <v>0</v>
      </c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v>5.5</v>
      </c>
      <c r="C26" s="22">
        <f t="shared" si="5"/>
        <v>5.5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5.5</v>
      </c>
      <c r="Q26" s="81">
        <f t="shared" si="9"/>
        <v>5.5</v>
      </c>
      <c r="S26" s="78">
        <f t="shared" si="0"/>
        <v>0</v>
      </c>
      <c r="T26" s="78">
        <f t="shared" si="1"/>
        <v>1.5</v>
      </c>
      <c r="U26" s="78">
        <f t="shared" si="2"/>
        <v>4</v>
      </c>
      <c r="V26" s="78">
        <f t="shared" si="3"/>
        <v>0</v>
      </c>
      <c r="W26" s="78">
        <f t="shared" si="4"/>
        <v>0</v>
      </c>
      <c r="Y26" s="186">
        <v>0</v>
      </c>
      <c r="Z26" s="187"/>
      <c r="AA26" s="94">
        <f t="shared" si="10"/>
        <v>5.5</v>
      </c>
      <c r="AB26" s="88">
        <v>1.5</v>
      </c>
      <c r="AC26" s="88">
        <v>4</v>
      </c>
      <c r="AD26" s="88">
        <v>0</v>
      </c>
      <c r="AE26" s="88">
        <v>0</v>
      </c>
      <c r="AF26" s="88">
        <v>0</v>
      </c>
      <c r="AG26" s="88">
        <v>0</v>
      </c>
      <c r="AH26" s="88">
        <v>0</v>
      </c>
      <c r="AI26" s="88">
        <v>0</v>
      </c>
      <c r="AJ26" s="88">
        <v>0</v>
      </c>
      <c r="AK26" s="88">
        <v>0</v>
      </c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v>5.5</v>
      </c>
      <c r="C27" s="22">
        <f t="shared" si="5"/>
        <v>5.5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5.5</v>
      </c>
      <c r="Q27" s="81">
        <f t="shared" si="9"/>
        <v>5.5</v>
      </c>
      <c r="S27" s="78">
        <f t="shared" si="0"/>
        <v>0</v>
      </c>
      <c r="T27" s="78">
        <f t="shared" si="1"/>
        <v>1.5</v>
      </c>
      <c r="U27" s="78">
        <f t="shared" si="2"/>
        <v>4</v>
      </c>
      <c r="V27" s="78">
        <f t="shared" si="3"/>
        <v>0</v>
      </c>
      <c r="W27" s="78">
        <f t="shared" si="4"/>
        <v>0</v>
      </c>
      <c r="Y27" s="186">
        <v>0</v>
      </c>
      <c r="Z27" s="187"/>
      <c r="AA27" s="94">
        <f t="shared" si="10"/>
        <v>5.5</v>
      </c>
      <c r="AB27" s="88">
        <v>1.5</v>
      </c>
      <c r="AC27" s="88">
        <v>4</v>
      </c>
      <c r="AD27" s="88">
        <v>0</v>
      </c>
      <c r="AE27" s="88">
        <v>0</v>
      </c>
      <c r="AF27" s="88">
        <v>0</v>
      </c>
      <c r="AG27" s="88">
        <v>0</v>
      </c>
      <c r="AH27" s="88">
        <v>0</v>
      </c>
      <c r="AI27" s="88">
        <v>0</v>
      </c>
      <c r="AJ27" s="88">
        <v>0</v>
      </c>
      <c r="AK27" s="88">
        <v>0</v>
      </c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v>5.5</v>
      </c>
      <c r="C28" s="22">
        <f t="shared" si="5"/>
        <v>5.5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5.5</v>
      </c>
      <c r="Q28" s="81">
        <f t="shared" si="9"/>
        <v>5.5</v>
      </c>
      <c r="S28" s="78">
        <f t="shared" si="0"/>
        <v>0</v>
      </c>
      <c r="T28" s="78">
        <f t="shared" si="1"/>
        <v>1.5</v>
      </c>
      <c r="U28" s="78">
        <f t="shared" si="2"/>
        <v>4</v>
      </c>
      <c r="V28" s="78">
        <f t="shared" si="3"/>
        <v>0</v>
      </c>
      <c r="W28" s="78">
        <f t="shared" si="4"/>
        <v>0</v>
      </c>
      <c r="Y28" s="186">
        <v>0</v>
      </c>
      <c r="Z28" s="187"/>
      <c r="AA28" s="94">
        <f t="shared" si="10"/>
        <v>5.5</v>
      </c>
      <c r="AB28" s="88">
        <v>1.5</v>
      </c>
      <c r="AC28" s="88">
        <v>4</v>
      </c>
      <c r="AD28" s="88">
        <v>0</v>
      </c>
      <c r="AE28" s="88">
        <v>0</v>
      </c>
      <c r="AF28" s="88">
        <v>0</v>
      </c>
      <c r="AG28" s="88">
        <v>0</v>
      </c>
      <c r="AH28" s="88">
        <v>0</v>
      </c>
      <c r="AI28" s="88">
        <v>0</v>
      </c>
      <c r="AJ28" s="88">
        <v>0</v>
      </c>
      <c r="AK28" s="88">
        <v>0</v>
      </c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v>5.5</v>
      </c>
      <c r="C29" s="22">
        <f t="shared" si="5"/>
        <v>5.5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5.5</v>
      </c>
      <c r="Q29" s="81">
        <f t="shared" si="9"/>
        <v>5.5</v>
      </c>
      <c r="S29" s="78">
        <f t="shared" si="0"/>
        <v>0</v>
      </c>
      <c r="T29" s="78">
        <f t="shared" si="1"/>
        <v>1.5</v>
      </c>
      <c r="U29" s="78">
        <f t="shared" si="2"/>
        <v>4</v>
      </c>
      <c r="V29" s="78">
        <f t="shared" si="3"/>
        <v>0</v>
      </c>
      <c r="W29" s="78">
        <f t="shared" si="4"/>
        <v>0</v>
      </c>
      <c r="Y29" s="186">
        <v>0</v>
      </c>
      <c r="Z29" s="187"/>
      <c r="AA29" s="94">
        <f t="shared" si="10"/>
        <v>5.5</v>
      </c>
      <c r="AB29" s="88">
        <v>1.5</v>
      </c>
      <c r="AC29" s="88">
        <v>4</v>
      </c>
      <c r="AD29" s="88">
        <v>0</v>
      </c>
      <c r="AE29" s="88">
        <v>0</v>
      </c>
      <c r="AF29" s="88">
        <v>0</v>
      </c>
      <c r="AG29" s="88">
        <v>0</v>
      </c>
      <c r="AH29" s="88">
        <v>0</v>
      </c>
      <c r="AI29" s="88">
        <v>0</v>
      </c>
      <c r="AJ29" s="88">
        <v>0</v>
      </c>
      <c r="AK29" s="88">
        <v>0</v>
      </c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v>5.5</v>
      </c>
      <c r="C30" s="22">
        <f t="shared" si="5"/>
        <v>5.5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5.5</v>
      </c>
      <c r="Q30" s="81">
        <f t="shared" si="9"/>
        <v>5.5</v>
      </c>
      <c r="S30" s="78">
        <f t="shared" si="0"/>
        <v>0</v>
      </c>
      <c r="T30" s="78">
        <f t="shared" si="1"/>
        <v>1.5</v>
      </c>
      <c r="U30" s="78">
        <f t="shared" si="2"/>
        <v>4</v>
      </c>
      <c r="V30" s="78">
        <f t="shared" si="3"/>
        <v>0</v>
      </c>
      <c r="W30" s="78">
        <f t="shared" si="4"/>
        <v>0</v>
      </c>
      <c r="Y30" s="186">
        <v>0</v>
      </c>
      <c r="Z30" s="187"/>
      <c r="AA30" s="94">
        <f t="shared" si="10"/>
        <v>5.5</v>
      </c>
      <c r="AB30" s="88">
        <v>1.5</v>
      </c>
      <c r="AC30" s="88">
        <v>4</v>
      </c>
      <c r="AD30" s="88">
        <v>0</v>
      </c>
      <c r="AE30" s="88">
        <v>0</v>
      </c>
      <c r="AF30" s="88">
        <v>0</v>
      </c>
      <c r="AG30" s="88">
        <v>0</v>
      </c>
      <c r="AH30" s="88">
        <v>0</v>
      </c>
      <c r="AI30" s="88">
        <v>0</v>
      </c>
      <c r="AJ30" s="88">
        <v>0</v>
      </c>
      <c r="AK30" s="88">
        <v>0</v>
      </c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v>5.5</v>
      </c>
      <c r="C31" s="22">
        <f t="shared" si="5"/>
        <v>5.5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5.5</v>
      </c>
      <c r="Q31" s="81">
        <f t="shared" si="9"/>
        <v>5.5</v>
      </c>
      <c r="S31" s="78">
        <f t="shared" si="0"/>
        <v>0</v>
      </c>
      <c r="T31" s="78">
        <f t="shared" si="1"/>
        <v>1.5</v>
      </c>
      <c r="U31" s="78">
        <f t="shared" si="2"/>
        <v>4</v>
      </c>
      <c r="V31" s="78">
        <f t="shared" si="3"/>
        <v>0</v>
      </c>
      <c r="W31" s="78">
        <f t="shared" si="4"/>
        <v>0</v>
      </c>
      <c r="Y31" s="186">
        <v>0</v>
      </c>
      <c r="Z31" s="187"/>
      <c r="AA31" s="94">
        <f t="shared" si="10"/>
        <v>5.5</v>
      </c>
      <c r="AB31" s="88">
        <v>1.5</v>
      </c>
      <c r="AC31" s="88">
        <v>4</v>
      </c>
      <c r="AD31" s="88">
        <v>0</v>
      </c>
      <c r="AE31" s="88">
        <v>0</v>
      </c>
      <c r="AF31" s="88">
        <v>0</v>
      </c>
      <c r="AG31" s="88">
        <v>0</v>
      </c>
      <c r="AH31" s="88">
        <v>0</v>
      </c>
      <c r="AI31" s="88">
        <v>0</v>
      </c>
      <c r="AJ31" s="88">
        <v>0</v>
      </c>
      <c r="AK31" s="88">
        <v>0</v>
      </c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v>5.5</v>
      </c>
      <c r="C32" s="22">
        <f t="shared" si="5"/>
        <v>5.5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5.5</v>
      </c>
      <c r="Q32" s="81">
        <f t="shared" si="9"/>
        <v>5.5</v>
      </c>
      <c r="S32" s="78">
        <f t="shared" si="0"/>
        <v>0</v>
      </c>
      <c r="T32" s="78">
        <f t="shared" si="1"/>
        <v>1.5</v>
      </c>
      <c r="U32" s="78">
        <f t="shared" si="2"/>
        <v>4</v>
      </c>
      <c r="V32" s="78">
        <f t="shared" si="3"/>
        <v>0</v>
      </c>
      <c r="W32" s="78">
        <f t="shared" si="4"/>
        <v>0</v>
      </c>
      <c r="Y32" s="186">
        <v>0</v>
      </c>
      <c r="Z32" s="187"/>
      <c r="AA32" s="94">
        <f t="shared" si="10"/>
        <v>5.5</v>
      </c>
      <c r="AB32" s="88">
        <v>1.5</v>
      </c>
      <c r="AC32" s="88">
        <v>4</v>
      </c>
      <c r="AD32" s="88">
        <v>0</v>
      </c>
      <c r="AE32" s="88">
        <v>0</v>
      </c>
      <c r="AF32" s="88">
        <v>0</v>
      </c>
      <c r="AG32" s="88">
        <v>0</v>
      </c>
      <c r="AH32" s="88">
        <v>0</v>
      </c>
      <c r="AI32" s="88">
        <v>0</v>
      </c>
      <c r="AJ32" s="88">
        <v>0</v>
      </c>
      <c r="AK32" s="88">
        <v>0</v>
      </c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v>5.5</v>
      </c>
      <c r="C33" s="22">
        <f t="shared" si="5"/>
        <v>5.5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5.5</v>
      </c>
      <c r="Q33" s="81">
        <f t="shared" si="9"/>
        <v>5.5</v>
      </c>
      <c r="S33" s="78">
        <f t="shared" si="0"/>
        <v>0</v>
      </c>
      <c r="T33" s="78">
        <f t="shared" si="1"/>
        <v>1.5</v>
      </c>
      <c r="U33" s="78">
        <f t="shared" si="2"/>
        <v>4</v>
      </c>
      <c r="V33" s="78">
        <f t="shared" si="3"/>
        <v>0</v>
      </c>
      <c r="W33" s="78">
        <f t="shared" si="4"/>
        <v>0</v>
      </c>
      <c r="Y33" s="186">
        <v>0</v>
      </c>
      <c r="Z33" s="187"/>
      <c r="AA33" s="94">
        <f t="shared" si="10"/>
        <v>5.5</v>
      </c>
      <c r="AB33" s="88">
        <v>1.5</v>
      </c>
      <c r="AC33" s="88">
        <v>4</v>
      </c>
      <c r="AD33" s="88">
        <v>0</v>
      </c>
      <c r="AE33" s="88">
        <v>0</v>
      </c>
      <c r="AF33" s="88">
        <v>0</v>
      </c>
      <c r="AG33" s="88">
        <v>0</v>
      </c>
      <c r="AH33" s="88">
        <v>0</v>
      </c>
      <c r="AI33" s="88">
        <v>0</v>
      </c>
      <c r="AJ33" s="88">
        <v>0</v>
      </c>
      <c r="AK33" s="88">
        <v>0</v>
      </c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v>5.5</v>
      </c>
      <c r="C34" s="22">
        <f t="shared" si="5"/>
        <v>5.5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5.5</v>
      </c>
      <c r="Q34" s="81">
        <f t="shared" si="9"/>
        <v>5.5</v>
      </c>
      <c r="S34" s="78">
        <f t="shared" si="0"/>
        <v>0</v>
      </c>
      <c r="T34" s="78">
        <f t="shared" si="1"/>
        <v>1.5</v>
      </c>
      <c r="U34" s="78">
        <f t="shared" si="2"/>
        <v>4</v>
      </c>
      <c r="V34" s="78">
        <f t="shared" si="3"/>
        <v>0</v>
      </c>
      <c r="W34" s="78">
        <f t="shared" si="4"/>
        <v>0</v>
      </c>
      <c r="Y34" s="186">
        <v>0</v>
      </c>
      <c r="Z34" s="187"/>
      <c r="AA34" s="94">
        <f t="shared" si="10"/>
        <v>5.5</v>
      </c>
      <c r="AB34" s="88">
        <v>1.5</v>
      </c>
      <c r="AC34" s="88">
        <v>4</v>
      </c>
      <c r="AD34" s="88">
        <v>0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v>5.5</v>
      </c>
      <c r="C35" s="22">
        <f t="shared" si="5"/>
        <v>5.5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5.5</v>
      </c>
      <c r="Q35" s="81">
        <f t="shared" si="9"/>
        <v>5.5</v>
      </c>
      <c r="S35" s="78">
        <f t="shared" ref="S35:S66" si="11">SUMPRODUCT($AB35:$BC35,$AB$102:$BC$102)+J35</f>
        <v>0</v>
      </c>
      <c r="T35" s="78">
        <f t="shared" ref="T35:T66" si="12">SUMPRODUCT($AB35:$BC35,$AB$103:$BC$103)+K35</f>
        <v>1.5</v>
      </c>
      <c r="U35" s="78">
        <f t="shared" ref="U35:U66" si="13">SUMPRODUCT($AB35:$BC35,$AB$104:$BC$104)+L35</f>
        <v>4</v>
      </c>
      <c r="V35" s="78">
        <f t="shared" ref="V35:V66" si="14">SUMPRODUCT($AB35:$BC35,$AB$105:$BC$105)+M35</f>
        <v>0</v>
      </c>
      <c r="W35" s="78">
        <f t="shared" ref="W35:W66" si="15">SUMPRODUCT($AB35:$BC35,$AB$106:$BC$106)+N35</f>
        <v>0</v>
      </c>
      <c r="Y35" s="186">
        <v>0</v>
      </c>
      <c r="Z35" s="187"/>
      <c r="AA35" s="94">
        <f t="shared" si="10"/>
        <v>5.5</v>
      </c>
      <c r="AB35" s="88">
        <v>1.5</v>
      </c>
      <c r="AC35" s="88">
        <v>4</v>
      </c>
      <c r="AD35" s="88">
        <v>0</v>
      </c>
      <c r="AE35" s="88">
        <v>0</v>
      </c>
      <c r="AF35" s="88">
        <v>0</v>
      </c>
      <c r="AG35" s="88">
        <v>0</v>
      </c>
      <c r="AH35" s="88">
        <v>0</v>
      </c>
      <c r="AI35" s="88">
        <v>0</v>
      </c>
      <c r="AJ35" s="88">
        <v>0</v>
      </c>
      <c r="AK35" s="88">
        <v>0</v>
      </c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v>5.5</v>
      </c>
      <c r="C36" s="22">
        <f t="shared" si="5"/>
        <v>5.5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5.5</v>
      </c>
      <c r="Q36" s="81">
        <f t="shared" si="9"/>
        <v>5.5</v>
      </c>
      <c r="S36" s="78">
        <f t="shared" si="11"/>
        <v>0</v>
      </c>
      <c r="T36" s="78">
        <f t="shared" si="12"/>
        <v>1.5</v>
      </c>
      <c r="U36" s="78">
        <f t="shared" si="13"/>
        <v>4</v>
      </c>
      <c r="V36" s="78">
        <f t="shared" si="14"/>
        <v>0</v>
      </c>
      <c r="W36" s="78">
        <f t="shared" si="15"/>
        <v>0</v>
      </c>
      <c r="Y36" s="186">
        <v>0</v>
      </c>
      <c r="Z36" s="187"/>
      <c r="AA36" s="94">
        <f t="shared" si="10"/>
        <v>5.5</v>
      </c>
      <c r="AB36" s="88">
        <v>1.5</v>
      </c>
      <c r="AC36" s="88">
        <v>4</v>
      </c>
      <c r="AD36" s="88">
        <v>0</v>
      </c>
      <c r="AE36" s="88">
        <v>0</v>
      </c>
      <c r="AF36" s="88">
        <v>0</v>
      </c>
      <c r="AG36" s="88">
        <v>0</v>
      </c>
      <c r="AH36" s="88">
        <v>0</v>
      </c>
      <c r="AI36" s="88">
        <v>0</v>
      </c>
      <c r="AJ36" s="88">
        <v>0</v>
      </c>
      <c r="AK36" s="88">
        <v>0</v>
      </c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v>5.5</v>
      </c>
      <c r="C37" s="22">
        <f t="shared" si="5"/>
        <v>5.5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5.5</v>
      </c>
      <c r="Q37" s="81">
        <f t="shared" si="9"/>
        <v>5.5</v>
      </c>
      <c r="S37" s="78">
        <f t="shared" si="11"/>
        <v>0</v>
      </c>
      <c r="T37" s="78">
        <f t="shared" si="12"/>
        <v>1.5</v>
      </c>
      <c r="U37" s="78">
        <f t="shared" si="13"/>
        <v>4</v>
      </c>
      <c r="V37" s="78">
        <f t="shared" si="14"/>
        <v>0</v>
      </c>
      <c r="W37" s="78">
        <f t="shared" si="15"/>
        <v>0</v>
      </c>
      <c r="Y37" s="186">
        <v>0</v>
      </c>
      <c r="Z37" s="187"/>
      <c r="AA37" s="94">
        <f t="shared" si="10"/>
        <v>5.5</v>
      </c>
      <c r="AB37" s="88">
        <v>1.5</v>
      </c>
      <c r="AC37" s="88">
        <v>4</v>
      </c>
      <c r="AD37" s="88">
        <v>0</v>
      </c>
      <c r="AE37" s="88">
        <v>0</v>
      </c>
      <c r="AF37" s="88">
        <v>0</v>
      </c>
      <c r="AG37" s="88">
        <v>0</v>
      </c>
      <c r="AH37" s="88">
        <v>0</v>
      </c>
      <c r="AI37" s="88">
        <v>0</v>
      </c>
      <c r="AJ37" s="88">
        <v>0</v>
      </c>
      <c r="AK37" s="88">
        <v>0</v>
      </c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v>5.5</v>
      </c>
      <c r="C38" s="22">
        <f t="shared" si="5"/>
        <v>5.5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5.5</v>
      </c>
      <c r="Q38" s="81">
        <f t="shared" si="9"/>
        <v>5.5</v>
      </c>
      <c r="S38" s="78">
        <f t="shared" si="11"/>
        <v>0</v>
      </c>
      <c r="T38" s="78">
        <f t="shared" si="12"/>
        <v>1.5</v>
      </c>
      <c r="U38" s="78">
        <f t="shared" si="13"/>
        <v>4</v>
      </c>
      <c r="V38" s="78">
        <f t="shared" si="14"/>
        <v>0</v>
      </c>
      <c r="W38" s="78">
        <f t="shared" si="15"/>
        <v>0</v>
      </c>
      <c r="Y38" s="186">
        <v>0</v>
      </c>
      <c r="Z38" s="187"/>
      <c r="AA38" s="94">
        <f t="shared" si="10"/>
        <v>5.5</v>
      </c>
      <c r="AB38" s="88">
        <v>1.5</v>
      </c>
      <c r="AC38" s="88">
        <v>4</v>
      </c>
      <c r="AD38" s="88">
        <v>0</v>
      </c>
      <c r="AE38" s="88">
        <v>0</v>
      </c>
      <c r="AF38" s="88">
        <v>0</v>
      </c>
      <c r="AG38" s="88">
        <v>0</v>
      </c>
      <c r="AH38" s="88">
        <v>0</v>
      </c>
      <c r="AI38" s="88">
        <v>0</v>
      </c>
      <c r="AJ38" s="88">
        <v>0</v>
      </c>
      <c r="AK38" s="88">
        <v>0</v>
      </c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v>5.5</v>
      </c>
      <c r="C39" s="22">
        <f t="shared" si="5"/>
        <v>5.5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5.5</v>
      </c>
      <c r="Q39" s="81">
        <f t="shared" si="9"/>
        <v>5.5</v>
      </c>
      <c r="S39" s="78">
        <f t="shared" si="11"/>
        <v>0</v>
      </c>
      <c r="T39" s="78">
        <f t="shared" si="12"/>
        <v>1.5</v>
      </c>
      <c r="U39" s="78">
        <f t="shared" si="13"/>
        <v>4</v>
      </c>
      <c r="V39" s="78">
        <f t="shared" si="14"/>
        <v>0</v>
      </c>
      <c r="W39" s="78">
        <f t="shared" si="15"/>
        <v>0</v>
      </c>
      <c r="Y39" s="186">
        <v>0</v>
      </c>
      <c r="Z39" s="187"/>
      <c r="AA39" s="94">
        <f t="shared" si="10"/>
        <v>5.5</v>
      </c>
      <c r="AB39" s="88">
        <v>1.5</v>
      </c>
      <c r="AC39" s="88">
        <v>4</v>
      </c>
      <c r="AD39" s="88">
        <v>0</v>
      </c>
      <c r="AE39" s="88">
        <v>0</v>
      </c>
      <c r="AF39" s="88">
        <v>0</v>
      </c>
      <c r="AG39" s="88">
        <v>0</v>
      </c>
      <c r="AH39" s="88">
        <v>0</v>
      </c>
      <c r="AI39" s="88">
        <v>0</v>
      </c>
      <c r="AJ39" s="88">
        <v>0</v>
      </c>
      <c r="AK39" s="88">
        <v>0</v>
      </c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v>5.5</v>
      </c>
      <c r="C40" s="22">
        <f t="shared" si="5"/>
        <v>5.5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5.5</v>
      </c>
      <c r="Q40" s="81">
        <f t="shared" si="9"/>
        <v>5.5</v>
      </c>
      <c r="S40" s="78">
        <f t="shared" si="11"/>
        <v>0</v>
      </c>
      <c r="T40" s="78">
        <f t="shared" si="12"/>
        <v>1.5</v>
      </c>
      <c r="U40" s="78">
        <f t="shared" si="13"/>
        <v>4</v>
      </c>
      <c r="V40" s="78">
        <f t="shared" si="14"/>
        <v>0</v>
      </c>
      <c r="W40" s="78">
        <f t="shared" si="15"/>
        <v>0</v>
      </c>
      <c r="Y40" s="186">
        <v>0</v>
      </c>
      <c r="Z40" s="187"/>
      <c r="AA40" s="94">
        <f t="shared" si="10"/>
        <v>5.5</v>
      </c>
      <c r="AB40" s="88">
        <v>1.5</v>
      </c>
      <c r="AC40" s="88">
        <v>4</v>
      </c>
      <c r="AD40" s="88">
        <v>0</v>
      </c>
      <c r="AE40" s="88">
        <v>0</v>
      </c>
      <c r="AF40" s="88">
        <v>0</v>
      </c>
      <c r="AG40" s="88">
        <v>0</v>
      </c>
      <c r="AH40" s="88">
        <v>0</v>
      </c>
      <c r="AI40" s="88">
        <v>0</v>
      </c>
      <c r="AJ40" s="88">
        <v>0</v>
      </c>
      <c r="AK40" s="88">
        <v>0</v>
      </c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v>5.5</v>
      </c>
      <c r="C41" s="22">
        <f t="shared" si="5"/>
        <v>5.5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5.5</v>
      </c>
      <c r="Q41" s="81">
        <f t="shared" si="9"/>
        <v>5.5</v>
      </c>
      <c r="S41" s="78">
        <f t="shared" si="11"/>
        <v>0</v>
      </c>
      <c r="T41" s="78">
        <f t="shared" si="12"/>
        <v>1.5</v>
      </c>
      <c r="U41" s="78">
        <f t="shared" si="13"/>
        <v>4</v>
      </c>
      <c r="V41" s="78">
        <f t="shared" si="14"/>
        <v>0</v>
      </c>
      <c r="W41" s="78">
        <f t="shared" si="15"/>
        <v>0</v>
      </c>
      <c r="Y41" s="186">
        <v>0</v>
      </c>
      <c r="Z41" s="187"/>
      <c r="AA41" s="94">
        <f t="shared" si="10"/>
        <v>5.5</v>
      </c>
      <c r="AB41" s="88">
        <v>1.5</v>
      </c>
      <c r="AC41" s="88">
        <v>4</v>
      </c>
      <c r="AD41" s="88">
        <v>0</v>
      </c>
      <c r="AE41" s="88">
        <v>0</v>
      </c>
      <c r="AF41" s="88">
        <v>0</v>
      </c>
      <c r="AG41" s="88">
        <v>0</v>
      </c>
      <c r="AH41" s="88">
        <v>0</v>
      </c>
      <c r="AI41" s="88">
        <v>0</v>
      </c>
      <c r="AJ41" s="88">
        <v>0</v>
      </c>
      <c r="AK41" s="88">
        <v>0</v>
      </c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v>5.5</v>
      </c>
      <c r="C42" s="22">
        <f t="shared" si="5"/>
        <v>5.5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5.5</v>
      </c>
      <c r="Q42" s="81">
        <f t="shared" si="9"/>
        <v>5.5</v>
      </c>
      <c r="S42" s="78">
        <f t="shared" si="11"/>
        <v>0</v>
      </c>
      <c r="T42" s="78">
        <f t="shared" si="12"/>
        <v>1.5</v>
      </c>
      <c r="U42" s="78">
        <f t="shared" si="13"/>
        <v>4</v>
      </c>
      <c r="V42" s="78">
        <f t="shared" si="14"/>
        <v>0</v>
      </c>
      <c r="W42" s="78">
        <f t="shared" si="15"/>
        <v>0</v>
      </c>
      <c r="Y42" s="186">
        <v>0</v>
      </c>
      <c r="Z42" s="187"/>
      <c r="AA42" s="94">
        <f t="shared" si="10"/>
        <v>5.5</v>
      </c>
      <c r="AB42" s="88">
        <v>1.5</v>
      </c>
      <c r="AC42" s="88">
        <v>4</v>
      </c>
      <c r="AD42" s="88">
        <v>0</v>
      </c>
      <c r="AE42" s="88">
        <v>0</v>
      </c>
      <c r="AF42" s="88">
        <v>0</v>
      </c>
      <c r="AG42" s="88">
        <v>0</v>
      </c>
      <c r="AH42" s="88">
        <v>0</v>
      </c>
      <c r="AI42" s="88">
        <v>0</v>
      </c>
      <c r="AJ42" s="88">
        <v>0</v>
      </c>
      <c r="AK42" s="88">
        <v>0</v>
      </c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v>5.5</v>
      </c>
      <c r="C43" s="22">
        <f t="shared" si="5"/>
        <v>5.5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5.5</v>
      </c>
      <c r="Q43" s="81">
        <f t="shared" si="9"/>
        <v>5.5</v>
      </c>
      <c r="S43" s="78">
        <f t="shared" si="11"/>
        <v>0</v>
      </c>
      <c r="T43" s="78">
        <f t="shared" si="12"/>
        <v>1.5</v>
      </c>
      <c r="U43" s="78">
        <f t="shared" si="13"/>
        <v>4</v>
      </c>
      <c r="V43" s="78">
        <f t="shared" si="14"/>
        <v>0</v>
      </c>
      <c r="W43" s="78">
        <f t="shared" si="15"/>
        <v>0</v>
      </c>
      <c r="Y43" s="186">
        <v>0</v>
      </c>
      <c r="Z43" s="187"/>
      <c r="AA43" s="94">
        <f t="shared" si="10"/>
        <v>5.5</v>
      </c>
      <c r="AB43" s="88">
        <v>1.5</v>
      </c>
      <c r="AC43" s="88">
        <v>4</v>
      </c>
      <c r="AD43" s="88">
        <v>0</v>
      </c>
      <c r="AE43" s="88">
        <v>0</v>
      </c>
      <c r="AF43" s="88">
        <v>0</v>
      </c>
      <c r="AG43" s="88">
        <v>0</v>
      </c>
      <c r="AH43" s="88">
        <v>0</v>
      </c>
      <c r="AI43" s="88">
        <v>0</v>
      </c>
      <c r="AJ43" s="88">
        <v>0</v>
      </c>
      <c r="AK43" s="88">
        <v>0</v>
      </c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v>5.5</v>
      </c>
      <c r="C44" s="22">
        <f t="shared" si="5"/>
        <v>5.5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5.5</v>
      </c>
      <c r="Q44" s="81">
        <f t="shared" si="9"/>
        <v>5.5</v>
      </c>
      <c r="S44" s="78">
        <f t="shared" si="11"/>
        <v>0</v>
      </c>
      <c r="T44" s="78">
        <f t="shared" si="12"/>
        <v>1.5</v>
      </c>
      <c r="U44" s="78">
        <f t="shared" si="13"/>
        <v>4</v>
      </c>
      <c r="V44" s="78">
        <f t="shared" si="14"/>
        <v>0</v>
      </c>
      <c r="W44" s="78">
        <f t="shared" si="15"/>
        <v>0</v>
      </c>
      <c r="Y44" s="186">
        <v>0</v>
      </c>
      <c r="Z44" s="187"/>
      <c r="AA44" s="94">
        <f t="shared" si="10"/>
        <v>5.5</v>
      </c>
      <c r="AB44" s="88">
        <v>1.5</v>
      </c>
      <c r="AC44" s="88">
        <v>4</v>
      </c>
      <c r="AD44" s="88">
        <v>0</v>
      </c>
      <c r="AE44" s="88">
        <v>0</v>
      </c>
      <c r="AF44" s="88">
        <v>0</v>
      </c>
      <c r="AG44" s="88">
        <v>0</v>
      </c>
      <c r="AH44" s="88">
        <v>0</v>
      </c>
      <c r="AI44" s="88">
        <v>0</v>
      </c>
      <c r="AJ44" s="88">
        <v>0</v>
      </c>
      <c r="AK44" s="88">
        <v>0</v>
      </c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v>5.5</v>
      </c>
      <c r="C45" s="22">
        <f t="shared" si="5"/>
        <v>5.5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5.5</v>
      </c>
      <c r="Q45" s="81">
        <f t="shared" si="9"/>
        <v>5.5</v>
      </c>
      <c r="S45" s="78">
        <f t="shared" si="11"/>
        <v>0</v>
      </c>
      <c r="T45" s="78">
        <f t="shared" si="12"/>
        <v>1.5</v>
      </c>
      <c r="U45" s="78">
        <f t="shared" si="13"/>
        <v>4</v>
      </c>
      <c r="V45" s="78">
        <f t="shared" si="14"/>
        <v>0</v>
      </c>
      <c r="W45" s="78">
        <f t="shared" si="15"/>
        <v>0</v>
      </c>
      <c r="Y45" s="186">
        <v>0</v>
      </c>
      <c r="Z45" s="187"/>
      <c r="AA45" s="94">
        <f t="shared" si="10"/>
        <v>5.5</v>
      </c>
      <c r="AB45" s="88">
        <v>1.5</v>
      </c>
      <c r="AC45" s="88">
        <v>4</v>
      </c>
      <c r="AD45" s="88">
        <v>0</v>
      </c>
      <c r="AE45" s="88">
        <v>0</v>
      </c>
      <c r="AF45" s="88">
        <v>0</v>
      </c>
      <c r="AG45" s="88">
        <v>0</v>
      </c>
      <c r="AH45" s="88">
        <v>0</v>
      </c>
      <c r="AI45" s="88">
        <v>0</v>
      </c>
      <c r="AJ45" s="88">
        <v>0</v>
      </c>
      <c r="AK45" s="88">
        <v>0</v>
      </c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v>5.5</v>
      </c>
      <c r="C46" s="22">
        <f t="shared" si="5"/>
        <v>5.5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5.5</v>
      </c>
      <c r="Q46" s="81">
        <f t="shared" si="9"/>
        <v>5.5</v>
      </c>
      <c r="S46" s="78">
        <f t="shared" si="11"/>
        <v>0</v>
      </c>
      <c r="T46" s="78">
        <f t="shared" si="12"/>
        <v>1.5</v>
      </c>
      <c r="U46" s="78">
        <f t="shared" si="13"/>
        <v>4</v>
      </c>
      <c r="V46" s="78">
        <f t="shared" si="14"/>
        <v>0</v>
      </c>
      <c r="W46" s="78">
        <f t="shared" si="15"/>
        <v>0</v>
      </c>
      <c r="Y46" s="186">
        <v>0</v>
      </c>
      <c r="Z46" s="187"/>
      <c r="AA46" s="94">
        <f t="shared" si="10"/>
        <v>5.5</v>
      </c>
      <c r="AB46" s="88">
        <v>1.5</v>
      </c>
      <c r="AC46" s="88">
        <v>4</v>
      </c>
      <c r="AD46" s="88">
        <v>0</v>
      </c>
      <c r="AE46" s="88">
        <v>0</v>
      </c>
      <c r="AF46" s="88">
        <v>0</v>
      </c>
      <c r="AG46" s="88">
        <v>0</v>
      </c>
      <c r="AH46" s="88">
        <v>0</v>
      </c>
      <c r="AI46" s="88">
        <v>0</v>
      </c>
      <c r="AJ46" s="88">
        <v>0</v>
      </c>
      <c r="AK46" s="88">
        <v>0</v>
      </c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v>5.5</v>
      </c>
      <c r="C47" s="22">
        <f t="shared" si="5"/>
        <v>5.5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5.5</v>
      </c>
      <c r="Q47" s="81">
        <f t="shared" si="9"/>
        <v>5.5</v>
      </c>
      <c r="S47" s="78">
        <f t="shared" si="11"/>
        <v>0</v>
      </c>
      <c r="T47" s="78">
        <f t="shared" si="12"/>
        <v>1.5</v>
      </c>
      <c r="U47" s="78">
        <f t="shared" si="13"/>
        <v>4</v>
      </c>
      <c r="V47" s="78">
        <f t="shared" si="14"/>
        <v>0</v>
      </c>
      <c r="W47" s="78">
        <f t="shared" si="15"/>
        <v>0</v>
      </c>
      <c r="Y47" s="186">
        <v>0</v>
      </c>
      <c r="Z47" s="187"/>
      <c r="AA47" s="94">
        <f t="shared" si="10"/>
        <v>5.5</v>
      </c>
      <c r="AB47" s="88">
        <v>1.5</v>
      </c>
      <c r="AC47" s="88">
        <v>4</v>
      </c>
      <c r="AD47" s="88">
        <v>0</v>
      </c>
      <c r="AE47" s="88">
        <v>0</v>
      </c>
      <c r="AF47" s="88">
        <v>0</v>
      </c>
      <c r="AG47" s="88">
        <v>0</v>
      </c>
      <c r="AH47" s="88">
        <v>0</v>
      </c>
      <c r="AI47" s="88">
        <v>0</v>
      </c>
      <c r="AJ47" s="88">
        <v>0</v>
      </c>
      <c r="AK47" s="88">
        <v>0</v>
      </c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v>5.5</v>
      </c>
      <c r="C48" s="22">
        <f t="shared" si="5"/>
        <v>5.5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5.5</v>
      </c>
      <c r="Q48" s="81">
        <f t="shared" si="9"/>
        <v>5.5</v>
      </c>
      <c r="S48" s="78">
        <f t="shared" si="11"/>
        <v>0</v>
      </c>
      <c r="T48" s="78">
        <f t="shared" si="12"/>
        <v>1.5</v>
      </c>
      <c r="U48" s="78">
        <f t="shared" si="13"/>
        <v>4</v>
      </c>
      <c r="V48" s="78">
        <f t="shared" si="14"/>
        <v>0</v>
      </c>
      <c r="W48" s="78">
        <f t="shared" si="15"/>
        <v>0</v>
      </c>
      <c r="Y48" s="186">
        <v>0</v>
      </c>
      <c r="Z48" s="187"/>
      <c r="AA48" s="94">
        <f t="shared" si="10"/>
        <v>5.5</v>
      </c>
      <c r="AB48" s="88">
        <v>1.5</v>
      </c>
      <c r="AC48" s="88">
        <v>4</v>
      </c>
      <c r="AD48" s="88">
        <v>0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88">
        <v>0</v>
      </c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v>5.5</v>
      </c>
      <c r="C49" s="22">
        <f t="shared" si="5"/>
        <v>5.5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5.5</v>
      </c>
      <c r="Q49" s="81">
        <f t="shared" si="9"/>
        <v>5.5</v>
      </c>
      <c r="S49" s="78">
        <f t="shared" si="11"/>
        <v>0</v>
      </c>
      <c r="T49" s="78">
        <f t="shared" si="12"/>
        <v>1.5</v>
      </c>
      <c r="U49" s="78">
        <f t="shared" si="13"/>
        <v>4</v>
      </c>
      <c r="V49" s="78">
        <f t="shared" si="14"/>
        <v>0</v>
      </c>
      <c r="W49" s="78">
        <f t="shared" si="15"/>
        <v>0</v>
      </c>
      <c r="Y49" s="186">
        <v>0</v>
      </c>
      <c r="Z49" s="187"/>
      <c r="AA49" s="94">
        <f t="shared" si="10"/>
        <v>5.5</v>
      </c>
      <c r="AB49" s="88">
        <v>1.5</v>
      </c>
      <c r="AC49" s="88">
        <v>4</v>
      </c>
      <c r="AD49" s="88">
        <v>0</v>
      </c>
      <c r="AE49" s="88">
        <v>0</v>
      </c>
      <c r="AF49" s="88">
        <v>0</v>
      </c>
      <c r="AG49" s="88">
        <v>0</v>
      </c>
      <c r="AH49" s="88">
        <v>0</v>
      </c>
      <c r="AI49" s="88">
        <v>0</v>
      </c>
      <c r="AJ49" s="88">
        <v>0</v>
      </c>
      <c r="AK49" s="88">
        <v>0</v>
      </c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v>5.5</v>
      </c>
      <c r="C50" s="22">
        <f t="shared" si="5"/>
        <v>5.5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5.5</v>
      </c>
      <c r="Q50" s="81">
        <f t="shared" si="9"/>
        <v>5.5</v>
      </c>
      <c r="S50" s="78">
        <f t="shared" si="11"/>
        <v>0</v>
      </c>
      <c r="T50" s="78">
        <f t="shared" si="12"/>
        <v>1.5</v>
      </c>
      <c r="U50" s="78">
        <f t="shared" si="13"/>
        <v>4</v>
      </c>
      <c r="V50" s="78">
        <f t="shared" si="14"/>
        <v>0</v>
      </c>
      <c r="W50" s="78">
        <f t="shared" si="15"/>
        <v>0</v>
      </c>
      <c r="Y50" s="186">
        <v>0</v>
      </c>
      <c r="Z50" s="187"/>
      <c r="AA50" s="94">
        <f t="shared" si="10"/>
        <v>5.5</v>
      </c>
      <c r="AB50" s="88">
        <v>1.5</v>
      </c>
      <c r="AC50" s="88">
        <v>4</v>
      </c>
      <c r="AD50" s="88">
        <v>0</v>
      </c>
      <c r="AE50" s="88">
        <v>0</v>
      </c>
      <c r="AF50" s="88">
        <v>0</v>
      </c>
      <c r="AG50" s="88">
        <v>0</v>
      </c>
      <c r="AH50" s="88">
        <v>0</v>
      </c>
      <c r="AI50" s="88">
        <v>0</v>
      </c>
      <c r="AJ50" s="88">
        <v>0</v>
      </c>
      <c r="AK50" s="88">
        <v>0</v>
      </c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v>5.5</v>
      </c>
      <c r="C51" s="22">
        <f t="shared" si="5"/>
        <v>5.5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5.5</v>
      </c>
      <c r="Q51" s="81">
        <f t="shared" si="9"/>
        <v>5.5</v>
      </c>
      <c r="S51" s="78">
        <f t="shared" si="11"/>
        <v>0</v>
      </c>
      <c r="T51" s="78">
        <f t="shared" si="12"/>
        <v>1.5</v>
      </c>
      <c r="U51" s="78">
        <f t="shared" si="13"/>
        <v>4</v>
      </c>
      <c r="V51" s="78">
        <f t="shared" si="14"/>
        <v>0</v>
      </c>
      <c r="W51" s="78">
        <f t="shared" si="15"/>
        <v>0</v>
      </c>
      <c r="Y51" s="186">
        <v>0</v>
      </c>
      <c r="Z51" s="187"/>
      <c r="AA51" s="94">
        <f t="shared" si="10"/>
        <v>5.5</v>
      </c>
      <c r="AB51" s="88">
        <v>1.5</v>
      </c>
      <c r="AC51" s="88">
        <v>4</v>
      </c>
      <c r="AD51" s="88">
        <v>0</v>
      </c>
      <c r="AE51" s="88">
        <v>0</v>
      </c>
      <c r="AF51" s="88">
        <v>0</v>
      </c>
      <c r="AG51" s="88">
        <v>0</v>
      </c>
      <c r="AH51" s="88">
        <v>0</v>
      </c>
      <c r="AI51" s="88">
        <v>0</v>
      </c>
      <c r="AJ51" s="88">
        <v>0</v>
      </c>
      <c r="AK51" s="88">
        <v>0</v>
      </c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v>5.5</v>
      </c>
      <c r="C52" s="22">
        <f t="shared" si="5"/>
        <v>5.5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5.5</v>
      </c>
      <c r="Q52" s="81">
        <f t="shared" si="9"/>
        <v>5.5</v>
      </c>
      <c r="S52" s="78">
        <f t="shared" si="11"/>
        <v>0</v>
      </c>
      <c r="T52" s="78">
        <f t="shared" si="12"/>
        <v>1.5</v>
      </c>
      <c r="U52" s="78">
        <f t="shared" si="13"/>
        <v>4</v>
      </c>
      <c r="V52" s="78">
        <f t="shared" si="14"/>
        <v>0</v>
      </c>
      <c r="W52" s="78">
        <f t="shared" si="15"/>
        <v>0</v>
      </c>
      <c r="Y52" s="186">
        <v>0</v>
      </c>
      <c r="Z52" s="187"/>
      <c r="AA52" s="94">
        <f t="shared" si="10"/>
        <v>5.5</v>
      </c>
      <c r="AB52" s="88">
        <v>1.5</v>
      </c>
      <c r="AC52" s="88">
        <v>4</v>
      </c>
      <c r="AD52" s="88">
        <v>0</v>
      </c>
      <c r="AE52" s="88">
        <v>0</v>
      </c>
      <c r="AF52" s="88">
        <v>0</v>
      </c>
      <c r="AG52" s="88">
        <v>0</v>
      </c>
      <c r="AH52" s="88">
        <v>0</v>
      </c>
      <c r="AI52" s="88">
        <v>0</v>
      </c>
      <c r="AJ52" s="88">
        <v>0</v>
      </c>
      <c r="AK52" s="88">
        <v>0</v>
      </c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v>5.5</v>
      </c>
      <c r="C53" s="22">
        <f t="shared" si="5"/>
        <v>5.5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5.5</v>
      </c>
      <c r="Q53" s="81">
        <f t="shared" si="9"/>
        <v>5.5</v>
      </c>
      <c r="S53" s="78">
        <f t="shared" si="11"/>
        <v>0</v>
      </c>
      <c r="T53" s="78">
        <f t="shared" si="12"/>
        <v>1.5</v>
      </c>
      <c r="U53" s="78">
        <f t="shared" si="13"/>
        <v>4</v>
      </c>
      <c r="V53" s="78">
        <f t="shared" si="14"/>
        <v>0</v>
      </c>
      <c r="W53" s="78">
        <f t="shared" si="15"/>
        <v>0</v>
      </c>
      <c r="Y53" s="186">
        <v>0</v>
      </c>
      <c r="Z53" s="187"/>
      <c r="AA53" s="94">
        <f t="shared" si="10"/>
        <v>5.5</v>
      </c>
      <c r="AB53" s="88">
        <v>1.5</v>
      </c>
      <c r="AC53" s="88">
        <v>4</v>
      </c>
      <c r="AD53" s="88">
        <v>0</v>
      </c>
      <c r="AE53" s="88">
        <v>0</v>
      </c>
      <c r="AF53" s="88">
        <v>0</v>
      </c>
      <c r="AG53" s="88">
        <v>0</v>
      </c>
      <c r="AH53" s="88">
        <v>0</v>
      </c>
      <c r="AI53" s="88">
        <v>0</v>
      </c>
      <c r="AJ53" s="88">
        <v>0</v>
      </c>
      <c r="AK53" s="88">
        <v>0</v>
      </c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v>5.5</v>
      </c>
      <c r="C54" s="22">
        <f t="shared" si="5"/>
        <v>5.5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5.5</v>
      </c>
      <c r="Q54" s="81">
        <f t="shared" si="9"/>
        <v>5.5</v>
      </c>
      <c r="S54" s="78">
        <f t="shared" si="11"/>
        <v>0</v>
      </c>
      <c r="T54" s="78">
        <f t="shared" si="12"/>
        <v>1.5</v>
      </c>
      <c r="U54" s="78">
        <f t="shared" si="13"/>
        <v>4</v>
      </c>
      <c r="V54" s="78">
        <f t="shared" si="14"/>
        <v>0</v>
      </c>
      <c r="W54" s="78">
        <f t="shared" si="15"/>
        <v>0</v>
      </c>
      <c r="Y54" s="186">
        <v>0</v>
      </c>
      <c r="Z54" s="187"/>
      <c r="AA54" s="94">
        <f t="shared" si="10"/>
        <v>5.5</v>
      </c>
      <c r="AB54" s="88">
        <v>1.5</v>
      </c>
      <c r="AC54" s="88">
        <v>4</v>
      </c>
      <c r="AD54" s="88">
        <v>0</v>
      </c>
      <c r="AE54" s="88">
        <v>0</v>
      </c>
      <c r="AF54" s="88">
        <v>0</v>
      </c>
      <c r="AG54" s="88">
        <v>0</v>
      </c>
      <c r="AH54" s="88">
        <v>0</v>
      </c>
      <c r="AI54" s="88">
        <v>0</v>
      </c>
      <c r="AJ54" s="88">
        <v>0</v>
      </c>
      <c r="AK54" s="88">
        <v>0</v>
      </c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v>5.5</v>
      </c>
      <c r="C55" s="22">
        <f t="shared" si="5"/>
        <v>5.5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5.5</v>
      </c>
      <c r="Q55" s="81">
        <f t="shared" si="9"/>
        <v>5.5</v>
      </c>
      <c r="S55" s="78">
        <f t="shared" si="11"/>
        <v>0</v>
      </c>
      <c r="T55" s="78">
        <f t="shared" si="12"/>
        <v>1.5</v>
      </c>
      <c r="U55" s="78">
        <f t="shared" si="13"/>
        <v>4</v>
      </c>
      <c r="V55" s="78">
        <f t="shared" si="14"/>
        <v>0</v>
      </c>
      <c r="W55" s="78">
        <f t="shared" si="15"/>
        <v>0</v>
      </c>
      <c r="Y55" s="186">
        <v>0</v>
      </c>
      <c r="Z55" s="187"/>
      <c r="AA55" s="94">
        <f t="shared" si="10"/>
        <v>5.5</v>
      </c>
      <c r="AB55" s="88">
        <v>1.5</v>
      </c>
      <c r="AC55" s="88">
        <v>4</v>
      </c>
      <c r="AD55" s="88">
        <v>0</v>
      </c>
      <c r="AE55" s="88">
        <v>0</v>
      </c>
      <c r="AF55" s="88">
        <v>0</v>
      </c>
      <c r="AG55" s="88">
        <v>0</v>
      </c>
      <c r="AH55" s="88">
        <v>0</v>
      </c>
      <c r="AI55" s="88">
        <v>0</v>
      </c>
      <c r="AJ55" s="88">
        <v>0</v>
      </c>
      <c r="AK55" s="88">
        <v>0</v>
      </c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v>5.5</v>
      </c>
      <c r="C56" s="22">
        <f t="shared" si="5"/>
        <v>5.5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5.5</v>
      </c>
      <c r="Q56" s="81">
        <f t="shared" si="9"/>
        <v>5.5</v>
      </c>
      <c r="S56" s="78">
        <f t="shared" si="11"/>
        <v>0</v>
      </c>
      <c r="T56" s="78">
        <f t="shared" si="12"/>
        <v>1.5</v>
      </c>
      <c r="U56" s="78">
        <f t="shared" si="13"/>
        <v>4</v>
      </c>
      <c r="V56" s="78">
        <f t="shared" si="14"/>
        <v>0</v>
      </c>
      <c r="W56" s="78">
        <f t="shared" si="15"/>
        <v>0</v>
      </c>
      <c r="Y56" s="186">
        <v>0</v>
      </c>
      <c r="Z56" s="187"/>
      <c r="AA56" s="94">
        <f t="shared" si="10"/>
        <v>5.5</v>
      </c>
      <c r="AB56" s="88">
        <v>1.5</v>
      </c>
      <c r="AC56" s="88">
        <v>4</v>
      </c>
      <c r="AD56" s="88">
        <v>0</v>
      </c>
      <c r="AE56" s="88">
        <v>0</v>
      </c>
      <c r="AF56" s="88">
        <v>0</v>
      </c>
      <c r="AG56" s="88">
        <v>0</v>
      </c>
      <c r="AH56" s="88">
        <v>0</v>
      </c>
      <c r="AI56" s="88">
        <v>0</v>
      </c>
      <c r="AJ56" s="88">
        <v>0</v>
      </c>
      <c r="AK56" s="88">
        <v>0</v>
      </c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v>5.5</v>
      </c>
      <c r="C57" s="22">
        <f t="shared" si="5"/>
        <v>5.5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5.5</v>
      </c>
      <c r="Q57" s="81">
        <f t="shared" si="9"/>
        <v>5.5</v>
      </c>
      <c r="S57" s="78">
        <f t="shared" si="11"/>
        <v>0</v>
      </c>
      <c r="T57" s="78">
        <f t="shared" si="12"/>
        <v>1.5</v>
      </c>
      <c r="U57" s="78">
        <f t="shared" si="13"/>
        <v>4</v>
      </c>
      <c r="V57" s="78">
        <f t="shared" si="14"/>
        <v>0</v>
      </c>
      <c r="W57" s="78">
        <f t="shared" si="15"/>
        <v>0</v>
      </c>
      <c r="Y57" s="186">
        <v>0</v>
      </c>
      <c r="Z57" s="187"/>
      <c r="AA57" s="94">
        <f t="shared" si="10"/>
        <v>5.5</v>
      </c>
      <c r="AB57" s="88">
        <v>1.5</v>
      </c>
      <c r="AC57" s="88">
        <v>4</v>
      </c>
      <c r="AD57" s="88">
        <v>0</v>
      </c>
      <c r="AE57" s="88">
        <v>0</v>
      </c>
      <c r="AF57" s="88">
        <v>0</v>
      </c>
      <c r="AG57" s="88">
        <v>0</v>
      </c>
      <c r="AH57" s="88">
        <v>0</v>
      </c>
      <c r="AI57" s="88">
        <v>0</v>
      </c>
      <c r="AJ57" s="88">
        <v>0</v>
      </c>
      <c r="AK57" s="88">
        <v>0</v>
      </c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v>5.5</v>
      </c>
      <c r="C58" s="22">
        <f t="shared" si="5"/>
        <v>5.5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5.5</v>
      </c>
      <c r="Q58" s="81">
        <f t="shared" si="9"/>
        <v>5.5</v>
      </c>
      <c r="S58" s="78">
        <f t="shared" si="11"/>
        <v>0</v>
      </c>
      <c r="T58" s="78">
        <f t="shared" si="12"/>
        <v>1.5</v>
      </c>
      <c r="U58" s="78">
        <f t="shared" si="13"/>
        <v>4</v>
      </c>
      <c r="V58" s="78">
        <f t="shared" si="14"/>
        <v>0</v>
      </c>
      <c r="W58" s="78">
        <f t="shared" si="15"/>
        <v>0</v>
      </c>
      <c r="Y58" s="186">
        <v>0</v>
      </c>
      <c r="Z58" s="187"/>
      <c r="AA58" s="94">
        <f t="shared" si="10"/>
        <v>5.5</v>
      </c>
      <c r="AB58" s="88">
        <v>1.5</v>
      </c>
      <c r="AC58" s="88">
        <v>4</v>
      </c>
      <c r="AD58" s="88">
        <v>0</v>
      </c>
      <c r="AE58" s="88">
        <v>0</v>
      </c>
      <c r="AF58" s="88">
        <v>0</v>
      </c>
      <c r="AG58" s="88">
        <v>0</v>
      </c>
      <c r="AH58" s="88">
        <v>0</v>
      </c>
      <c r="AI58" s="88">
        <v>0</v>
      </c>
      <c r="AJ58" s="88">
        <v>0</v>
      </c>
      <c r="AK58" s="88">
        <v>0</v>
      </c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v>5.5</v>
      </c>
      <c r="C59" s="22">
        <f t="shared" si="5"/>
        <v>5.5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5.5</v>
      </c>
      <c r="Q59" s="81">
        <f t="shared" si="9"/>
        <v>5.5</v>
      </c>
      <c r="S59" s="78">
        <f t="shared" si="11"/>
        <v>0</v>
      </c>
      <c r="T59" s="78">
        <f t="shared" si="12"/>
        <v>1.5</v>
      </c>
      <c r="U59" s="78">
        <f t="shared" si="13"/>
        <v>4</v>
      </c>
      <c r="V59" s="78">
        <f t="shared" si="14"/>
        <v>0</v>
      </c>
      <c r="W59" s="78">
        <f t="shared" si="15"/>
        <v>0</v>
      </c>
      <c r="Y59" s="186">
        <v>0</v>
      </c>
      <c r="Z59" s="187"/>
      <c r="AA59" s="94">
        <f t="shared" si="10"/>
        <v>5.5</v>
      </c>
      <c r="AB59" s="88">
        <v>1.5</v>
      </c>
      <c r="AC59" s="88">
        <v>4</v>
      </c>
      <c r="AD59" s="88">
        <v>0</v>
      </c>
      <c r="AE59" s="88">
        <v>0</v>
      </c>
      <c r="AF59" s="88">
        <v>0</v>
      </c>
      <c r="AG59" s="88">
        <v>0</v>
      </c>
      <c r="AH59" s="88">
        <v>0</v>
      </c>
      <c r="AI59" s="88">
        <v>0</v>
      </c>
      <c r="AJ59" s="88">
        <v>0</v>
      </c>
      <c r="AK59" s="88">
        <v>0</v>
      </c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v>5.5</v>
      </c>
      <c r="C60" s="22">
        <f t="shared" si="5"/>
        <v>5.5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5.5</v>
      </c>
      <c r="Q60" s="81">
        <f t="shared" si="9"/>
        <v>5.5</v>
      </c>
      <c r="S60" s="78">
        <f t="shared" si="11"/>
        <v>0</v>
      </c>
      <c r="T60" s="78">
        <f t="shared" si="12"/>
        <v>1.5</v>
      </c>
      <c r="U60" s="78">
        <f t="shared" si="13"/>
        <v>4</v>
      </c>
      <c r="V60" s="78">
        <f t="shared" si="14"/>
        <v>0</v>
      </c>
      <c r="W60" s="78">
        <f t="shared" si="15"/>
        <v>0</v>
      </c>
      <c r="Y60" s="186">
        <v>0</v>
      </c>
      <c r="Z60" s="187"/>
      <c r="AA60" s="94">
        <f t="shared" si="10"/>
        <v>5.5</v>
      </c>
      <c r="AB60" s="88">
        <v>1.5</v>
      </c>
      <c r="AC60" s="88">
        <v>4</v>
      </c>
      <c r="AD60" s="88">
        <v>0</v>
      </c>
      <c r="AE60" s="88">
        <v>0</v>
      </c>
      <c r="AF60" s="88">
        <v>0</v>
      </c>
      <c r="AG60" s="88">
        <v>0</v>
      </c>
      <c r="AH60" s="88">
        <v>0</v>
      </c>
      <c r="AI60" s="88">
        <v>0</v>
      </c>
      <c r="AJ60" s="88">
        <v>0</v>
      </c>
      <c r="AK60" s="88">
        <v>0</v>
      </c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v>5.5</v>
      </c>
      <c r="C61" s="22">
        <f t="shared" si="5"/>
        <v>5.5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5.5</v>
      </c>
      <c r="Q61" s="81">
        <f t="shared" si="9"/>
        <v>5.5</v>
      </c>
      <c r="S61" s="78">
        <f t="shared" si="11"/>
        <v>0</v>
      </c>
      <c r="T61" s="78">
        <f t="shared" si="12"/>
        <v>1.5</v>
      </c>
      <c r="U61" s="78">
        <f t="shared" si="13"/>
        <v>4</v>
      </c>
      <c r="V61" s="78">
        <f t="shared" si="14"/>
        <v>0</v>
      </c>
      <c r="W61" s="78">
        <f t="shared" si="15"/>
        <v>0</v>
      </c>
      <c r="Y61" s="186">
        <v>0</v>
      </c>
      <c r="Z61" s="187"/>
      <c r="AA61" s="94">
        <f t="shared" si="10"/>
        <v>5.5</v>
      </c>
      <c r="AB61" s="88">
        <v>1.5</v>
      </c>
      <c r="AC61" s="88">
        <v>4</v>
      </c>
      <c r="AD61" s="88">
        <v>0</v>
      </c>
      <c r="AE61" s="88">
        <v>0</v>
      </c>
      <c r="AF61" s="88">
        <v>0</v>
      </c>
      <c r="AG61" s="88">
        <v>0</v>
      </c>
      <c r="AH61" s="88">
        <v>0</v>
      </c>
      <c r="AI61" s="88">
        <v>0</v>
      </c>
      <c r="AJ61" s="88">
        <v>0</v>
      </c>
      <c r="AK61" s="88">
        <v>0</v>
      </c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v>5.5</v>
      </c>
      <c r="C62" s="22">
        <f t="shared" si="5"/>
        <v>5.5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5.5</v>
      </c>
      <c r="Q62" s="81">
        <f t="shared" si="9"/>
        <v>5.5</v>
      </c>
      <c r="S62" s="78">
        <f t="shared" si="11"/>
        <v>0</v>
      </c>
      <c r="T62" s="78">
        <f t="shared" si="12"/>
        <v>1.5</v>
      </c>
      <c r="U62" s="78">
        <f t="shared" si="13"/>
        <v>4</v>
      </c>
      <c r="V62" s="78">
        <f t="shared" si="14"/>
        <v>0</v>
      </c>
      <c r="W62" s="78">
        <f t="shared" si="15"/>
        <v>0</v>
      </c>
      <c r="Y62" s="186">
        <v>0</v>
      </c>
      <c r="Z62" s="187"/>
      <c r="AA62" s="94">
        <f t="shared" si="10"/>
        <v>5.5</v>
      </c>
      <c r="AB62" s="88">
        <v>1.5</v>
      </c>
      <c r="AC62" s="88">
        <v>4</v>
      </c>
      <c r="AD62" s="88">
        <v>0</v>
      </c>
      <c r="AE62" s="88">
        <v>0</v>
      </c>
      <c r="AF62" s="88">
        <v>0</v>
      </c>
      <c r="AG62" s="88">
        <v>0</v>
      </c>
      <c r="AH62" s="88">
        <v>0</v>
      </c>
      <c r="AI62" s="88">
        <v>0</v>
      </c>
      <c r="AJ62" s="88">
        <v>0</v>
      </c>
      <c r="AK62" s="88">
        <v>0</v>
      </c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v>5.5</v>
      </c>
      <c r="C63" s="22">
        <f t="shared" si="5"/>
        <v>5.5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5.5</v>
      </c>
      <c r="Q63" s="81">
        <f t="shared" si="9"/>
        <v>5.5</v>
      </c>
      <c r="S63" s="78">
        <f t="shared" si="11"/>
        <v>0</v>
      </c>
      <c r="T63" s="78">
        <f t="shared" si="12"/>
        <v>1.5</v>
      </c>
      <c r="U63" s="78">
        <f t="shared" si="13"/>
        <v>4</v>
      </c>
      <c r="V63" s="78">
        <f t="shared" si="14"/>
        <v>0</v>
      </c>
      <c r="W63" s="78">
        <f t="shared" si="15"/>
        <v>0</v>
      </c>
      <c r="Y63" s="186">
        <v>0</v>
      </c>
      <c r="Z63" s="187"/>
      <c r="AA63" s="94">
        <f t="shared" si="10"/>
        <v>5.5</v>
      </c>
      <c r="AB63" s="88">
        <v>1.5</v>
      </c>
      <c r="AC63" s="88">
        <v>4</v>
      </c>
      <c r="AD63" s="88">
        <v>0</v>
      </c>
      <c r="AE63" s="88">
        <v>0</v>
      </c>
      <c r="AF63" s="88">
        <v>0</v>
      </c>
      <c r="AG63" s="88">
        <v>0</v>
      </c>
      <c r="AH63" s="88">
        <v>0</v>
      </c>
      <c r="AI63" s="88">
        <v>0</v>
      </c>
      <c r="AJ63" s="88">
        <v>0</v>
      </c>
      <c r="AK63" s="88">
        <v>0</v>
      </c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v>5.5</v>
      </c>
      <c r="C64" s="22">
        <f t="shared" si="5"/>
        <v>5.5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5.5</v>
      </c>
      <c r="Q64" s="81">
        <f t="shared" si="9"/>
        <v>5.5</v>
      </c>
      <c r="S64" s="78">
        <f t="shared" si="11"/>
        <v>0</v>
      </c>
      <c r="T64" s="78">
        <f t="shared" si="12"/>
        <v>1.5</v>
      </c>
      <c r="U64" s="78">
        <f t="shared" si="13"/>
        <v>4</v>
      </c>
      <c r="V64" s="78">
        <f t="shared" si="14"/>
        <v>0</v>
      </c>
      <c r="W64" s="78">
        <f t="shared" si="15"/>
        <v>0</v>
      </c>
      <c r="Y64" s="186">
        <v>0</v>
      </c>
      <c r="Z64" s="187"/>
      <c r="AA64" s="94">
        <f t="shared" si="10"/>
        <v>5.5</v>
      </c>
      <c r="AB64" s="88">
        <v>1.5</v>
      </c>
      <c r="AC64" s="88">
        <v>4</v>
      </c>
      <c r="AD64" s="88">
        <v>0</v>
      </c>
      <c r="AE64" s="88">
        <v>0</v>
      </c>
      <c r="AF64" s="88">
        <v>0</v>
      </c>
      <c r="AG64" s="88">
        <v>0</v>
      </c>
      <c r="AH64" s="88">
        <v>0</v>
      </c>
      <c r="AI64" s="88">
        <v>0</v>
      </c>
      <c r="AJ64" s="88">
        <v>0</v>
      </c>
      <c r="AK64" s="88">
        <v>0</v>
      </c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v>5.5</v>
      </c>
      <c r="C65" s="22">
        <f t="shared" si="5"/>
        <v>5.5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5.5</v>
      </c>
      <c r="Q65" s="81">
        <f t="shared" si="9"/>
        <v>5.5</v>
      </c>
      <c r="S65" s="78">
        <f t="shared" si="11"/>
        <v>0</v>
      </c>
      <c r="T65" s="78">
        <f t="shared" si="12"/>
        <v>1.5</v>
      </c>
      <c r="U65" s="78">
        <f t="shared" si="13"/>
        <v>4</v>
      </c>
      <c r="V65" s="78">
        <f t="shared" si="14"/>
        <v>0</v>
      </c>
      <c r="W65" s="78">
        <f t="shared" si="15"/>
        <v>0</v>
      </c>
      <c r="Y65" s="186">
        <v>0</v>
      </c>
      <c r="Z65" s="187"/>
      <c r="AA65" s="94">
        <f t="shared" si="10"/>
        <v>5.5</v>
      </c>
      <c r="AB65" s="88">
        <v>1.5</v>
      </c>
      <c r="AC65" s="88">
        <v>4</v>
      </c>
      <c r="AD65" s="88">
        <v>0</v>
      </c>
      <c r="AE65" s="88">
        <v>0</v>
      </c>
      <c r="AF65" s="88">
        <v>0</v>
      </c>
      <c r="AG65" s="88">
        <v>0</v>
      </c>
      <c r="AH65" s="88">
        <v>0</v>
      </c>
      <c r="AI65" s="88">
        <v>0</v>
      </c>
      <c r="AJ65" s="88">
        <v>0</v>
      </c>
      <c r="AK65" s="88">
        <v>0</v>
      </c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v>5.5</v>
      </c>
      <c r="C66" s="22">
        <f t="shared" si="5"/>
        <v>5.5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5.5</v>
      </c>
      <c r="Q66" s="81">
        <f t="shared" si="9"/>
        <v>5.5</v>
      </c>
      <c r="S66" s="78">
        <f t="shared" si="11"/>
        <v>0</v>
      </c>
      <c r="T66" s="78">
        <f t="shared" si="12"/>
        <v>1.5</v>
      </c>
      <c r="U66" s="78">
        <f t="shared" si="13"/>
        <v>4</v>
      </c>
      <c r="V66" s="78">
        <f t="shared" si="14"/>
        <v>0</v>
      </c>
      <c r="W66" s="78">
        <f t="shared" si="15"/>
        <v>0</v>
      </c>
      <c r="Y66" s="186">
        <v>0</v>
      </c>
      <c r="Z66" s="187"/>
      <c r="AA66" s="94">
        <f t="shared" si="10"/>
        <v>5.5</v>
      </c>
      <c r="AB66" s="88">
        <v>1.5</v>
      </c>
      <c r="AC66" s="88">
        <v>4</v>
      </c>
      <c r="AD66" s="88">
        <v>0</v>
      </c>
      <c r="AE66" s="88">
        <v>0</v>
      </c>
      <c r="AF66" s="88">
        <v>0</v>
      </c>
      <c r="AG66" s="88">
        <v>0</v>
      </c>
      <c r="AH66" s="88">
        <v>0</v>
      </c>
      <c r="AI66" s="88">
        <v>0</v>
      </c>
      <c r="AJ66" s="88">
        <v>0</v>
      </c>
      <c r="AK66" s="88">
        <v>0</v>
      </c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v>5.5</v>
      </c>
      <c r="C67" s="22">
        <f t="shared" si="5"/>
        <v>5.5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5.5</v>
      </c>
      <c r="Q67" s="81">
        <f t="shared" si="9"/>
        <v>5.5</v>
      </c>
      <c r="S67" s="78">
        <f t="shared" ref="S67:S98" si="16">SUMPRODUCT($AB67:$BC67,$AB$102:$BC$102)+J67</f>
        <v>0</v>
      </c>
      <c r="T67" s="78">
        <f t="shared" ref="T67:T98" si="17">SUMPRODUCT($AB67:$BC67,$AB$103:$BC$103)+K67</f>
        <v>1.5</v>
      </c>
      <c r="U67" s="78">
        <f t="shared" ref="U67:U98" si="18">SUMPRODUCT($AB67:$BC67,$AB$104:$BC$104)+L67</f>
        <v>4</v>
      </c>
      <c r="V67" s="78">
        <f t="shared" ref="V67:V98" si="19">SUMPRODUCT($AB67:$BC67,$AB$105:$BC$105)+M67</f>
        <v>0</v>
      </c>
      <c r="W67" s="78">
        <f t="shared" ref="W67:W98" si="20">SUMPRODUCT($AB67:$BC67,$AB$106:$BC$106)+N67</f>
        <v>0</v>
      </c>
      <c r="Y67" s="186">
        <v>0</v>
      </c>
      <c r="Z67" s="187"/>
      <c r="AA67" s="94">
        <f t="shared" si="10"/>
        <v>5.5</v>
      </c>
      <c r="AB67" s="88">
        <v>1.5</v>
      </c>
      <c r="AC67" s="88">
        <v>4</v>
      </c>
      <c r="AD67" s="88">
        <v>0</v>
      </c>
      <c r="AE67" s="88">
        <v>0</v>
      </c>
      <c r="AF67" s="88">
        <v>0</v>
      </c>
      <c r="AG67" s="88">
        <v>0</v>
      </c>
      <c r="AH67" s="88">
        <v>0</v>
      </c>
      <c r="AI67" s="88">
        <v>0</v>
      </c>
      <c r="AJ67" s="88">
        <v>0</v>
      </c>
      <c r="AK67" s="88">
        <v>0</v>
      </c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v>5.5</v>
      </c>
      <c r="C68" s="22">
        <f t="shared" ref="C68:C98" si="21">B68</f>
        <v>5.5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2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3">SUM(J68:N68)</f>
        <v>0</v>
      </c>
      <c r="P68" s="24">
        <f t="shared" ref="P68:P98" si="24">Y68+AA68</f>
        <v>5.5</v>
      </c>
      <c r="Q68" s="81">
        <f t="shared" ref="Q68:Q98" si="25">O68+P68</f>
        <v>5.5</v>
      </c>
      <c r="S68" s="78">
        <f t="shared" si="16"/>
        <v>0</v>
      </c>
      <c r="T68" s="78">
        <f t="shared" si="17"/>
        <v>1.5</v>
      </c>
      <c r="U68" s="78">
        <f t="shared" si="18"/>
        <v>4</v>
      </c>
      <c r="V68" s="78">
        <f t="shared" si="19"/>
        <v>0</v>
      </c>
      <c r="W68" s="78">
        <f t="shared" si="20"/>
        <v>0</v>
      </c>
      <c r="Y68" s="186">
        <v>0</v>
      </c>
      <c r="Z68" s="187"/>
      <c r="AA68" s="94">
        <f t="shared" ref="AA68:AA98" si="26">SUM(AB68:BC68)</f>
        <v>5.5</v>
      </c>
      <c r="AB68" s="88">
        <v>1.5</v>
      </c>
      <c r="AC68" s="88">
        <v>4</v>
      </c>
      <c r="AD68" s="88">
        <v>0</v>
      </c>
      <c r="AE68" s="88">
        <v>0</v>
      </c>
      <c r="AF68" s="88">
        <v>0</v>
      </c>
      <c r="AG68" s="88">
        <v>0</v>
      </c>
      <c r="AH68" s="88">
        <v>0</v>
      </c>
      <c r="AI68" s="88">
        <v>0</v>
      </c>
      <c r="AJ68" s="88">
        <v>0</v>
      </c>
      <c r="AK68" s="88">
        <v>0</v>
      </c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v>5.5</v>
      </c>
      <c r="C69" s="22">
        <f t="shared" si="21"/>
        <v>5.5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2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3"/>
        <v>0</v>
      </c>
      <c r="P69" s="24">
        <f t="shared" si="24"/>
        <v>5.5</v>
      </c>
      <c r="Q69" s="81">
        <f t="shared" si="25"/>
        <v>5.5</v>
      </c>
      <c r="S69" s="78">
        <f t="shared" si="16"/>
        <v>0</v>
      </c>
      <c r="T69" s="78">
        <f t="shared" si="17"/>
        <v>1.5</v>
      </c>
      <c r="U69" s="78">
        <f t="shared" si="18"/>
        <v>4</v>
      </c>
      <c r="V69" s="78">
        <f t="shared" si="19"/>
        <v>0</v>
      </c>
      <c r="W69" s="78">
        <f t="shared" si="20"/>
        <v>0</v>
      </c>
      <c r="Y69" s="186">
        <v>0</v>
      </c>
      <c r="Z69" s="187"/>
      <c r="AA69" s="94">
        <f t="shared" si="26"/>
        <v>5.5</v>
      </c>
      <c r="AB69" s="88">
        <v>1.5</v>
      </c>
      <c r="AC69" s="88">
        <v>4</v>
      </c>
      <c r="AD69" s="88">
        <v>0</v>
      </c>
      <c r="AE69" s="88">
        <v>0</v>
      </c>
      <c r="AF69" s="88">
        <v>0</v>
      </c>
      <c r="AG69" s="88">
        <v>0</v>
      </c>
      <c r="AH69" s="88">
        <v>0</v>
      </c>
      <c r="AI69" s="88">
        <v>0</v>
      </c>
      <c r="AJ69" s="88">
        <v>0</v>
      </c>
      <c r="AK69" s="88">
        <v>0</v>
      </c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v>5.5</v>
      </c>
      <c r="C70" s="22">
        <f t="shared" si="21"/>
        <v>5.5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2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3"/>
        <v>0</v>
      </c>
      <c r="P70" s="24">
        <f t="shared" si="24"/>
        <v>5.5</v>
      </c>
      <c r="Q70" s="81">
        <f t="shared" si="25"/>
        <v>5.5</v>
      </c>
      <c r="S70" s="78">
        <f t="shared" si="16"/>
        <v>0</v>
      </c>
      <c r="T70" s="78">
        <f t="shared" si="17"/>
        <v>1.5</v>
      </c>
      <c r="U70" s="78">
        <f t="shared" si="18"/>
        <v>4</v>
      </c>
      <c r="V70" s="78">
        <f t="shared" si="19"/>
        <v>0</v>
      </c>
      <c r="W70" s="78">
        <f t="shared" si="20"/>
        <v>0</v>
      </c>
      <c r="Y70" s="186">
        <v>0</v>
      </c>
      <c r="Z70" s="187"/>
      <c r="AA70" s="94">
        <f t="shared" si="26"/>
        <v>5.5</v>
      </c>
      <c r="AB70" s="88">
        <v>1.5</v>
      </c>
      <c r="AC70" s="88">
        <v>4</v>
      </c>
      <c r="AD70" s="88">
        <v>0</v>
      </c>
      <c r="AE70" s="88">
        <v>0</v>
      </c>
      <c r="AF70" s="88">
        <v>0</v>
      </c>
      <c r="AG70" s="88">
        <v>0</v>
      </c>
      <c r="AH70" s="88">
        <v>0</v>
      </c>
      <c r="AI70" s="88">
        <v>0</v>
      </c>
      <c r="AJ70" s="88">
        <v>0</v>
      </c>
      <c r="AK70" s="88">
        <v>0</v>
      </c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v>5.5</v>
      </c>
      <c r="C71" s="22">
        <f t="shared" si="21"/>
        <v>5.5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2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3"/>
        <v>0</v>
      </c>
      <c r="P71" s="24">
        <f t="shared" si="24"/>
        <v>5.5</v>
      </c>
      <c r="Q71" s="81">
        <f t="shared" si="25"/>
        <v>5.5</v>
      </c>
      <c r="S71" s="78">
        <f t="shared" si="16"/>
        <v>0</v>
      </c>
      <c r="T71" s="78">
        <f t="shared" si="17"/>
        <v>1.5</v>
      </c>
      <c r="U71" s="78">
        <f t="shared" si="18"/>
        <v>4</v>
      </c>
      <c r="V71" s="78">
        <f t="shared" si="19"/>
        <v>0</v>
      </c>
      <c r="W71" s="78">
        <f t="shared" si="20"/>
        <v>0</v>
      </c>
      <c r="Y71" s="186">
        <v>0</v>
      </c>
      <c r="Z71" s="187"/>
      <c r="AA71" s="94">
        <f t="shared" si="26"/>
        <v>5.5</v>
      </c>
      <c r="AB71" s="88">
        <v>1.5</v>
      </c>
      <c r="AC71" s="88">
        <v>4</v>
      </c>
      <c r="AD71" s="88">
        <v>0</v>
      </c>
      <c r="AE71" s="88">
        <v>0</v>
      </c>
      <c r="AF71" s="88">
        <v>0</v>
      </c>
      <c r="AG71" s="88">
        <v>0</v>
      </c>
      <c r="AH71" s="88">
        <v>0</v>
      </c>
      <c r="AI71" s="88">
        <v>0</v>
      </c>
      <c r="AJ71" s="88">
        <v>0</v>
      </c>
      <c r="AK71" s="88">
        <v>0</v>
      </c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v>5.5</v>
      </c>
      <c r="C72" s="22">
        <f t="shared" si="21"/>
        <v>5.5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2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3"/>
        <v>0</v>
      </c>
      <c r="P72" s="24">
        <f t="shared" si="24"/>
        <v>5.5</v>
      </c>
      <c r="Q72" s="81">
        <f t="shared" si="25"/>
        <v>5.5</v>
      </c>
      <c r="S72" s="78">
        <f t="shared" si="16"/>
        <v>0</v>
      </c>
      <c r="T72" s="78">
        <f t="shared" si="17"/>
        <v>1.5</v>
      </c>
      <c r="U72" s="78">
        <f t="shared" si="18"/>
        <v>4</v>
      </c>
      <c r="V72" s="78">
        <f t="shared" si="19"/>
        <v>0</v>
      </c>
      <c r="W72" s="78">
        <f t="shared" si="20"/>
        <v>0</v>
      </c>
      <c r="Y72" s="186">
        <v>0</v>
      </c>
      <c r="Z72" s="187"/>
      <c r="AA72" s="94">
        <f t="shared" si="26"/>
        <v>5.5</v>
      </c>
      <c r="AB72" s="88">
        <v>1.5</v>
      </c>
      <c r="AC72" s="88">
        <v>4</v>
      </c>
      <c r="AD72" s="88">
        <v>0</v>
      </c>
      <c r="AE72" s="88">
        <v>0</v>
      </c>
      <c r="AF72" s="88">
        <v>0</v>
      </c>
      <c r="AG72" s="88">
        <v>0</v>
      </c>
      <c r="AH72" s="88">
        <v>0</v>
      </c>
      <c r="AI72" s="88">
        <v>0</v>
      </c>
      <c r="AJ72" s="88">
        <v>0</v>
      </c>
      <c r="AK72" s="88">
        <v>0</v>
      </c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v>5.5</v>
      </c>
      <c r="C73" s="22">
        <f t="shared" si="21"/>
        <v>5.5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2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3"/>
        <v>0</v>
      </c>
      <c r="P73" s="24">
        <f t="shared" si="24"/>
        <v>5.5</v>
      </c>
      <c r="Q73" s="81">
        <f t="shared" si="25"/>
        <v>5.5</v>
      </c>
      <c r="S73" s="78">
        <f t="shared" si="16"/>
        <v>0</v>
      </c>
      <c r="T73" s="78">
        <f t="shared" si="17"/>
        <v>1.5</v>
      </c>
      <c r="U73" s="78">
        <f t="shared" si="18"/>
        <v>4</v>
      </c>
      <c r="V73" s="78">
        <f t="shared" si="19"/>
        <v>0</v>
      </c>
      <c r="W73" s="78">
        <f t="shared" si="20"/>
        <v>0</v>
      </c>
      <c r="Y73" s="186">
        <v>0</v>
      </c>
      <c r="Z73" s="187"/>
      <c r="AA73" s="94">
        <f t="shared" si="26"/>
        <v>5.5</v>
      </c>
      <c r="AB73" s="88">
        <v>1.5</v>
      </c>
      <c r="AC73" s="88">
        <v>4</v>
      </c>
      <c r="AD73" s="88">
        <v>0</v>
      </c>
      <c r="AE73" s="88">
        <v>0</v>
      </c>
      <c r="AF73" s="88">
        <v>0</v>
      </c>
      <c r="AG73" s="88">
        <v>0</v>
      </c>
      <c r="AH73" s="88">
        <v>0</v>
      </c>
      <c r="AI73" s="88">
        <v>0</v>
      </c>
      <c r="AJ73" s="88">
        <v>0</v>
      </c>
      <c r="AK73" s="88">
        <v>0</v>
      </c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v>5.5</v>
      </c>
      <c r="C74" s="22">
        <f t="shared" si="21"/>
        <v>5.5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2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3"/>
        <v>0</v>
      </c>
      <c r="P74" s="24">
        <f t="shared" si="24"/>
        <v>5.5</v>
      </c>
      <c r="Q74" s="81">
        <f t="shared" si="25"/>
        <v>5.5</v>
      </c>
      <c r="S74" s="78">
        <f t="shared" si="16"/>
        <v>0</v>
      </c>
      <c r="T74" s="78">
        <f t="shared" si="17"/>
        <v>1.5</v>
      </c>
      <c r="U74" s="78">
        <f t="shared" si="18"/>
        <v>4</v>
      </c>
      <c r="V74" s="78">
        <f t="shared" si="19"/>
        <v>0</v>
      </c>
      <c r="W74" s="78">
        <f t="shared" si="20"/>
        <v>0</v>
      </c>
      <c r="Y74" s="186">
        <v>0</v>
      </c>
      <c r="Z74" s="187"/>
      <c r="AA74" s="94">
        <f t="shared" si="26"/>
        <v>5.5</v>
      </c>
      <c r="AB74" s="88">
        <v>1.5</v>
      </c>
      <c r="AC74" s="88">
        <v>4</v>
      </c>
      <c r="AD74" s="88">
        <v>0</v>
      </c>
      <c r="AE74" s="88">
        <v>0</v>
      </c>
      <c r="AF74" s="88">
        <v>0</v>
      </c>
      <c r="AG74" s="88">
        <v>0</v>
      </c>
      <c r="AH74" s="88">
        <v>0</v>
      </c>
      <c r="AI74" s="88">
        <v>0</v>
      </c>
      <c r="AJ74" s="88">
        <v>0</v>
      </c>
      <c r="AK74" s="88">
        <v>0</v>
      </c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v>5.5</v>
      </c>
      <c r="C75" s="22">
        <f t="shared" si="21"/>
        <v>5.5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2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3"/>
        <v>0</v>
      </c>
      <c r="P75" s="24">
        <f t="shared" si="24"/>
        <v>5.5</v>
      </c>
      <c r="Q75" s="81">
        <f t="shared" si="25"/>
        <v>5.5</v>
      </c>
      <c r="S75" s="78">
        <f t="shared" si="16"/>
        <v>0</v>
      </c>
      <c r="T75" s="78">
        <f t="shared" si="17"/>
        <v>1.5</v>
      </c>
      <c r="U75" s="78">
        <f t="shared" si="18"/>
        <v>4</v>
      </c>
      <c r="V75" s="78">
        <f t="shared" si="19"/>
        <v>0</v>
      </c>
      <c r="W75" s="78">
        <f t="shared" si="20"/>
        <v>0</v>
      </c>
      <c r="Y75" s="186">
        <v>0</v>
      </c>
      <c r="Z75" s="187"/>
      <c r="AA75" s="94">
        <f t="shared" si="26"/>
        <v>5.5</v>
      </c>
      <c r="AB75" s="88">
        <v>1.5</v>
      </c>
      <c r="AC75" s="88">
        <v>4</v>
      </c>
      <c r="AD75" s="88">
        <v>0</v>
      </c>
      <c r="AE75" s="88">
        <v>0</v>
      </c>
      <c r="AF75" s="88">
        <v>0</v>
      </c>
      <c r="AG75" s="88">
        <v>0</v>
      </c>
      <c r="AH75" s="88">
        <v>0</v>
      </c>
      <c r="AI75" s="88">
        <v>0</v>
      </c>
      <c r="AJ75" s="88">
        <v>0</v>
      </c>
      <c r="AK75" s="88">
        <v>0</v>
      </c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v>5.5</v>
      </c>
      <c r="C76" s="22">
        <f t="shared" si="21"/>
        <v>5.5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2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3"/>
        <v>0</v>
      </c>
      <c r="P76" s="24">
        <f t="shared" si="24"/>
        <v>5.5</v>
      </c>
      <c r="Q76" s="81">
        <f t="shared" si="25"/>
        <v>5.5</v>
      </c>
      <c r="S76" s="78">
        <f t="shared" si="16"/>
        <v>0</v>
      </c>
      <c r="T76" s="78">
        <f t="shared" si="17"/>
        <v>1.5</v>
      </c>
      <c r="U76" s="78">
        <f t="shared" si="18"/>
        <v>4</v>
      </c>
      <c r="V76" s="78">
        <f t="shared" si="19"/>
        <v>0</v>
      </c>
      <c r="W76" s="78">
        <f t="shared" si="20"/>
        <v>0</v>
      </c>
      <c r="Y76" s="186">
        <v>0</v>
      </c>
      <c r="Z76" s="187"/>
      <c r="AA76" s="94">
        <f t="shared" si="26"/>
        <v>5.5</v>
      </c>
      <c r="AB76" s="88">
        <v>1.5</v>
      </c>
      <c r="AC76" s="88">
        <v>4</v>
      </c>
      <c r="AD76" s="88">
        <v>0</v>
      </c>
      <c r="AE76" s="88">
        <v>0</v>
      </c>
      <c r="AF76" s="88">
        <v>0</v>
      </c>
      <c r="AG76" s="88">
        <v>0</v>
      </c>
      <c r="AH76" s="88">
        <v>0</v>
      </c>
      <c r="AI76" s="88">
        <v>0</v>
      </c>
      <c r="AJ76" s="88">
        <v>0</v>
      </c>
      <c r="AK76" s="88">
        <v>0</v>
      </c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v>5.5</v>
      </c>
      <c r="C77" s="22">
        <f t="shared" si="21"/>
        <v>5.5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2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3"/>
        <v>0</v>
      </c>
      <c r="P77" s="24">
        <f t="shared" si="24"/>
        <v>5.5</v>
      </c>
      <c r="Q77" s="81">
        <f t="shared" si="25"/>
        <v>5.5</v>
      </c>
      <c r="S77" s="78">
        <f t="shared" si="16"/>
        <v>0</v>
      </c>
      <c r="T77" s="78">
        <f t="shared" si="17"/>
        <v>1.5</v>
      </c>
      <c r="U77" s="78">
        <f t="shared" si="18"/>
        <v>4</v>
      </c>
      <c r="V77" s="78">
        <f t="shared" si="19"/>
        <v>0</v>
      </c>
      <c r="W77" s="78">
        <f t="shared" si="20"/>
        <v>0</v>
      </c>
      <c r="Y77" s="186">
        <v>0</v>
      </c>
      <c r="Z77" s="187"/>
      <c r="AA77" s="94">
        <f t="shared" si="26"/>
        <v>5.5</v>
      </c>
      <c r="AB77" s="88">
        <v>1.5</v>
      </c>
      <c r="AC77" s="88">
        <v>4</v>
      </c>
      <c r="AD77" s="88">
        <v>0</v>
      </c>
      <c r="AE77" s="88">
        <v>0</v>
      </c>
      <c r="AF77" s="88">
        <v>0</v>
      </c>
      <c r="AG77" s="88">
        <v>0</v>
      </c>
      <c r="AH77" s="88">
        <v>0</v>
      </c>
      <c r="AI77" s="88">
        <v>0</v>
      </c>
      <c r="AJ77" s="88">
        <v>0</v>
      </c>
      <c r="AK77" s="88">
        <v>0</v>
      </c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v>5.5</v>
      </c>
      <c r="C78" s="22">
        <f t="shared" si="21"/>
        <v>5.5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2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3"/>
        <v>0</v>
      </c>
      <c r="P78" s="24">
        <f t="shared" si="24"/>
        <v>5.5</v>
      </c>
      <c r="Q78" s="81">
        <f t="shared" si="25"/>
        <v>5.5</v>
      </c>
      <c r="S78" s="78">
        <f t="shared" si="16"/>
        <v>0</v>
      </c>
      <c r="T78" s="78">
        <f t="shared" si="17"/>
        <v>1.5</v>
      </c>
      <c r="U78" s="78">
        <f t="shared" si="18"/>
        <v>4</v>
      </c>
      <c r="V78" s="78">
        <f t="shared" si="19"/>
        <v>0</v>
      </c>
      <c r="W78" s="78">
        <f t="shared" si="20"/>
        <v>0</v>
      </c>
      <c r="Y78" s="186">
        <v>0</v>
      </c>
      <c r="Z78" s="187"/>
      <c r="AA78" s="94">
        <f t="shared" si="26"/>
        <v>5.5</v>
      </c>
      <c r="AB78" s="88">
        <v>1.5</v>
      </c>
      <c r="AC78" s="88">
        <v>4</v>
      </c>
      <c r="AD78" s="88">
        <v>0</v>
      </c>
      <c r="AE78" s="88">
        <v>0</v>
      </c>
      <c r="AF78" s="88">
        <v>0</v>
      </c>
      <c r="AG78" s="88">
        <v>0</v>
      </c>
      <c r="AH78" s="88">
        <v>0</v>
      </c>
      <c r="AI78" s="88">
        <v>0</v>
      </c>
      <c r="AJ78" s="88">
        <v>0</v>
      </c>
      <c r="AK78" s="88">
        <v>0</v>
      </c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v>5.5</v>
      </c>
      <c r="C79" s="22">
        <f t="shared" si="21"/>
        <v>5.5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2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3"/>
        <v>0</v>
      </c>
      <c r="P79" s="24">
        <f t="shared" si="24"/>
        <v>5.5</v>
      </c>
      <c r="Q79" s="81">
        <f t="shared" si="25"/>
        <v>5.5</v>
      </c>
      <c r="S79" s="78">
        <f t="shared" si="16"/>
        <v>0</v>
      </c>
      <c r="T79" s="78">
        <f t="shared" si="17"/>
        <v>1.5</v>
      </c>
      <c r="U79" s="78">
        <f t="shared" si="18"/>
        <v>4</v>
      </c>
      <c r="V79" s="78">
        <f t="shared" si="19"/>
        <v>0</v>
      </c>
      <c r="W79" s="78">
        <f t="shared" si="20"/>
        <v>0</v>
      </c>
      <c r="Y79" s="186">
        <v>0</v>
      </c>
      <c r="Z79" s="187"/>
      <c r="AA79" s="94">
        <f t="shared" si="26"/>
        <v>5.5</v>
      </c>
      <c r="AB79" s="88">
        <v>1.5</v>
      </c>
      <c r="AC79" s="88">
        <v>4</v>
      </c>
      <c r="AD79" s="88">
        <v>0</v>
      </c>
      <c r="AE79" s="88">
        <v>0</v>
      </c>
      <c r="AF79" s="88">
        <v>0</v>
      </c>
      <c r="AG79" s="88">
        <v>0</v>
      </c>
      <c r="AH79" s="88">
        <v>0</v>
      </c>
      <c r="AI79" s="88">
        <v>0</v>
      </c>
      <c r="AJ79" s="88">
        <v>0</v>
      </c>
      <c r="AK79" s="88">
        <v>0</v>
      </c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v>5.5</v>
      </c>
      <c r="C80" s="22">
        <f t="shared" si="21"/>
        <v>5.5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2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3"/>
        <v>0</v>
      </c>
      <c r="P80" s="24">
        <f t="shared" si="24"/>
        <v>5.5</v>
      </c>
      <c r="Q80" s="81">
        <f t="shared" si="25"/>
        <v>5.5</v>
      </c>
      <c r="S80" s="78">
        <f t="shared" si="16"/>
        <v>0</v>
      </c>
      <c r="T80" s="78">
        <f t="shared" si="17"/>
        <v>1.5</v>
      </c>
      <c r="U80" s="78">
        <f t="shared" si="18"/>
        <v>4</v>
      </c>
      <c r="V80" s="78">
        <f t="shared" si="19"/>
        <v>0</v>
      </c>
      <c r="W80" s="78">
        <f t="shared" si="20"/>
        <v>0</v>
      </c>
      <c r="Y80" s="186">
        <v>0</v>
      </c>
      <c r="Z80" s="187"/>
      <c r="AA80" s="94">
        <f t="shared" si="26"/>
        <v>5.5</v>
      </c>
      <c r="AB80" s="88">
        <v>1.5</v>
      </c>
      <c r="AC80" s="88">
        <v>4</v>
      </c>
      <c r="AD80" s="88">
        <v>0</v>
      </c>
      <c r="AE80" s="88">
        <v>0</v>
      </c>
      <c r="AF80" s="88">
        <v>0</v>
      </c>
      <c r="AG80" s="88">
        <v>0</v>
      </c>
      <c r="AH80" s="88">
        <v>0</v>
      </c>
      <c r="AI80" s="88">
        <v>0</v>
      </c>
      <c r="AJ80" s="88">
        <v>0</v>
      </c>
      <c r="AK80" s="88">
        <v>0</v>
      </c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v>5.5</v>
      </c>
      <c r="C81" s="22">
        <f t="shared" si="21"/>
        <v>5.5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2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3"/>
        <v>0</v>
      </c>
      <c r="P81" s="24">
        <f t="shared" si="24"/>
        <v>5.5</v>
      </c>
      <c r="Q81" s="81">
        <f t="shared" si="25"/>
        <v>5.5</v>
      </c>
      <c r="S81" s="78">
        <f t="shared" si="16"/>
        <v>0</v>
      </c>
      <c r="T81" s="78">
        <f t="shared" si="17"/>
        <v>1.5</v>
      </c>
      <c r="U81" s="78">
        <f t="shared" si="18"/>
        <v>4</v>
      </c>
      <c r="V81" s="78">
        <f t="shared" si="19"/>
        <v>0</v>
      </c>
      <c r="W81" s="78">
        <f t="shared" si="20"/>
        <v>0</v>
      </c>
      <c r="Y81" s="186">
        <v>0</v>
      </c>
      <c r="Z81" s="187"/>
      <c r="AA81" s="94">
        <f t="shared" si="26"/>
        <v>5.5</v>
      </c>
      <c r="AB81" s="88">
        <v>1.5</v>
      </c>
      <c r="AC81" s="88">
        <v>4</v>
      </c>
      <c r="AD81" s="88">
        <v>0</v>
      </c>
      <c r="AE81" s="88">
        <v>0</v>
      </c>
      <c r="AF81" s="88">
        <v>0</v>
      </c>
      <c r="AG81" s="88">
        <v>0</v>
      </c>
      <c r="AH81" s="88">
        <v>0</v>
      </c>
      <c r="AI81" s="88">
        <v>0</v>
      </c>
      <c r="AJ81" s="88">
        <v>0</v>
      </c>
      <c r="AK81" s="88">
        <v>0</v>
      </c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v>5.5</v>
      </c>
      <c r="C82" s="22">
        <f t="shared" si="21"/>
        <v>5.5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2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3"/>
        <v>0</v>
      </c>
      <c r="P82" s="24">
        <f t="shared" si="24"/>
        <v>5.5</v>
      </c>
      <c r="Q82" s="81">
        <f t="shared" si="25"/>
        <v>5.5</v>
      </c>
      <c r="S82" s="78">
        <f t="shared" si="16"/>
        <v>0</v>
      </c>
      <c r="T82" s="78">
        <f t="shared" si="17"/>
        <v>1.5</v>
      </c>
      <c r="U82" s="78">
        <f t="shared" si="18"/>
        <v>4</v>
      </c>
      <c r="V82" s="78">
        <f t="shared" si="19"/>
        <v>0</v>
      </c>
      <c r="W82" s="78">
        <f t="shared" si="20"/>
        <v>0</v>
      </c>
      <c r="Y82" s="186">
        <v>0</v>
      </c>
      <c r="Z82" s="187"/>
      <c r="AA82" s="94">
        <f t="shared" si="26"/>
        <v>5.5</v>
      </c>
      <c r="AB82" s="88">
        <v>1.5</v>
      </c>
      <c r="AC82" s="88">
        <v>4</v>
      </c>
      <c r="AD82" s="88">
        <v>0</v>
      </c>
      <c r="AE82" s="88">
        <v>0</v>
      </c>
      <c r="AF82" s="88">
        <v>0</v>
      </c>
      <c r="AG82" s="88">
        <v>0</v>
      </c>
      <c r="AH82" s="88">
        <v>0</v>
      </c>
      <c r="AI82" s="88">
        <v>0</v>
      </c>
      <c r="AJ82" s="88">
        <v>0</v>
      </c>
      <c r="AK82" s="88">
        <v>0</v>
      </c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v>5.5</v>
      </c>
      <c r="C83" s="22">
        <f t="shared" si="21"/>
        <v>5.5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2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3"/>
        <v>0</v>
      </c>
      <c r="P83" s="24">
        <f t="shared" si="24"/>
        <v>5.5</v>
      </c>
      <c r="Q83" s="81">
        <f t="shared" si="25"/>
        <v>5.5</v>
      </c>
      <c r="S83" s="78">
        <f t="shared" si="16"/>
        <v>0</v>
      </c>
      <c r="T83" s="78">
        <f t="shared" si="17"/>
        <v>1.5</v>
      </c>
      <c r="U83" s="78">
        <f t="shared" si="18"/>
        <v>4</v>
      </c>
      <c r="V83" s="78">
        <f t="shared" si="19"/>
        <v>0</v>
      </c>
      <c r="W83" s="78">
        <f t="shared" si="20"/>
        <v>0</v>
      </c>
      <c r="Y83" s="186">
        <v>0</v>
      </c>
      <c r="Z83" s="187"/>
      <c r="AA83" s="94">
        <f t="shared" si="26"/>
        <v>5.5</v>
      </c>
      <c r="AB83" s="88">
        <v>1.5</v>
      </c>
      <c r="AC83" s="88">
        <v>4</v>
      </c>
      <c r="AD83" s="88">
        <v>0</v>
      </c>
      <c r="AE83" s="88">
        <v>0</v>
      </c>
      <c r="AF83" s="88">
        <v>0</v>
      </c>
      <c r="AG83" s="88">
        <v>0</v>
      </c>
      <c r="AH83" s="88">
        <v>0</v>
      </c>
      <c r="AI83" s="88">
        <v>0</v>
      </c>
      <c r="AJ83" s="88">
        <v>0</v>
      </c>
      <c r="AK83" s="88">
        <v>0</v>
      </c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v>5.5</v>
      </c>
      <c r="C84" s="22">
        <f t="shared" si="21"/>
        <v>5.5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2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3"/>
        <v>0</v>
      </c>
      <c r="P84" s="24">
        <f t="shared" si="24"/>
        <v>5.5</v>
      </c>
      <c r="Q84" s="81">
        <f t="shared" si="25"/>
        <v>5.5</v>
      </c>
      <c r="S84" s="78">
        <f t="shared" si="16"/>
        <v>0</v>
      </c>
      <c r="T84" s="78">
        <f t="shared" si="17"/>
        <v>1.5</v>
      </c>
      <c r="U84" s="78">
        <f t="shared" si="18"/>
        <v>4</v>
      </c>
      <c r="V84" s="78">
        <f t="shared" si="19"/>
        <v>0</v>
      </c>
      <c r="W84" s="78">
        <f t="shared" si="20"/>
        <v>0</v>
      </c>
      <c r="Y84" s="186">
        <v>0</v>
      </c>
      <c r="Z84" s="187"/>
      <c r="AA84" s="94">
        <f t="shared" si="26"/>
        <v>5.5</v>
      </c>
      <c r="AB84" s="88">
        <v>1.5</v>
      </c>
      <c r="AC84" s="88">
        <v>4</v>
      </c>
      <c r="AD84" s="88">
        <v>0</v>
      </c>
      <c r="AE84" s="88">
        <v>0</v>
      </c>
      <c r="AF84" s="88">
        <v>0</v>
      </c>
      <c r="AG84" s="88">
        <v>0</v>
      </c>
      <c r="AH84" s="88">
        <v>0</v>
      </c>
      <c r="AI84" s="88">
        <v>0</v>
      </c>
      <c r="AJ84" s="88">
        <v>0</v>
      </c>
      <c r="AK84" s="88">
        <v>0</v>
      </c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v>5.5</v>
      </c>
      <c r="C85" s="22">
        <f t="shared" si="21"/>
        <v>5.5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2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3"/>
        <v>0</v>
      </c>
      <c r="P85" s="24">
        <f t="shared" si="24"/>
        <v>5.5</v>
      </c>
      <c r="Q85" s="81">
        <f t="shared" si="25"/>
        <v>5.5</v>
      </c>
      <c r="S85" s="78">
        <f t="shared" si="16"/>
        <v>0</v>
      </c>
      <c r="T85" s="78">
        <f t="shared" si="17"/>
        <v>1.5</v>
      </c>
      <c r="U85" s="78">
        <f t="shared" si="18"/>
        <v>4</v>
      </c>
      <c r="V85" s="78">
        <f t="shared" si="19"/>
        <v>0</v>
      </c>
      <c r="W85" s="78">
        <f t="shared" si="20"/>
        <v>0</v>
      </c>
      <c r="Y85" s="186">
        <v>0</v>
      </c>
      <c r="Z85" s="187"/>
      <c r="AA85" s="94">
        <f t="shared" si="26"/>
        <v>5.5</v>
      </c>
      <c r="AB85" s="88">
        <v>1.5</v>
      </c>
      <c r="AC85" s="88">
        <v>4</v>
      </c>
      <c r="AD85" s="88">
        <v>0</v>
      </c>
      <c r="AE85" s="88">
        <v>0</v>
      </c>
      <c r="AF85" s="88">
        <v>0</v>
      </c>
      <c r="AG85" s="88">
        <v>0</v>
      </c>
      <c r="AH85" s="88">
        <v>0</v>
      </c>
      <c r="AI85" s="88">
        <v>0</v>
      </c>
      <c r="AJ85" s="88">
        <v>0</v>
      </c>
      <c r="AK85" s="88">
        <v>0</v>
      </c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v>5.5</v>
      </c>
      <c r="C86" s="22">
        <f t="shared" si="21"/>
        <v>5.5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2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3"/>
        <v>0</v>
      </c>
      <c r="P86" s="24">
        <f t="shared" si="24"/>
        <v>5.5</v>
      </c>
      <c r="Q86" s="81">
        <f t="shared" si="25"/>
        <v>5.5</v>
      </c>
      <c r="S86" s="78">
        <f t="shared" si="16"/>
        <v>0</v>
      </c>
      <c r="T86" s="78">
        <f t="shared" si="17"/>
        <v>1.5</v>
      </c>
      <c r="U86" s="78">
        <f t="shared" si="18"/>
        <v>4</v>
      </c>
      <c r="V86" s="78">
        <f t="shared" si="19"/>
        <v>0</v>
      </c>
      <c r="W86" s="78">
        <f t="shared" si="20"/>
        <v>0</v>
      </c>
      <c r="Y86" s="186">
        <v>0</v>
      </c>
      <c r="Z86" s="187"/>
      <c r="AA86" s="94">
        <f t="shared" si="26"/>
        <v>5.5</v>
      </c>
      <c r="AB86" s="88">
        <v>1.5</v>
      </c>
      <c r="AC86" s="88">
        <v>4</v>
      </c>
      <c r="AD86" s="88">
        <v>0</v>
      </c>
      <c r="AE86" s="88">
        <v>0</v>
      </c>
      <c r="AF86" s="88">
        <v>0</v>
      </c>
      <c r="AG86" s="88">
        <v>0</v>
      </c>
      <c r="AH86" s="88">
        <v>0</v>
      </c>
      <c r="AI86" s="88">
        <v>0</v>
      </c>
      <c r="AJ86" s="88">
        <v>0</v>
      </c>
      <c r="AK86" s="88">
        <v>0</v>
      </c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v>5.5</v>
      </c>
      <c r="C87" s="22">
        <f t="shared" si="21"/>
        <v>5.5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2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3"/>
        <v>0</v>
      </c>
      <c r="P87" s="24">
        <f t="shared" si="24"/>
        <v>5.5</v>
      </c>
      <c r="Q87" s="81">
        <f t="shared" si="25"/>
        <v>5.5</v>
      </c>
      <c r="S87" s="78">
        <f t="shared" si="16"/>
        <v>0</v>
      </c>
      <c r="T87" s="78">
        <f t="shared" si="17"/>
        <v>1.5</v>
      </c>
      <c r="U87" s="78">
        <f t="shared" si="18"/>
        <v>4</v>
      </c>
      <c r="V87" s="78">
        <f t="shared" si="19"/>
        <v>0</v>
      </c>
      <c r="W87" s="78">
        <f t="shared" si="20"/>
        <v>0</v>
      </c>
      <c r="Y87" s="186">
        <v>0</v>
      </c>
      <c r="Z87" s="187"/>
      <c r="AA87" s="94">
        <f t="shared" si="26"/>
        <v>5.5</v>
      </c>
      <c r="AB87" s="88">
        <v>1.5</v>
      </c>
      <c r="AC87" s="88">
        <v>4</v>
      </c>
      <c r="AD87" s="88">
        <v>0</v>
      </c>
      <c r="AE87" s="88">
        <v>0</v>
      </c>
      <c r="AF87" s="88">
        <v>0</v>
      </c>
      <c r="AG87" s="88">
        <v>0</v>
      </c>
      <c r="AH87" s="88">
        <v>0</v>
      </c>
      <c r="AI87" s="88">
        <v>0</v>
      </c>
      <c r="AJ87" s="88">
        <v>0</v>
      </c>
      <c r="AK87" s="88">
        <v>0</v>
      </c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v>5.5</v>
      </c>
      <c r="C88" s="22">
        <f t="shared" si="21"/>
        <v>5.5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2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3"/>
        <v>0</v>
      </c>
      <c r="P88" s="24">
        <f t="shared" si="24"/>
        <v>5.5</v>
      </c>
      <c r="Q88" s="81">
        <f t="shared" si="25"/>
        <v>5.5</v>
      </c>
      <c r="S88" s="78">
        <f t="shared" si="16"/>
        <v>0</v>
      </c>
      <c r="T88" s="78">
        <f t="shared" si="17"/>
        <v>1.5</v>
      </c>
      <c r="U88" s="78">
        <f t="shared" si="18"/>
        <v>4</v>
      </c>
      <c r="V88" s="78">
        <f t="shared" si="19"/>
        <v>0</v>
      </c>
      <c r="W88" s="78">
        <f t="shared" si="20"/>
        <v>0</v>
      </c>
      <c r="Y88" s="186">
        <v>0</v>
      </c>
      <c r="Z88" s="187"/>
      <c r="AA88" s="94">
        <f t="shared" si="26"/>
        <v>5.5</v>
      </c>
      <c r="AB88" s="88">
        <v>1.5</v>
      </c>
      <c r="AC88" s="88">
        <v>4</v>
      </c>
      <c r="AD88" s="88">
        <v>0</v>
      </c>
      <c r="AE88" s="88">
        <v>0</v>
      </c>
      <c r="AF88" s="88">
        <v>0</v>
      </c>
      <c r="AG88" s="88">
        <v>0</v>
      </c>
      <c r="AH88" s="88">
        <v>0</v>
      </c>
      <c r="AI88" s="88">
        <v>0</v>
      </c>
      <c r="AJ88" s="88">
        <v>0</v>
      </c>
      <c r="AK88" s="88">
        <v>0</v>
      </c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v>5.5</v>
      </c>
      <c r="C89" s="22">
        <f t="shared" si="21"/>
        <v>5.5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2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3"/>
        <v>0</v>
      </c>
      <c r="P89" s="24">
        <f t="shared" si="24"/>
        <v>5.5</v>
      </c>
      <c r="Q89" s="81">
        <f t="shared" si="25"/>
        <v>5.5</v>
      </c>
      <c r="S89" s="78">
        <f t="shared" si="16"/>
        <v>0</v>
      </c>
      <c r="T89" s="78">
        <f t="shared" si="17"/>
        <v>1.5</v>
      </c>
      <c r="U89" s="78">
        <f t="shared" si="18"/>
        <v>4</v>
      </c>
      <c r="V89" s="78">
        <f t="shared" si="19"/>
        <v>0</v>
      </c>
      <c r="W89" s="78">
        <f t="shared" si="20"/>
        <v>0</v>
      </c>
      <c r="Y89" s="186">
        <v>0</v>
      </c>
      <c r="Z89" s="187"/>
      <c r="AA89" s="94">
        <f t="shared" si="26"/>
        <v>5.5</v>
      </c>
      <c r="AB89" s="88">
        <v>1.5</v>
      </c>
      <c r="AC89" s="88">
        <v>4</v>
      </c>
      <c r="AD89" s="88">
        <v>0</v>
      </c>
      <c r="AE89" s="88">
        <v>0</v>
      </c>
      <c r="AF89" s="88">
        <v>0</v>
      </c>
      <c r="AG89" s="88">
        <v>0</v>
      </c>
      <c r="AH89" s="88">
        <v>0</v>
      </c>
      <c r="AI89" s="88">
        <v>0</v>
      </c>
      <c r="AJ89" s="88">
        <v>0</v>
      </c>
      <c r="AK89" s="88">
        <v>0</v>
      </c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v>5.5</v>
      </c>
      <c r="C90" s="22">
        <f t="shared" si="21"/>
        <v>5.5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2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3"/>
        <v>0</v>
      </c>
      <c r="P90" s="24">
        <f t="shared" si="24"/>
        <v>5.5</v>
      </c>
      <c r="Q90" s="81">
        <f t="shared" si="25"/>
        <v>5.5</v>
      </c>
      <c r="S90" s="78">
        <f t="shared" si="16"/>
        <v>0</v>
      </c>
      <c r="T90" s="78">
        <f t="shared" si="17"/>
        <v>1.5</v>
      </c>
      <c r="U90" s="78">
        <f t="shared" si="18"/>
        <v>4</v>
      </c>
      <c r="V90" s="78">
        <f t="shared" si="19"/>
        <v>0</v>
      </c>
      <c r="W90" s="78">
        <f t="shared" si="20"/>
        <v>0</v>
      </c>
      <c r="Y90" s="186">
        <v>0</v>
      </c>
      <c r="Z90" s="187"/>
      <c r="AA90" s="94">
        <f t="shared" si="26"/>
        <v>5.5</v>
      </c>
      <c r="AB90" s="88">
        <v>1.5</v>
      </c>
      <c r="AC90" s="88">
        <v>4</v>
      </c>
      <c r="AD90" s="88">
        <v>0</v>
      </c>
      <c r="AE90" s="88">
        <v>0</v>
      </c>
      <c r="AF90" s="88">
        <v>0</v>
      </c>
      <c r="AG90" s="88">
        <v>0</v>
      </c>
      <c r="AH90" s="88">
        <v>0</v>
      </c>
      <c r="AI90" s="88">
        <v>0</v>
      </c>
      <c r="AJ90" s="88">
        <v>0</v>
      </c>
      <c r="AK90" s="88">
        <v>0</v>
      </c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v>5.5</v>
      </c>
      <c r="C91" s="22">
        <f t="shared" si="21"/>
        <v>5.5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2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3"/>
        <v>0</v>
      </c>
      <c r="P91" s="24">
        <f t="shared" si="24"/>
        <v>5.5</v>
      </c>
      <c r="Q91" s="81">
        <f t="shared" si="25"/>
        <v>5.5</v>
      </c>
      <c r="S91" s="78">
        <f t="shared" si="16"/>
        <v>0</v>
      </c>
      <c r="T91" s="78">
        <f t="shared" si="17"/>
        <v>1.5</v>
      </c>
      <c r="U91" s="78">
        <f t="shared" si="18"/>
        <v>4</v>
      </c>
      <c r="V91" s="78">
        <f t="shared" si="19"/>
        <v>0</v>
      </c>
      <c r="W91" s="78">
        <f t="shared" si="20"/>
        <v>0</v>
      </c>
      <c r="Y91" s="186">
        <v>0</v>
      </c>
      <c r="Z91" s="187"/>
      <c r="AA91" s="94">
        <f t="shared" si="26"/>
        <v>5.5</v>
      </c>
      <c r="AB91" s="88">
        <v>1.5</v>
      </c>
      <c r="AC91" s="88">
        <v>4</v>
      </c>
      <c r="AD91" s="88">
        <v>0</v>
      </c>
      <c r="AE91" s="88">
        <v>0</v>
      </c>
      <c r="AF91" s="88">
        <v>0</v>
      </c>
      <c r="AG91" s="88">
        <v>0</v>
      </c>
      <c r="AH91" s="88">
        <v>0</v>
      </c>
      <c r="AI91" s="88">
        <v>0</v>
      </c>
      <c r="AJ91" s="88">
        <v>0</v>
      </c>
      <c r="AK91" s="88">
        <v>0</v>
      </c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v>5.5</v>
      </c>
      <c r="C92" s="22">
        <f t="shared" si="21"/>
        <v>5.5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2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3"/>
        <v>0</v>
      </c>
      <c r="P92" s="24">
        <f t="shared" si="24"/>
        <v>5.5</v>
      </c>
      <c r="Q92" s="81">
        <f t="shared" si="25"/>
        <v>5.5</v>
      </c>
      <c r="S92" s="78">
        <f t="shared" si="16"/>
        <v>0</v>
      </c>
      <c r="T92" s="78">
        <f t="shared" si="17"/>
        <v>1.5</v>
      </c>
      <c r="U92" s="78">
        <f t="shared" si="18"/>
        <v>4</v>
      </c>
      <c r="V92" s="78">
        <f t="shared" si="19"/>
        <v>0</v>
      </c>
      <c r="W92" s="78">
        <f t="shared" si="20"/>
        <v>0</v>
      </c>
      <c r="Y92" s="186">
        <v>0</v>
      </c>
      <c r="Z92" s="187"/>
      <c r="AA92" s="94">
        <f t="shared" si="26"/>
        <v>5.5</v>
      </c>
      <c r="AB92" s="88">
        <v>1.5</v>
      </c>
      <c r="AC92" s="88">
        <v>4</v>
      </c>
      <c r="AD92" s="88">
        <v>0</v>
      </c>
      <c r="AE92" s="88">
        <v>0</v>
      </c>
      <c r="AF92" s="88">
        <v>0</v>
      </c>
      <c r="AG92" s="88">
        <v>0</v>
      </c>
      <c r="AH92" s="88">
        <v>0</v>
      </c>
      <c r="AI92" s="88">
        <v>0</v>
      </c>
      <c r="AJ92" s="88">
        <v>0</v>
      </c>
      <c r="AK92" s="88">
        <v>0</v>
      </c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v>5.5</v>
      </c>
      <c r="C93" s="22">
        <f t="shared" si="21"/>
        <v>5.5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2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3"/>
        <v>0</v>
      </c>
      <c r="P93" s="24">
        <f t="shared" si="24"/>
        <v>5.5</v>
      </c>
      <c r="Q93" s="81">
        <f t="shared" si="25"/>
        <v>5.5</v>
      </c>
      <c r="S93" s="78">
        <f t="shared" si="16"/>
        <v>0</v>
      </c>
      <c r="T93" s="78">
        <f t="shared" si="17"/>
        <v>1.5</v>
      </c>
      <c r="U93" s="78">
        <f t="shared" si="18"/>
        <v>4</v>
      </c>
      <c r="V93" s="78">
        <f t="shared" si="19"/>
        <v>0</v>
      </c>
      <c r="W93" s="78">
        <f t="shared" si="20"/>
        <v>0</v>
      </c>
      <c r="Y93" s="186">
        <v>0</v>
      </c>
      <c r="Z93" s="187"/>
      <c r="AA93" s="94">
        <f t="shared" si="26"/>
        <v>5.5</v>
      </c>
      <c r="AB93" s="88">
        <v>1.5</v>
      </c>
      <c r="AC93" s="88">
        <v>4</v>
      </c>
      <c r="AD93" s="88">
        <v>0</v>
      </c>
      <c r="AE93" s="88">
        <v>0</v>
      </c>
      <c r="AF93" s="88">
        <v>0</v>
      </c>
      <c r="AG93" s="88">
        <v>0</v>
      </c>
      <c r="AH93" s="88">
        <v>0</v>
      </c>
      <c r="AI93" s="88">
        <v>0</v>
      </c>
      <c r="AJ93" s="88">
        <v>0</v>
      </c>
      <c r="AK93" s="88">
        <v>0</v>
      </c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v>5.5</v>
      </c>
      <c r="C94" s="22">
        <f t="shared" si="21"/>
        <v>5.5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2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3"/>
        <v>0</v>
      </c>
      <c r="P94" s="24">
        <f t="shared" si="24"/>
        <v>5.5</v>
      </c>
      <c r="Q94" s="81">
        <f t="shared" si="25"/>
        <v>5.5</v>
      </c>
      <c r="S94" s="78">
        <f t="shared" si="16"/>
        <v>0</v>
      </c>
      <c r="T94" s="78">
        <f t="shared" si="17"/>
        <v>1.5</v>
      </c>
      <c r="U94" s="78">
        <f t="shared" si="18"/>
        <v>4</v>
      </c>
      <c r="V94" s="78">
        <f t="shared" si="19"/>
        <v>0</v>
      </c>
      <c r="W94" s="78">
        <f t="shared" si="20"/>
        <v>0</v>
      </c>
      <c r="Y94" s="186">
        <v>0</v>
      </c>
      <c r="Z94" s="187"/>
      <c r="AA94" s="94">
        <f t="shared" si="26"/>
        <v>5.5</v>
      </c>
      <c r="AB94" s="88">
        <v>1.5</v>
      </c>
      <c r="AC94" s="88">
        <v>4</v>
      </c>
      <c r="AD94" s="88">
        <v>0</v>
      </c>
      <c r="AE94" s="88">
        <v>0</v>
      </c>
      <c r="AF94" s="88">
        <v>0</v>
      </c>
      <c r="AG94" s="88">
        <v>0</v>
      </c>
      <c r="AH94" s="88">
        <v>0</v>
      </c>
      <c r="AI94" s="88">
        <v>0</v>
      </c>
      <c r="AJ94" s="88">
        <v>0</v>
      </c>
      <c r="AK94" s="88">
        <v>0</v>
      </c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v>5.5</v>
      </c>
      <c r="C95" s="22">
        <f t="shared" si="21"/>
        <v>5.5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2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3"/>
        <v>0</v>
      </c>
      <c r="P95" s="24">
        <f t="shared" si="24"/>
        <v>5.5</v>
      </c>
      <c r="Q95" s="81">
        <f t="shared" si="25"/>
        <v>5.5</v>
      </c>
      <c r="S95" s="78">
        <f t="shared" si="16"/>
        <v>0</v>
      </c>
      <c r="T95" s="78">
        <f t="shared" si="17"/>
        <v>1.5</v>
      </c>
      <c r="U95" s="78">
        <f t="shared" si="18"/>
        <v>4</v>
      </c>
      <c r="V95" s="78">
        <f t="shared" si="19"/>
        <v>0</v>
      </c>
      <c r="W95" s="78">
        <f t="shared" si="20"/>
        <v>0</v>
      </c>
      <c r="Y95" s="186">
        <v>0</v>
      </c>
      <c r="Z95" s="187"/>
      <c r="AA95" s="94">
        <f t="shared" si="26"/>
        <v>5.5</v>
      </c>
      <c r="AB95" s="88">
        <v>1.5</v>
      </c>
      <c r="AC95" s="88">
        <v>4</v>
      </c>
      <c r="AD95" s="88">
        <v>0</v>
      </c>
      <c r="AE95" s="88">
        <v>0</v>
      </c>
      <c r="AF95" s="88">
        <v>0</v>
      </c>
      <c r="AG95" s="88">
        <v>0</v>
      </c>
      <c r="AH95" s="88">
        <v>0</v>
      </c>
      <c r="AI95" s="88">
        <v>0</v>
      </c>
      <c r="AJ95" s="88">
        <v>0</v>
      </c>
      <c r="AK95" s="88">
        <v>0</v>
      </c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v>5.5</v>
      </c>
      <c r="C96" s="22">
        <f t="shared" si="21"/>
        <v>5.5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2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3"/>
        <v>0</v>
      </c>
      <c r="P96" s="24">
        <f t="shared" si="24"/>
        <v>5.5</v>
      </c>
      <c r="Q96" s="81">
        <f t="shared" si="25"/>
        <v>5.5</v>
      </c>
      <c r="S96" s="78">
        <f t="shared" si="16"/>
        <v>0</v>
      </c>
      <c r="T96" s="78">
        <f t="shared" si="17"/>
        <v>1.5</v>
      </c>
      <c r="U96" s="78">
        <f t="shared" si="18"/>
        <v>4</v>
      </c>
      <c r="V96" s="78">
        <f t="shared" si="19"/>
        <v>0</v>
      </c>
      <c r="W96" s="78">
        <f t="shared" si="20"/>
        <v>0</v>
      </c>
      <c r="Y96" s="186">
        <v>0</v>
      </c>
      <c r="Z96" s="187"/>
      <c r="AA96" s="94">
        <f t="shared" si="26"/>
        <v>5.5</v>
      </c>
      <c r="AB96" s="88">
        <v>1.5</v>
      </c>
      <c r="AC96" s="88">
        <v>4</v>
      </c>
      <c r="AD96" s="88">
        <v>0</v>
      </c>
      <c r="AE96" s="88">
        <v>0</v>
      </c>
      <c r="AF96" s="88">
        <v>0</v>
      </c>
      <c r="AG96" s="88">
        <v>0</v>
      </c>
      <c r="AH96" s="88">
        <v>0</v>
      </c>
      <c r="AI96" s="88">
        <v>0</v>
      </c>
      <c r="AJ96" s="88">
        <v>0</v>
      </c>
      <c r="AK96" s="88">
        <v>0</v>
      </c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v>5.5</v>
      </c>
      <c r="C97" s="22">
        <f t="shared" si="21"/>
        <v>5.5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2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3"/>
        <v>0</v>
      </c>
      <c r="P97" s="24">
        <f t="shared" si="24"/>
        <v>5.5</v>
      </c>
      <c r="Q97" s="81">
        <f t="shared" si="25"/>
        <v>5.5</v>
      </c>
      <c r="S97" s="78">
        <f t="shared" si="16"/>
        <v>0</v>
      </c>
      <c r="T97" s="78">
        <f t="shared" si="17"/>
        <v>1.5</v>
      </c>
      <c r="U97" s="78">
        <f t="shared" si="18"/>
        <v>4</v>
      </c>
      <c r="V97" s="78">
        <f t="shared" si="19"/>
        <v>0</v>
      </c>
      <c r="W97" s="78">
        <f t="shared" si="20"/>
        <v>0</v>
      </c>
      <c r="Y97" s="186">
        <v>0</v>
      </c>
      <c r="Z97" s="187"/>
      <c r="AA97" s="94">
        <f t="shared" si="26"/>
        <v>5.5</v>
      </c>
      <c r="AB97" s="88">
        <v>1.5</v>
      </c>
      <c r="AC97" s="88">
        <v>4</v>
      </c>
      <c r="AD97" s="88">
        <v>0</v>
      </c>
      <c r="AE97" s="88">
        <v>0</v>
      </c>
      <c r="AF97" s="88">
        <v>0</v>
      </c>
      <c r="AG97" s="88">
        <v>0</v>
      </c>
      <c r="AH97" s="88">
        <v>0</v>
      </c>
      <c r="AI97" s="88">
        <v>0</v>
      </c>
      <c r="AJ97" s="88">
        <v>0</v>
      </c>
      <c r="AK97" s="88">
        <v>0</v>
      </c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v>5.5</v>
      </c>
      <c r="C98" s="22">
        <f t="shared" si="21"/>
        <v>5.5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2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3"/>
        <v>0</v>
      </c>
      <c r="P98" s="24">
        <f t="shared" si="24"/>
        <v>5.5</v>
      </c>
      <c r="Q98" s="81">
        <f t="shared" si="25"/>
        <v>5.5</v>
      </c>
      <c r="S98" s="78">
        <f t="shared" si="16"/>
        <v>0</v>
      </c>
      <c r="T98" s="78">
        <f t="shared" si="17"/>
        <v>1.5</v>
      </c>
      <c r="U98" s="78">
        <f t="shared" si="18"/>
        <v>4</v>
      </c>
      <c r="V98" s="78">
        <f t="shared" si="19"/>
        <v>0</v>
      </c>
      <c r="W98" s="78">
        <f t="shared" si="20"/>
        <v>0</v>
      </c>
      <c r="Y98" s="186">
        <v>0</v>
      </c>
      <c r="Z98" s="187"/>
      <c r="AA98" s="94">
        <f t="shared" si="26"/>
        <v>5.5</v>
      </c>
      <c r="AB98" s="88">
        <v>1.5</v>
      </c>
      <c r="AC98" s="88">
        <v>4</v>
      </c>
      <c r="AD98" s="88">
        <v>0</v>
      </c>
      <c r="AE98" s="88">
        <v>0</v>
      </c>
      <c r="AF98" s="88">
        <v>0</v>
      </c>
      <c r="AG98" s="88">
        <v>0</v>
      </c>
      <c r="AH98" s="88">
        <v>0</v>
      </c>
      <c r="AI98" s="88">
        <v>0</v>
      </c>
      <c r="AJ98" s="88">
        <v>0</v>
      </c>
      <c r="AK98" s="88">
        <v>0</v>
      </c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7">SUM(B3:B98)/4000</f>
        <v>0.13200000000000001</v>
      </c>
      <c r="C99" s="22">
        <f t="shared" si="27"/>
        <v>0.13200000000000001</v>
      </c>
      <c r="D99" s="22">
        <f t="shared" si="27"/>
        <v>0</v>
      </c>
      <c r="E99" s="22">
        <f t="shared" si="27"/>
        <v>0</v>
      </c>
      <c r="F99" s="22">
        <f t="shared" si="27"/>
        <v>0</v>
      </c>
      <c r="G99" s="22">
        <f t="shared" si="27"/>
        <v>0</v>
      </c>
      <c r="H99" s="22">
        <f t="shared" si="27"/>
        <v>0</v>
      </c>
      <c r="I99" s="22">
        <f t="shared" si="27"/>
        <v>0</v>
      </c>
      <c r="J99" s="23">
        <f t="shared" si="27"/>
        <v>0</v>
      </c>
      <c r="K99" s="24">
        <f t="shared" si="27"/>
        <v>0</v>
      </c>
      <c r="L99" s="24">
        <f t="shared" si="27"/>
        <v>0</v>
      </c>
      <c r="M99" s="24">
        <f t="shared" si="27"/>
        <v>0</v>
      </c>
      <c r="N99" s="24">
        <f t="shared" si="27"/>
        <v>0</v>
      </c>
      <c r="O99" s="25">
        <f t="shared" si="27"/>
        <v>0</v>
      </c>
      <c r="P99" s="25">
        <f t="shared" si="27"/>
        <v>0.13200000000000001</v>
      </c>
      <c r="Q99" s="85">
        <f t="shared" si="27"/>
        <v>0.13200000000000001</v>
      </c>
      <c r="S99" s="78">
        <f>SUM(S3:S98)/4000</f>
        <v>0</v>
      </c>
      <c r="T99" s="78">
        <f t="shared" ref="T99:W99" si="28">SUM(T3:T98)/4000</f>
        <v>3.5999999999999997E-2</v>
      </c>
      <c r="U99" s="78">
        <f t="shared" si="28"/>
        <v>9.6000000000000002E-2</v>
      </c>
      <c r="V99" s="78">
        <f t="shared" si="28"/>
        <v>0</v>
      </c>
      <c r="W99" s="78">
        <f t="shared" si="28"/>
        <v>0</v>
      </c>
      <c r="Y99" s="187">
        <f t="shared" ref="Y99:Z99" si="29">SUM(Y3:Y98)/4000</f>
        <v>0</v>
      </c>
      <c r="Z99" s="187">
        <f t="shared" si="29"/>
        <v>0</v>
      </c>
      <c r="AA99" s="94">
        <f>SUM(Z3:Z98)/4000</f>
        <v>0</v>
      </c>
      <c r="AB99" s="89">
        <f t="shared" ref="AB99:AO99" si="30">SUM(AB3:AB98)/4000</f>
        <v>3.5999999999999997E-2</v>
      </c>
      <c r="AC99" s="89">
        <f t="shared" si="30"/>
        <v>9.6000000000000002E-2</v>
      </c>
      <c r="AD99" s="89">
        <f t="shared" si="30"/>
        <v>0</v>
      </c>
      <c r="AE99" s="89">
        <f t="shared" si="30"/>
        <v>0</v>
      </c>
      <c r="AF99" s="89">
        <f t="shared" si="30"/>
        <v>0</v>
      </c>
      <c r="AG99" s="89">
        <f t="shared" si="30"/>
        <v>0</v>
      </c>
      <c r="AH99" s="89">
        <f t="shared" si="30"/>
        <v>0</v>
      </c>
      <c r="AI99" s="89">
        <f t="shared" si="30"/>
        <v>0</v>
      </c>
      <c r="AJ99" s="89">
        <f t="shared" si="30"/>
        <v>0</v>
      </c>
      <c r="AK99" s="89">
        <f t="shared" si="30"/>
        <v>0</v>
      </c>
      <c r="AL99" s="89">
        <f t="shared" si="30"/>
        <v>0</v>
      </c>
      <c r="AM99" s="89">
        <f t="shared" si="30"/>
        <v>0</v>
      </c>
      <c r="AN99" s="89">
        <f t="shared" si="30"/>
        <v>0</v>
      </c>
      <c r="AO99" s="89">
        <f t="shared" si="30"/>
        <v>0</v>
      </c>
      <c r="AP99" s="89">
        <f t="shared" ref="AP99:BC99" si="31">SUM(AP3:AP98)/4000</f>
        <v>0</v>
      </c>
      <c r="AQ99" s="89">
        <f t="shared" si="31"/>
        <v>0</v>
      </c>
      <c r="AR99" s="89">
        <f t="shared" si="31"/>
        <v>0</v>
      </c>
      <c r="AS99" s="89">
        <f t="shared" si="31"/>
        <v>0</v>
      </c>
      <c r="AT99" s="89">
        <f t="shared" si="31"/>
        <v>0</v>
      </c>
      <c r="AU99" s="89">
        <f t="shared" si="31"/>
        <v>0</v>
      </c>
      <c r="AV99" s="89">
        <f t="shared" si="31"/>
        <v>0</v>
      </c>
      <c r="AW99" s="89">
        <f t="shared" si="31"/>
        <v>0</v>
      </c>
      <c r="AX99" s="89">
        <f t="shared" si="31"/>
        <v>0</v>
      </c>
      <c r="AY99" s="89">
        <f t="shared" si="31"/>
        <v>0</v>
      </c>
      <c r="AZ99" s="89">
        <f t="shared" si="31"/>
        <v>0</v>
      </c>
      <c r="BA99" s="89">
        <f t="shared" si="31"/>
        <v>0</v>
      </c>
      <c r="BB99" s="89">
        <f t="shared" si="31"/>
        <v>0</v>
      </c>
      <c r="BC99" s="89">
        <f t="shared" si="31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1</v>
      </c>
      <c r="AC101" s="96">
        <f t="shared" ref="AC101:AG101" si="32">SUM(AC102:AC106)</f>
        <v>1</v>
      </c>
      <c r="AD101" s="96">
        <f t="shared" si="32"/>
        <v>0</v>
      </c>
      <c r="AE101" s="96">
        <f t="shared" si="32"/>
        <v>0</v>
      </c>
      <c r="AF101" s="96">
        <f t="shared" si="32"/>
        <v>0</v>
      </c>
      <c r="AG101" s="96">
        <f t="shared" si="32"/>
        <v>0</v>
      </c>
      <c r="AH101" s="96">
        <f t="shared" ref="AH101" si="33">SUM(AH102:AH106)</f>
        <v>0</v>
      </c>
      <c r="AI101" s="96">
        <f t="shared" ref="AI101" si="34">SUM(AI102:AI106)</f>
        <v>0</v>
      </c>
      <c r="AJ101" s="96">
        <f t="shared" ref="AJ101" si="35">SUM(AJ102:AJ106)</f>
        <v>0</v>
      </c>
      <c r="AK101" s="96">
        <f t="shared" ref="AK101" si="36">SUM(AK102:AK106)</f>
        <v>0</v>
      </c>
      <c r="AL101" s="96">
        <f t="shared" ref="AL101" si="37">SUM(AL102:AL106)</f>
        <v>0</v>
      </c>
      <c r="AM101" s="96">
        <f t="shared" ref="AM101" si="38">SUM(AM102:AM106)</f>
        <v>0</v>
      </c>
      <c r="AN101" s="96">
        <f t="shared" ref="AN101:BB101" si="39">SUM(AN102:AN106)</f>
        <v>0</v>
      </c>
      <c r="AO101" s="96">
        <f t="shared" ref="AO101:BC101" si="40">SUM(AO102:AO106)</f>
        <v>0</v>
      </c>
      <c r="AP101" s="96">
        <f t="shared" si="39"/>
        <v>0</v>
      </c>
      <c r="AQ101" s="96">
        <f t="shared" si="40"/>
        <v>0</v>
      </c>
      <c r="AR101" s="96">
        <f t="shared" si="39"/>
        <v>0</v>
      </c>
      <c r="AS101" s="96">
        <f t="shared" si="40"/>
        <v>0</v>
      </c>
      <c r="AT101" s="96">
        <f t="shared" si="39"/>
        <v>0</v>
      </c>
      <c r="AU101" s="96">
        <f t="shared" si="40"/>
        <v>0</v>
      </c>
      <c r="AV101" s="96">
        <f t="shared" si="39"/>
        <v>0</v>
      </c>
      <c r="AW101" s="96">
        <f t="shared" si="40"/>
        <v>0</v>
      </c>
      <c r="AX101" s="96">
        <f t="shared" si="39"/>
        <v>0</v>
      </c>
      <c r="AY101" s="96">
        <f t="shared" si="40"/>
        <v>0</v>
      </c>
      <c r="AZ101" s="96">
        <f t="shared" si="39"/>
        <v>0</v>
      </c>
      <c r="BA101" s="96">
        <f t="shared" si="40"/>
        <v>0</v>
      </c>
      <c r="BB101" s="96">
        <f t="shared" si="39"/>
        <v>0</v>
      </c>
      <c r="BC101" s="96">
        <f t="shared" si="40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1">IF(AC$2=$AA$102,1,0)</f>
        <v>0</v>
      </c>
      <c r="AD102" s="95">
        <f t="shared" si="41"/>
        <v>0</v>
      </c>
      <c r="AE102" s="95">
        <f t="shared" si="41"/>
        <v>0</v>
      </c>
      <c r="AF102" s="95">
        <f t="shared" si="41"/>
        <v>0</v>
      </c>
      <c r="AG102" s="95">
        <f t="shared" si="41"/>
        <v>0</v>
      </c>
      <c r="AH102" s="95">
        <f t="shared" si="41"/>
        <v>0</v>
      </c>
      <c r="AI102" s="95">
        <f t="shared" si="41"/>
        <v>0</v>
      </c>
      <c r="AJ102" s="95">
        <f t="shared" si="41"/>
        <v>0</v>
      </c>
      <c r="AK102" s="95">
        <f t="shared" si="41"/>
        <v>0</v>
      </c>
      <c r="AL102" s="95">
        <f t="shared" si="41"/>
        <v>0</v>
      </c>
      <c r="AM102" s="95">
        <f t="shared" si="41"/>
        <v>0</v>
      </c>
      <c r="AN102" s="95">
        <f t="shared" si="41"/>
        <v>0</v>
      </c>
      <c r="AO102" s="95">
        <f t="shared" si="41"/>
        <v>0</v>
      </c>
      <c r="AP102" s="95">
        <f t="shared" si="41"/>
        <v>0</v>
      </c>
      <c r="AQ102" s="95">
        <f t="shared" si="41"/>
        <v>0</v>
      </c>
      <c r="AR102" s="95">
        <f t="shared" si="41"/>
        <v>0</v>
      </c>
      <c r="AS102" s="95">
        <f t="shared" si="41"/>
        <v>0</v>
      </c>
      <c r="AT102" s="95">
        <f t="shared" si="41"/>
        <v>0</v>
      </c>
      <c r="AU102" s="95">
        <f t="shared" si="41"/>
        <v>0</v>
      </c>
      <c r="AV102" s="95">
        <f t="shared" si="41"/>
        <v>0</v>
      </c>
      <c r="AW102" s="95">
        <f t="shared" si="41"/>
        <v>0</v>
      </c>
      <c r="AX102" s="95">
        <f t="shared" si="41"/>
        <v>0</v>
      </c>
      <c r="AY102" s="95">
        <f t="shared" si="41"/>
        <v>0</v>
      </c>
      <c r="AZ102" s="95">
        <f t="shared" si="41"/>
        <v>0</v>
      </c>
      <c r="BA102" s="95">
        <f t="shared" si="41"/>
        <v>0</v>
      </c>
      <c r="BB102" s="95">
        <f t="shared" si="41"/>
        <v>0</v>
      </c>
      <c r="BC102" s="95">
        <f t="shared" si="41"/>
        <v>0</v>
      </c>
    </row>
    <row r="103" spans="1:55">
      <c r="AA103" s="103" t="s">
        <v>150</v>
      </c>
      <c r="AB103" s="100">
        <f>IF(AB$2=$AA$103,1,0)</f>
        <v>1</v>
      </c>
      <c r="AC103" s="88">
        <f t="shared" ref="AC103:BC103" si="42">IF(AC$2=$AA$103,1,0)</f>
        <v>0</v>
      </c>
      <c r="AD103" s="88">
        <f t="shared" si="42"/>
        <v>0</v>
      </c>
      <c r="AE103" s="88">
        <f t="shared" si="42"/>
        <v>0</v>
      </c>
      <c r="AF103" s="88">
        <f t="shared" si="42"/>
        <v>0</v>
      </c>
      <c r="AG103" s="88">
        <f t="shared" si="42"/>
        <v>0</v>
      </c>
      <c r="AH103" s="88">
        <f t="shared" si="42"/>
        <v>0</v>
      </c>
      <c r="AI103" s="88">
        <f t="shared" si="42"/>
        <v>0</v>
      </c>
      <c r="AJ103" s="88">
        <f t="shared" si="42"/>
        <v>0</v>
      </c>
      <c r="AK103" s="88">
        <f t="shared" si="42"/>
        <v>0</v>
      </c>
      <c r="AL103" s="88">
        <f t="shared" si="42"/>
        <v>0</v>
      </c>
      <c r="AM103" s="88">
        <f t="shared" si="42"/>
        <v>0</v>
      </c>
      <c r="AN103" s="88">
        <f t="shared" si="42"/>
        <v>0</v>
      </c>
      <c r="AO103" s="88">
        <f t="shared" si="42"/>
        <v>0</v>
      </c>
      <c r="AP103" s="88">
        <f t="shared" si="42"/>
        <v>0</v>
      </c>
      <c r="AQ103" s="88">
        <f t="shared" si="42"/>
        <v>0</v>
      </c>
      <c r="AR103" s="88">
        <f t="shared" si="42"/>
        <v>0</v>
      </c>
      <c r="AS103" s="88">
        <f t="shared" si="42"/>
        <v>0</v>
      </c>
      <c r="AT103" s="88">
        <f t="shared" si="42"/>
        <v>0</v>
      </c>
      <c r="AU103" s="88">
        <f t="shared" si="42"/>
        <v>0</v>
      </c>
      <c r="AV103" s="88">
        <f t="shared" si="42"/>
        <v>0</v>
      </c>
      <c r="AW103" s="88">
        <f t="shared" si="42"/>
        <v>0</v>
      </c>
      <c r="AX103" s="88">
        <f t="shared" si="42"/>
        <v>0</v>
      </c>
      <c r="AY103" s="88">
        <f t="shared" si="42"/>
        <v>0</v>
      </c>
      <c r="AZ103" s="88">
        <f t="shared" si="42"/>
        <v>0</v>
      </c>
      <c r="BA103" s="88">
        <f t="shared" si="42"/>
        <v>0</v>
      </c>
      <c r="BB103" s="88">
        <f t="shared" si="42"/>
        <v>0</v>
      </c>
      <c r="BC103" s="88">
        <f t="shared" si="42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3">IF(AC$2=$AA$104,1,0)</f>
        <v>1</v>
      </c>
      <c r="AD104" s="88">
        <f t="shared" si="43"/>
        <v>0</v>
      </c>
      <c r="AE104" s="88">
        <f t="shared" si="43"/>
        <v>0</v>
      </c>
      <c r="AF104" s="88">
        <f t="shared" si="43"/>
        <v>0</v>
      </c>
      <c r="AG104" s="88">
        <f t="shared" si="43"/>
        <v>0</v>
      </c>
      <c r="AH104" s="88">
        <f t="shared" si="43"/>
        <v>0</v>
      </c>
      <c r="AI104" s="88">
        <f t="shared" si="43"/>
        <v>0</v>
      </c>
      <c r="AJ104" s="88">
        <f t="shared" si="43"/>
        <v>0</v>
      </c>
      <c r="AK104" s="88">
        <f t="shared" si="43"/>
        <v>0</v>
      </c>
      <c r="AL104" s="88">
        <f t="shared" si="43"/>
        <v>0</v>
      </c>
      <c r="AM104" s="88">
        <f t="shared" si="43"/>
        <v>0</v>
      </c>
      <c r="AN104" s="88">
        <f t="shared" si="43"/>
        <v>0</v>
      </c>
      <c r="AO104" s="88">
        <f t="shared" si="43"/>
        <v>0</v>
      </c>
      <c r="AP104" s="88">
        <f t="shared" si="43"/>
        <v>0</v>
      </c>
      <c r="AQ104" s="88">
        <f t="shared" si="43"/>
        <v>0</v>
      </c>
      <c r="AR104" s="88">
        <f t="shared" si="43"/>
        <v>0</v>
      </c>
      <c r="AS104" s="88">
        <f t="shared" si="43"/>
        <v>0</v>
      </c>
      <c r="AT104" s="88">
        <f t="shared" si="43"/>
        <v>0</v>
      </c>
      <c r="AU104" s="88">
        <f t="shared" si="43"/>
        <v>0</v>
      </c>
      <c r="AV104" s="88">
        <f t="shared" si="43"/>
        <v>0</v>
      </c>
      <c r="AW104" s="88">
        <f t="shared" si="43"/>
        <v>0</v>
      </c>
      <c r="AX104" s="88">
        <f t="shared" si="43"/>
        <v>0</v>
      </c>
      <c r="AY104" s="88">
        <f t="shared" si="43"/>
        <v>0</v>
      </c>
      <c r="AZ104" s="88">
        <f t="shared" si="43"/>
        <v>0</v>
      </c>
      <c r="BA104" s="88">
        <f t="shared" si="43"/>
        <v>0</v>
      </c>
      <c r="BB104" s="88">
        <f t="shared" si="43"/>
        <v>0</v>
      </c>
      <c r="BC104" s="88">
        <f t="shared" si="43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4">IF(AC$2=$AA$105,1,0)</f>
        <v>0</v>
      </c>
      <c r="AD105" s="88">
        <f t="shared" si="44"/>
        <v>0</v>
      </c>
      <c r="AE105" s="88">
        <f t="shared" si="44"/>
        <v>0</v>
      </c>
      <c r="AF105" s="88">
        <f t="shared" si="44"/>
        <v>0</v>
      </c>
      <c r="AG105" s="88">
        <f t="shared" si="44"/>
        <v>0</v>
      </c>
      <c r="AH105" s="88">
        <f t="shared" si="44"/>
        <v>0</v>
      </c>
      <c r="AI105" s="88">
        <f t="shared" si="44"/>
        <v>0</v>
      </c>
      <c r="AJ105" s="88">
        <f t="shared" si="44"/>
        <v>0</v>
      </c>
      <c r="AK105" s="88">
        <f t="shared" si="44"/>
        <v>0</v>
      </c>
      <c r="AL105" s="88">
        <f t="shared" si="44"/>
        <v>0</v>
      </c>
      <c r="AM105" s="88">
        <f t="shared" si="44"/>
        <v>0</v>
      </c>
      <c r="AN105" s="88">
        <f t="shared" si="44"/>
        <v>0</v>
      </c>
      <c r="AO105" s="88">
        <f t="shared" si="44"/>
        <v>0</v>
      </c>
      <c r="AP105" s="88">
        <f t="shared" si="44"/>
        <v>0</v>
      </c>
      <c r="AQ105" s="88">
        <f t="shared" si="44"/>
        <v>0</v>
      </c>
      <c r="AR105" s="88">
        <f t="shared" si="44"/>
        <v>0</v>
      </c>
      <c r="AS105" s="88">
        <f t="shared" si="44"/>
        <v>0</v>
      </c>
      <c r="AT105" s="88">
        <f t="shared" si="44"/>
        <v>0</v>
      </c>
      <c r="AU105" s="88">
        <f t="shared" si="44"/>
        <v>0</v>
      </c>
      <c r="AV105" s="88">
        <f t="shared" si="44"/>
        <v>0</v>
      </c>
      <c r="AW105" s="88">
        <f t="shared" si="44"/>
        <v>0</v>
      </c>
      <c r="AX105" s="88">
        <f t="shared" si="44"/>
        <v>0</v>
      </c>
      <c r="AY105" s="88">
        <f t="shared" si="44"/>
        <v>0</v>
      </c>
      <c r="AZ105" s="88">
        <f t="shared" si="44"/>
        <v>0</v>
      </c>
      <c r="BA105" s="88">
        <f t="shared" si="44"/>
        <v>0</v>
      </c>
      <c r="BB105" s="88">
        <f t="shared" si="44"/>
        <v>0</v>
      </c>
      <c r="BC105" s="88">
        <f t="shared" si="44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5">IF(OR(AC$2=$AA$106,AC$2=$Z$106),1,0)</f>
        <v>0</v>
      </c>
      <c r="AD106" s="88">
        <f t="shared" si="45"/>
        <v>0</v>
      </c>
      <c r="AE106" s="88">
        <f t="shared" si="45"/>
        <v>0</v>
      </c>
      <c r="AF106" s="88">
        <f t="shared" si="45"/>
        <v>0</v>
      </c>
      <c r="AG106" s="88">
        <f t="shared" si="45"/>
        <v>0</v>
      </c>
      <c r="AH106" s="88">
        <f t="shared" si="45"/>
        <v>0</v>
      </c>
      <c r="AI106" s="88">
        <f t="shared" si="45"/>
        <v>0</v>
      </c>
      <c r="AJ106" s="88">
        <f t="shared" si="45"/>
        <v>0</v>
      </c>
      <c r="AK106" s="88">
        <f t="shared" si="45"/>
        <v>0</v>
      </c>
      <c r="AL106" s="88">
        <f t="shared" si="45"/>
        <v>0</v>
      </c>
      <c r="AM106" s="88">
        <f t="shared" si="45"/>
        <v>0</v>
      </c>
      <c r="AN106" s="88">
        <f t="shared" si="45"/>
        <v>0</v>
      </c>
      <c r="AO106" s="88">
        <f t="shared" si="45"/>
        <v>0</v>
      </c>
      <c r="AP106" s="88">
        <f t="shared" si="45"/>
        <v>0</v>
      </c>
      <c r="AQ106" s="88">
        <f t="shared" si="45"/>
        <v>0</v>
      </c>
      <c r="AR106" s="88">
        <f t="shared" si="45"/>
        <v>0</v>
      </c>
      <c r="AS106" s="88">
        <f t="shared" si="45"/>
        <v>0</v>
      </c>
      <c r="AT106" s="88">
        <f t="shared" si="45"/>
        <v>0</v>
      </c>
      <c r="AU106" s="88">
        <f t="shared" si="45"/>
        <v>0</v>
      </c>
      <c r="AV106" s="88">
        <f t="shared" si="45"/>
        <v>0</v>
      </c>
      <c r="AW106" s="88">
        <f t="shared" si="45"/>
        <v>0</v>
      </c>
      <c r="AX106" s="88">
        <f t="shared" si="45"/>
        <v>0</v>
      </c>
      <c r="AY106" s="88">
        <f t="shared" si="45"/>
        <v>0</v>
      </c>
      <c r="AZ106" s="88">
        <f t="shared" si="45"/>
        <v>0</v>
      </c>
      <c r="BA106" s="88">
        <f t="shared" si="45"/>
        <v>0</v>
      </c>
      <c r="BB106" s="88">
        <f t="shared" si="45"/>
        <v>0</v>
      </c>
      <c r="BC106" s="88">
        <f t="shared" si="45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3" sqref="J3:N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44864</v>
      </c>
      <c r="B1" s="215" t="s">
        <v>202</v>
      </c>
      <c r="C1" s="215"/>
      <c r="D1" s="217" t="s">
        <v>313</v>
      </c>
      <c r="E1" s="217"/>
      <c r="F1" s="217"/>
      <c r="G1" s="217"/>
      <c r="H1" s="217"/>
      <c r="I1" s="218"/>
      <c r="J1" s="209" t="s">
        <v>307</v>
      </c>
      <c r="K1" s="210"/>
      <c r="L1" s="210"/>
      <c r="M1" s="210"/>
      <c r="N1" s="210"/>
      <c r="O1" s="211"/>
      <c r="P1" s="209"/>
      <c r="Q1" s="212" t="s">
        <v>142</v>
      </c>
      <c r="S1" s="213" t="s">
        <v>308</v>
      </c>
      <c r="T1" s="213"/>
      <c r="U1" s="213"/>
      <c r="V1" s="213"/>
      <c r="W1" s="213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16.760000000000002</v>
      </c>
      <c r="C3" s="22">
        <f>B3</f>
        <v>16.760000000000002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v>7.0073559999999997</v>
      </c>
      <c r="K3" s="23">
        <v>4.0056399999999996</v>
      </c>
      <c r="L3" s="23">
        <v>0</v>
      </c>
      <c r="M3" s="23">
        <v>0.85308399999999995</v>
      </c>
      <c r="N3" s="23">
        <v>4.8939199999999996</v>
      </c>
      <c r="O3" s="23">
        <f t="shared" ref="O3" si="0">$C3*I3/$I3</f>
        <v>16.760000000000002</v>
      </c>
      <c r="P3" s="24"/>
      <c r="Q3" s="81">
        <f>O3+P3</f>
        <v>16.760000000000002</v>
      </c>
      <c r="S3" s="78">
        <f t="shared" ref="S3:S66" si="1">J3</f>
        <v>7.0073559999999997</v>
      </c>
      <c r="T3" s="78">
        <f t="shared" ref="T3:T66" si="2">K3</f>
        <v>4.0056399999999996</v>
      </c>
      <c r="U3" s="78">
        <f t="shared" ref="U3:U66" si="3">L3</f>
        <v>0</v>
      </c>
      <c r="V3" s="78">
        <f t="shared" ref="V3:V66" si="4">M3</f>
        <v>0.85308399999999995</v>
      </c>
      <c r="W3" s="78">
        <f t="shared" ref="W3:W66" si="5">N3</f>
        <v>4.8939199999999996</v>
      </c>
    </row>
    <row r="4" spans="1:23">
      <c r="A4" s="8" t="s">
        <v>46</v>
      </c>
      <c r="B4" s="22">
        <v>17.376000000000001</v>
      </c>
      <c r="C4" s="22">
        <f t="shared" ref="C4:C67" si="6">B4</f>
        <v>17.376000000000001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v>7.2649055999999996</v>
      </c>
      <c r="K4" s="23">
        <v>4.1528639999999992</v>
      </c>
      <c r="L4" s="23">
        <v>0</v>
      </c>
      <c r="M4" s="23">
        <v>0.88443839999999996</v>
      </c>
      <c r="N4" s="23">
        <v>5.0737919999999992</v>
      </c>
      <c r="O4" s="23">
        <f t="shared" ref="O4:O67" si="8">$C4*I4/$I4</f>
        <v>17.376000000000001</v>
      </c>
      <c r="P4" s="24"/>
      <c r="Q4" s="81">
        <f t="shared" ref="Q4:Q67" si="9">O4+P4</f>
        <v>17.376000000000001</v>
      </c>
      <c r="S4" s="78">
        <f t="shared" si="1"/>
        <v>7.2649055999999996</v>
      </c>
      <c r="T4" s="78">
        <f t="shared" si="2"/>
        <v>4.1528639999999992</v>
      </c>
      <c r="U4" s="78">
        <f t="shared" si="3"/>
        <v>0</v>
      </c>
      <c r="V4" s="78">
        <f t="shared" si="4"/>
        <v>0.88443839999999996</v>
      </c>
      <c r="W4" s="78">
        <f t="shared" si="5"/>
        <v>5.0737919999999992</v>
      </c>
    </row>
    <row r="5" spans="1:23">
      <c r="A5" s="8" t="s">
        <v>47</v>
      </c>
      <c r="B5" s="22">
        <v>18.068000000000001</v>
      </c>
      <c r="C5" s="22">
        <f t="shared" si="6"/>
        <v>18.068000000000001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v>7.5542308</v>
      </c>
      <c r="K5" s="23">
        <v>4.3182519999999993</v>
      </c>
      <c r="L5" s="23">
        <v>0</v>
      </c>
      <c r="M5" s="23">
        <v>0.91966119999999996</v>
      </c>
      <c r="N5" s="23">
        <v>5.2758559999999992</v>
      </c>
      <c r="O5" s="23">
        <f t="shared" si="8"/>
        <v>18.068000000000001</v>
      </c>
      <c r="P5" s="24"/>
      <c r="Q5" s="81">
        <f t="shared" si="9"/>
        <v>18.068000000000001</v>
      </c>
      <c r="S5" s="78">
        <f t="shared" si="1"/>
        <v>7.5542308</v>
      </c>
      <c r="T5" s="78">
        <f t="shared" si="2"/>
        <v>4.3182519999999993</v>
      </c>
      <c r="U5" s="78">
        <f t="shared" si="3"/>
        <v>0</v>
      </c>
      <c r="V5" s="78">
        <f t="shared" si="4"/>
        <v>0.91966119999999996</v>
      </c>
      <c r="W5" s="78">
        <f t="shared" si="5"/>
        <v>5.2758559999999992</v>
      </c>
    </row>
    <row r="6" spans="1:23">
      <c r="A6" s="8" t="s">
        <v>48</v>
      </c>
      <c r="B6" s="22">
        <v>18.027999999999999</v>
      </c>
      <c r="C6" s="22">
        <f t="shared" si="6"/>
        <v>18.027999999999999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v>7.5375067999999992</v>
      </c>
      <c r="K6" s="23">
        <v>4.3086919999999989</v>
      </c>
      <c r="L6" s="23">
        <v>0</v>
      </c>
      <c r="M6" s="23">
        <v>0.91762519999999981</v>
      </c>
      <c r="N6" s="23">
        <v>5.2641759999999991</v>
      </c>
      <c r="O6" s="23">
        <f t="shared" si="8"/>
        <v>18.027999999999999</v>
      </c>
      <c r="P6" s="24"/>
      <c r="Q6" s="81">
        <f t="shared" si="9"/>
        <v>18.027999999999999</v>
      </c>
      <c r="S6" s="78">
        <f t="shared" si="1"/>
        <v>7.5375067999999992</v>
      </c>
      <c r="T6" s="78">
        <f t="shared" si="2"/>
        <v>4.3086919999999989</v>
      </c>
      <c r="U6" s="78">
        <f t="shared" si="3"/>
        <v>0</v>
      </c>
      <c r="V6" s="78">
        <f t="shared" si="4"/>
        <v>0.91762519999999981</v>
      </c>
      <c r="W6" s="78">
        <f t="shared" si="5"/>
        <v>5.2641759999999991</v>
      </c>
    </row>
    <row r="7" spans="1:23">
      <c r="A7" s="8" t="s">
        <v>49</v>
      </c>
      <c r="B7" s="22">
        <v>17.623999999999999</v>
      </c>
      <c r="C7" s="22">
        <f t="shared" si="6"/>
        <v>17.623999999999999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v>7.3685943999999983</v>
      </c>
      <c r="K7" s="23">
        <v>4.2121359999999983</v>
      </c>
      <c r="L7" s="23">
        <v>0</v>
      </c>
      <c r="M7" s="23">
        <v>0.89706159999999979</v>
      </c>
      <c r="N7" s="23">
        <v>5.1462079999999988</v>
      </c>
      <c r="O7" s="23">
        <f t="shared" si="8"/>
        <v>17.623999999999999</v>
      </c>
      <c r="P7" s="24"/>
      <c r="Q7" s="81">
        <f t="shared" si="9"/>
        <v>17.623999999999999</v>
      </c>
      <c r="S7" s="78">
        <f t="shared" si="1"/>
        <v>7.3685943999999983</v>
      </c>
      <c r="T7" s="78">
        <f t="shared" si="2"/>
        <v>4.2121359999999983</v>
      </c>
      <c r="U7" s="78">
        <f t="shared" si="3"/>
        <v>0</v>
      </c>
      <c r="V7" s="78">
        <f t="shared" si="4"/>
        <v>0.89706159999999979</v>
      </c>
      <c r="W7" s="78">
        <f t="shared" si="5"/>
        <v>5.1462079999999988</v>
      </c>
    </row>
    <row r="8" spans="1:23">
      <c r="A8" s="8" t="s">
        <v>50</v>
      </c>
      <c r="B8" s="22">
        <v>17.224</v>
      </c>
      <c r="C8" s="22">
        <f t="shared" si="6"/>
        <v>17.224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v>7.2013543999999987</v>
      </c>
      <c r="K8" s="23">
        <v>4.1165359999999991</v>
      </c>
      <c r="L8" s="23">
        <v>0</v>
      </c>
      <c r="M8" s="23">
        <v>0.87670159999999986</v>
      </c>
      <c r="N8" s="23">
        <v>5.0294079999999992</v>
      </c>
      <c r="O8" s="23">
        <f t="shared" si="8"/>
        <v>17.224</v>
      </c>
      <c r="P8" s="24"/>
      <c r="Q8" s="81">
        <f t="shared" si="9"/>
        <v>17.224</v>
      </c>
      <c r="S8" s="78">
        <f t="shared" si="1"/>
        <v>7.2013543999999987</v>
      </c>
      <c r="T8" s="78">
        <f t="shared" si="2"/>
        <v>4.1165359999999991</v>
      </c>
      <c r="U8" s="78">
        <f t="shared" si="3"/>
        <v>0</v>
      </c>
      <c r="V8" s="78">
        <f t="shared" si="4"/>
        <v>0.87670159999999986</v>
      </c>
      <c r="W8" s="78">
        <f t="shared" si="5"/>
        <v>5.0294079999999992</v>
      </c>
    </row>
    <row r="9" spans="1:23">
      <c r="A9" s="8" t="s">
        <v>51</v>
      </c>
      <c r="B9" s="22">
        <v>17.472000000000001</v>
      </c>
      <c r="C9" s="22">
        <f t="shared" si="6"/>
        <v>17.472000000000001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v>7.3050432000000001</v>
      </c>
      <c r="K9" s="23">
        <v>4.1758079999999991</v>
      </c>
      <c r="L9" s="23">
        <v>0</v>
      </c>
      <c r="M9" s="23">
        <v>0.8893247999999998</v>
      </c>
      <c r="N9" s="23">
        <v>5.1018239999999997</v>
      </c>
      <c r="O9" s="23">
        <f t="shared" si="8"/>
        <v>17.472000000000001</v>
      </c>
      <c r="P9" s="24"/>
      <c r="Q9" s="81">
        <f t="shared" si="9"/>
        <v>17.472000000000001</v>
      </c>
      <c r="S9" s="78">
        <f t="shared" si="1"/>
        <v>7.3050432000000001</v>
      </c>
      <c r="T9" s="78">
        <f t="shared" si="2"/>
        <v>4.1758079999999991</v>
      </c>
      <c r="U9" s="78">
        <f t="shared" si="3"/>
        <v>0</v>
      </c>
      <c r="V9" s="78">
        <f t="shared" si="4"/>
        <v>0.8893247999999998</v>
      </c>
      <c r="W9" s="78">
        <f t="shared" si="5"/>
        <v>5.1018239999999997</v>
      </c>
    </row>
    <row r="10" spans="1:23">
      <c r="A10" s="8" t="s">
        <v>52</v>
      </c>
      <c r="B10" s="22">
        <v>17.704000000000001</v>
      </c>
      <c r="C10" s="22">
        <f t="shared" si="6"/>
        <v>17.704000000000001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v>7.4020423999999991</v>
      </c>
      <c r="K10" s="23">
        <v>4.2312559999999992</v>
      </c>
      <c r="L10" s="23">
        <v>0</v>
      </c>
      <c r="M10" s="23">
        <v>0.90113359999999987</v>
      </c>
      <c r="N10" s="23">
        <v>5.1695679999999999</v>
      </c>
      <c r="O10" s="23">
        <f t="shared" si="8"/>
        <v>17.704000000000001</v>
      </c>
      <c r="P10" s="24"/>
      <c r="Q10" s="81">
        <f t="shared" si="9"/>
        <v>17.704000000000001</v>
      </c>
      <c r="S10" s="78">
        <f t="shared" si="1"/>
        <v>7.4020423999999991</v>
      </c>
      <c r="T10" s="78">
        <f t="shared" si="2"/>
        <v>4.2312559999999992</v>
      </c>
      <c r="U10" s="78">
        <f t="shared" si="3"/>
        <v>0</v>
      </c>
      <c r="V10" s="78">
        <f t="shared" si="4"/>
        <v>0.90113359999999987</v>
      </c>
      <c r="W10" s="78">
        <f t="shared" si="5"/>
        <v>5.1695679999999999</v>
      </c>
    </row>
    <row r="11" spans="1:23">
      <c r="A11" s="8" t="s">
        <v>53</v>
      </c>
      <c r="B11" s="22">
        <v>16.628</v>
      </c>
      <c r="C11" s="22">
        <f t="shared" si="6"/>
        <v>16.628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v>6.9521667999999988</v>
      </c>
      <c r="K11" s="23">
        <v>3.9740919999999993</v>
      </c>
      <c r="L11" s="23">
        <v>0</v>
      </c>
      <c r="M11" s="23">
        <v>0.84636519999999993</v>
      </c>
      <c r="N11" s="23">
        <v>4.8553759999999997</v>
      </c>
      <c r="O11" s="23">
        <f t="shared" si="8"/>
        <v>16.628</v>
      </c>
      <c r="P11" s="24"/>
      <c r="Q11" s="81">
        <f t="shared" si="9"/>
        <v>16.628</v>
      </c>
      <c r="S11" s="78">
        <f t="shared" si="1"/>
        <v>6.9521667999999988</v>
      </c>
      <c r="T11" s="78">
        <f t="shared" si="2"/>
        <v>3.9740919999999993</v>
      </c>
      <c r="U11" s="78">
        <f t="shared" si="3"/>
        <v>0</v>
      </c>
      <c r="V11" s="78">
        <f t="shared" si="4"/>
        <v>0.84636519999999993</v>
      </c>
      <c r="W11" s="78">
        <f t="shared" si="5"/>
        <v>4.8553759999999997</v>
      </c>
    </row>
    <row r="12" spans="1:23">
      <c r="A12" s="8" t="s">
        <v>54</v>
      </c>
      <c r="B12" s="22">
        <v>18.143999999999998</v>
      </c>
      <c r="C12" s="22">
        <f t="shared" si="6"/>
        <v>18.143999999999998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v>7.5860063999999987</v>
      </c>
      <c r="K12" s="23">
        <v>4.3364159999999989</v>
      </c>
      <c r="L12" s="23">
        <v>0</v>
      </c>
      <c r="M12" s="23">
        <v>0.92352959999999984</v>
      </c>
      <c r="N12" s="23">
        <v>5.2980479999999979</v>
      </c>
      <c r="O12" s="23">
        <f t="shared" si="8"/>
        <v>18.143999999999998</v>
      </c>
      <c r="P12" s="24"/>
      <c r="Q12" s="81">
        <f t="shared" si="9"/>
        <v>18.143999999999998</v>
      </c>
      <c r="S12" s="78">
        <f t="shared" si="1"/>
        <v>7.5860063999999987</v>
      </c>
      <c r="T12" s="78">
        <f t="shared" si="2"/>
        <v>4.3364159999999989</v>
      </c>
      <c r="U12" s="78">
        <f t="shared" si="3"/>
        <v>0</v>
      </c>
      <c r="V12" s="78">
        <f t="shared" si="4"/>
        <v>0.92352959999999984</v>
      </c>
      <c r="W12" s="78">
        <f t="shared" si="5"/>
        <v>5.2980479999999979</v>
      </c>
    </row>
    <row r="13" spans="1:23">
      <c r="A13" s="8" t="s">
        <v>55</v>
      </c>
      <c r="B13" s="22">
        <v>17.416</v>
      </c>
      <c r="C13" s="22">
        <f t="shared" si="6"/>
        <v>17.416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v>7.2816296000000005</v>
      </c>
      <c r="K13" s="23">
        <v>4.1624239999999988</v>
      </c>
      <c r="L13" s="23">
        <v>0</v>
      </c>
      <c r="M13" s="23">
        <v>0.88647439999999988</v>
      </c>
      <c r="N13" s="23">
        <v>5.0854719999999993</v>
      </c>
      <c r="O13" s="23">
        <f t="shared" si="8"/>
        <v>17.416</v>
      </c>
      <c r="P13" s="24"/>
      <c r="Q13" s="81">
        <f t="shared" si="9"/>
        <v>17.416</v>
      </c>
      <c r="S13" s="78">
        <f t="shared" si="1"/>
        <v>7.2816296000000005</v>
      </c>
      <c r="T13" s="78">
        <f t="shared" si="2"/>
        <v>4.1624239999999988</v>
      </c>
      <c r="U13" s="78">
        <f t="shared" si="3"/>
        <v>0</v>
      </c>
      <c r="V13" s="78">
        <f t="shared" si="4"/>
        <v>0.88647439999999988</v>
      </c>
      <c r="W13" s="78">
        <f t="shared" si="5"/>
        <v>5.0854719999999993</v>
      </c>
    </row>
    <row r="14" spans="1:23">
      <c r="A14" s="8" t="s">
        <v>56</v>
      </c>
      <c r="B14" s="22">
        <v>17.260000000000002</v>
      </c>
      <c r="C14" s="22">
        <f t="shared" si="6"/>
        <v>17.260000000000002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v>7.2164059999999992</v>
      </c>
      <c r="K14" s="23">
        <v>4.1251399999999991</v>
      </c>
      <c r="L14" s="23">
        <v>0</v>
      </c>
      <c r="M14" s="23">
        <v>0.87853399999999993</v>
      </c>
      <c r="N14" s="23">
        <v>5.0399199999999995</v>
      </c>
      <c r="O14" s="23">
        <f t="shared" si="8"/>
        <v>17.260000000000002</v>
      </c>
      <c r="P14" s="24"/>
      <c r="Q14" s="81">
        <f t="shared" si="9"/>
        <v>17.260000000000002</v>
      </c>
      <c r="S14" s="78">
        <f t="shared" si="1"/>
        <v>7.2164059999999992</v>
      </c>
      <c r="T14" s="78">
        <f t="shared" si="2"/>
        <v>4.1251399999999991</v>
      </c>
      <c r="U14" s="78">
        <f t="shared" si="3"/>
        <v>0</v>
      </c>
      <c r="V14" s="78">
        <f t="shared" si="4"/>
        <v>0.87853399999999993</v>
      </c>
      <c r="W14" s="78">
        <f t="shared" si="5"/>
        <v>5.0399199999999995</v>
      </c>
    </row>
    <row r="15" spans="1:23">
      <c r="A15" s="8" t="s">
        <v>57</v>
      </c>
      <c r="B15" s="22">
        <v>17.143999999999998</v>
      </c>
      <c r="C15" s="22">
        <f t="shared" si="6"/>
        <v>17.143999999999998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v>7.1679063999999988</v>
      </c>
      <c r="K15" s="23">
        <v>4.0974159999999991</v>
      </c>
      <c r="L15" s="23">
        <v>0</v>
      </c>
      <c r="M15" s="23">
        <v>0.87262959999999978</v>
      </c>
      <c r="N15" s="23">
        <v>5.0060479999999989</v>
      </c>
      <c r="O15" s="23">
        <f t="shared" si="8"/>
        <v>17.143999999999998</v>
      </c>
      <c r="P15" s="24"/>
      <c r="Q15" s="81">
        <f t="shared" si="9"/>
        <v>17.143999999999998</v>
      </c>
      <c r="S15" s="78">
        <f t="shared" si="1"/>
        <v>7.1679063999999988</v>
      </c>
      <c r="T15" s="78">
        <f t="shared" si="2"/>
        <v>4.0974159999999991</v>
      </c>
      <c r="U15" s="78">
        <f t="shared" si="3"/>
        <v>0</v>
      </c>
      <c r="V15" s="78">
        <f t="shared" si="4"/>
        <v>0.87262959999999978</v>
      </c>
      <c r="W15" s="78">
        <f t="shared" si="5"/>
        <v>5.0060479999999989</v>
      </c>
    </row>
    <row r="16" spans="1:23">
      <c r="A16" s="8" t="s">
        <v>58</v>
      </c>
      <c r="B16" s="22">
        <v>18.143999999999998</v>
      </c>
      <c r="C16" s="22">
        <f t="shared" si="6"/>
        <v>18.143999999999998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v>7.5860063999999987</v>
      </c>
      <c r="K16" s="23">
        <v>4.3364159999999989</v>
      </c>
      <c r="L16" s="23">
        <v>0</v>
      </c>
      <c r="M16" s="23">
        <v>0.92352959999999984</v>
      </c>
      <c r="N16" s="23">
        <v>5.2980479999999979</v>
      </c>
      <c r="O16" s="23">
        <f t="shared" si="8"/>
        <v>18.143999999999998</v>
      </c>
      <c r="P16" s="24"/>
      <c r="Q16" s="81">
        <f t="shared" si="9"/>
        <v>18.143999999999998</v>
      </c>
      <c r="S16" s="78">
        <f t="shared" si="1"/>
        <v>7.5860063999999987</v>
      </c>
      <c r="T16" s="78">
        <f t="shared" si="2"/>
        <v>4.3364159999999989</v>
      </c>
      <c r="U16" s="78">
        <f t="shared" si="3"/>
        <v>0</v>
      </c>
      <c r="V16" s="78">
        <f t="shared" si="4"/>
        <v>0.92352959999999984</v>
      </c>
      <c r="W16" s="78">
        <f t="shared" si="5"/>
        <v>5.2980479999999979</v>
      </c>
    </row>
    <row r="17" spans="1:23">
      <c r="A17" s="8" t="s">
        <v>59</v>
      </c>
      <c r="B17" s="22">
        <v>16.648</v>
      </c>
      <c r="C17" s="22">
        <f t="shared" si="6"/>
        <v>16.648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v>6.9605287999999996</v>
      </c>
      <c r="K17" s="23">
        <v>3.9788719999999991</v>
      </c>
      <c r="L17" s="23">
        <v>0</v>
      </c>
      <c r="M17" s="23">
        <v>0.84738319999999989</v>
      </c>
      <c r="N17" s="23">
        <v>4.8612159999999998</v>
      </c>
      <c r="O17" s="23">
        <f t="shared" si="8"/>
        <v>16.648</v>
      </c>
      <c r="P17" s="24"/>
      <c r="Q17" s="81">
        <f t="shared" si="9"/>
        <v>16.648</v>
      </c>
      <c r="S17" s="78">
        <f t="shared" si="1"/>
        <v>6.9605287999999996</v>
      </c>
      <c r="T17" s="78">
        <f t="shared" si="2"/>
        <v>3.9788719999999991</v>
      </c>
      <c r="U17" s="78">
        <f t="shared" si="3"/>
        <v>0</v>
      </c>
      <c r="V17" s="78">
        <f t="shared" si="4"/>
        <v>0.84738319999999989</v>
      </c>
      <c r="W17" s="78">
        <f t="shared" si="5"/>
        <v>4.8612159999999998</v>
      </c>
    </row>
    <row r="18" spans="1:23">
      <c r="A18" s="8" t="s">
        <v>60</v>
      </c>
      <c r="B18" s="22">
        <v>16.472000000000001</v>
      </c>
      <c r="C18" s="22">
        <f t="shared" si="6"/>
        <v>16.472000000000001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v>6.8869431999999993</v>
      </c>
      <c r="K18" s="23">
        <v>3.9368079999999996</v>
      </c>
      <c r="L18" s="23">
        <v>0</v>
      </c>
      <c r="M18" s="23">
        <v>0.83842479999999997</v>
      </c>
      <c r="N18" s="23">
        <v>4.8098239999999999</v>
      </c>
      <c r="O18" s="23">
        <f t="shared" si="8"/>
        <v>16.472000000000001</v>
      </c>
      <c r="P18" s="24"/>
      <c r="Q18" s="81">
        <f t="shared" si="9"/>
        <v>16.472000000000001</v>
      </c>
      <c r="S18" s="78">
        <f t="shared" si="1"/>
        <v>6.8869431999999993</v>
      </c>
      <c r="T18" s="78">
        <f t="shared" si="2"/>
        <v>3.9368079999999996</v>
      </c>
      <c r="U18" s="78">
        <f t="shared" si="3"/>
        <v>0</v>
      </c>
      <c r="V18" s="78">
        <f t="shared" si="4"/>
        <v>0.83842479999999997</v>
      </c>
      <c r="W18" s="78">
        <f t="shared" si="5"/>
        <v>4.8098239999999999</v>
      </c>
    </row>
    <row r="19" spans="1:23">
      <c r="A19" s="8" t="s">
        <v>61</v>
      </c>
      <c r="B19" s="22">
        <v>18.376000000000001</v>
      </c>
      <c r="C19" s="22">
        <f t="shared" si="6"/>
        <v>18.376000000000001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v>7.6830056000000004</v>
      </c>
      <c r="K19" s="23">
        <v>4.3918639999999991</v>
      </c>
      <c r="L19" s="23">
        <v>0</v>
      </c>
      <c r="M19" s="23">
        <v>0.93533839999999979</v>
      </c>
      <c r="N19" s="23">
        <v>5.365791999999999</v>
      </c>
      <c r="O19" s="23">
        <f t="shared" si="8"/>
        <v>18.376000000000001</v>
      </c>
      <c r="P19" s="24"/>
      <c r="Q19" s="81">
        <f t="shared" si="9"/>
        <v>18.376000000000001</v>
      </c>
      <c r="S19" s="78">
        <f t="shared" si="1"/>
        <v>7.6830056000000004</v>
      </c>
      <c r="T19" s="78">
        <f t="shared" si="2"/>
        <v>4.3918639999999991</v>
      </c>
      <c r="U19" s="78">
        <f t="shared" si="3"/>
        <v>0</v>
      </c>
      <c r="V19" s="78">
        <f t="shared" si="4"/>
        <v>0.93533839999999979</v>
      </c>
      <c r="W19" s="78">
        <f t="shared" si="5"/>
        <v>5.365791999999999</v>
      </c>
    </row>
    <row r="20" spans="1:23">
      <c r="A20" s="8" t="s">
        <v>62</v>
      </c>
      <c r="B20" s="22">
        <v>16.532</v>
      </c>
      <c r="C20" s="22">
        <f t="shared" si="6"/>
        <v>16.532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v>6.9120291999999992</v>
      </c>
      <c r="K20" s="23">
        <v>3.9511479999999994</v>
      </c>
      <c r="L20" s="23">
        <v>0</v>
      </c>
      <c r="M20" s="23">
        <v>0.84147879999999986</v>
      </c>
      <c r="N20" s="23">
        <v>4.8273439999999992</v>
      </c>
      <c r="O20" s="23">
        <f t="shared" si="8"/>
        <v>16.532</v>
      </c>
      <c r="P20" s="24"/>
      <c r="Q20" s="81">
        <f t="shared" si="9"/>
        <v>16.532</v>
      </c>
      <c r="S20" s="78">
        <f t="shared" si="1"/>
        <v>6.9120291999999992</v>
      </c>
      <c r="T20" s="78">
        <f t="shared" si="2"/>
        <v>3.9511479999999994</v>
      </c>
      <c r="U20" s="78">
        <f t="shared" si="3"/>
        <v>0</v>
      </c>
      <c r="V20" s="78">
        <f t="shared" si="4"/>
        <v>0.84147879999999986</v>
      </c>
      <c r="W20" s="78">
        <f t="shared" si="5"/>
        <v>4.8273439999999992</v>
      </c>
    </row>
    <row r="21" spans="1:23">
      <c r="A21" s="8" t="s">
        <v>63</v>
      </c>
      <c r="B21" s="22">
        <v>16.456</v>
      </c>
      <c r="C21" s="22">
        <f t="shared" si="6"/>
        <v>16.456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v>6.8802535999999987</v>
      </c>
      <c r="K21" s="23">
        <v>3.9329839999999989</v>
      </c>
      <c r="L21" s="23">
        <v>0</v>
      </c>
      <c r="M21" s="23">
        <v>0.83761039999999987</v>
      </c>
      <c r="N21" s="23">
        <v>4.8051519999999996</v>
      </c>
      <c r="O21" s="23">
        <f t="shared" si="8"/>
        <v>16.456</v>
      </c>
      <c r="P21" s="24"/>
      <c r="Q21" s="81">
        <f t="shared" si="9"/>
        <v>16.456</v>
      </c>
      <c r="S21" s="78">
        <f t="shared" si="1"/>
        <v>6.8802535999999987</v>
      </c>
      <c r="T21" s="78">
        <f t="shared" si="2"/>
        <v>3.9329839999999989</v>
      </c>
      <c r="U21" s="78">
        <f t="shared" si="3"/>
        <v>0</v>
      </c>
      <c r="V21" s="78">
        <f t="shared" si="4"/>
        <v>0.83761039999999987</v>
      </c>
      <c r="W21" s="78">
        <f t="shared" si="5"/>
        <v>4.8051519999999996</v>
      </c>
    </row>
    <row r="22" spans="1:23">
      <c r="A22" s="8" t="s">
        <v>64</v>
      </c>
      <c r="B22" s="22">
        <v>17.239999999999998</v>
      </c>
      <c r="C22" s="22">
        <f t="shared" si="6"/>
        <v>17.239999999999998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v>7.2080439999999992</v>
      </c>
      <c r="K22" s="23">
        <v>4.1203599999999989</v>
      </c>
      <c r="L22" s="23">
        <v>0</v>
      </c>
      <c r="M22" s="23">
        <v>0.87751599999999985</v>
      </c>
      <c r="N22" s="23">
        <v>5.0340799999999986</v>
      </c>
      <c r="O22" s="23">
        <f t="shared" si="8"/>
        <v>17.239999999999998</v>
      </c>
      <c r="P22" s="24"/>
      <c r="Q22" s="81">
        <f t="shared" si="9"/>
        <v>17.239999999999998</v>
      </c>
      <c r="S22" s="78">
        <f t="shared" si="1"/>
        <v>7.2080439999999992</v>
      </c>
      <c r="T22" s="78">
        <f t="shared" si="2"/>
        <v>4.1203599999999989</v>
      </c>
      <c r="U22" s="78">
        <f t="shared" si="3"/>
        <v>0</v>
      </c>
      <c r="V22" s="78">
        <f t="shared" si="4"/>
        <v>0.87751599999999985</v>
      </c>
      <c r="W22" s="78">
        <f t="shared" si="5"/>
        <v>5.0340799999999986</v>
      </c>
    </row>
    <row r="23" spans="1:23">
      <c r="A23" s="8" t="s">
        <v>65</v>
      </c>
      <c r="B23" s="22">
        <v>17.356000000000002</v>
      </c>
      <c r="C23" s="22">
        <f t="shared" si="6"/>
        <v>17.356000000000002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v>7.2565435999999996</v>
      </c>
      <c r="K23" s="23">
        <v>4.1480839999999999</v>
      </c>
      <c r="L23" s="23">
        <v>0</v>
      </c>
      <c r="M23" s="23">
        <v>0.88342039999999999</v>
      </c>
      <c r="N23" s="23">
        <v>5.0679519999999991</v>
      </c>
      <c r="O23" s="23">
        <f t="shared" si="8"/>
        <v>17.356000000000002</v>
      </c>
      <c r="P23" s="24"/>
      <c r="Q23" s="81">
        <f t="shared" si="9"/>
        <v>17.356000000000002</v>
      </c>
      <c r="S23" s="78">
        <f t="shared" si="1"/>
        <v>7.2565435999999996</v>
      </c>
      <c r="T23" s="78">
        <f t="shared" si="2"/>
        <v>4.1480839999999999</v>
      </c>
      <c r="U23" s="78">
        <f t="shared" si="3"/>
        <v>0</v>
      </c>
      <c r="V23" s="78">
        <f t="shared" si="4"/>
        <v>0.88342039999999999</v>
      </c>
      <c r="W23" s="78">
        <f t="shared" si="5"/>
        <v>5.0679519999999991</v>
      </c>
    </row>
    <row r="24" spans="1:23">
      <c r="A24" s="8" t="s">
        <v>66</v>
      </c>
      <c r="B24" s="22">
        <v>16.760000000000002</v>
      </c>
      <c r="C24" s="22">
        <f t="shared" si="6"/>
        <v>16.760000000000002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v>7.0073559999999997</v>
      </c>
      <c r="K24" s="23">
        <v>4.0056399999999996</v>
      </c>
      <c r="L24" s="23">
        <v>0</v>
      </c>
      <c r="M24" s="23">
        <v>0.85308399999999995</v>
      </c>
      <c r="N24" s="23">
        <v>4.8939199999999996</v>
      </c>
      <c r="O24" s="23">
        <f t="shared" si="8"/>
        <v>16.760000000000002</v>
      </c>
      <c r="P24" s="24"/>
      <c r="Q24" s="81">
        <f t="shared" si="9"/>
        <v>16.760000000000002</v>
      </c>
      <c r="S24" s="78">
        <f t="shared" si="1"/>
        <v>7.0073559999999997</v>
      </c>
      <c r="T24" s="78">
        <f t="shared" si="2"/>
        <v>4.0056399999999996</v>
      </c>
      <c r="U24" s="78">
        <f t="shared" si="3"/>
        <v>0</v>
      </c>
      <c r="V24" s="78">
        <f t="shared" si="4"/>
        <v>0.85308399999999995</v>
      </c>
      <c r="W24" s="78">
        <f t="shared" si="5"/>
        <v>4.8939199999999996</v>
      </c>
    </row>
    <row r="25" spans="1:23">
      <c r="A25" s="8" t="s">
        <v>67</v>
      </c>
      <c r="B25" s="22">
        <v>17.608000000000001</v>
      </c>
      <c r="C25" s="22">
        <f t="shared" si="6"/>
        <v>17.608000000000001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v>7.3619047999999996</v>
      </c>
      <c r="K25" s="23">
        <v>4.2083119999999994</v>
      </c>
      <c r="L25" s="23">
        <v>0</v>
      </c>
      <c r="M25" s="23">
        <v>0.8962471999999998</v>
      </c>
      <c r="N25" s="23">
        <v>5.1415359999999994</v>
      </c>
      <c r="O25" s="23">
        <f t="shared" si="8"/>
        <v>17.608000000000001</v>
      </c>
      <c r="P25" s="24"/>
      <c r="Q25" s="81">
        <f t="shared" si="9"/>
        <v>17.608000000000001</v>
      </c>
      <c r="S25" s="78">
        <f t="shared" si="1"/>
        <v>7.3619047999999996</v>
      </c>
      <c r="T25" s="78">
        <f t="shared" si="2"/>
        <v>4.2083119999999994</v>
      </c>
      <c r="U25" s="78">
        <f t="shared" si="3"/>
        <v>0</v>
      </c>
      <c r="V25" s="78">
        <f t="shared" si="4"/>
        <v>0.8962471999999998</v>
      </c>
      <c r="W25" s="78">
        <f t="shared" si="5"/>
        <v>5.1415359999999994</v>
      </c>
    </row>
    <row r="26" spans="1:23">
      <c r="A26" s="8" t="s">
        <v>68</v>
      </c>
      <c r="B26" s="22">
        <v>17.28</v>
      </c>
      <c r="C26" s="22">
        <f t="shared" si="6"/>
        <v>17.28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v>7.2247680000000001</v>
      </c>
      <c r="K26" s="23">
        <v>4.1299199999999994</v>
      </c>
      <c r="L26" s="23">
        <v>0</v>
      </c>
      <c r="M26" s="23">
        <v>0.87955199999999989</v>
      </c>
      <c r="N26" s="23">
        <v>5.0457599999999996</v>
      </c>
      <c r="O26" s="23">
        <f t="shared" si="8"/>
        <v>17.28</v>
      </c>
      <c r="P26" s="24"/>
      <c r="Q26" s="81">
        <f t="shared" si="9"/>
        <v>17.28</v>
      </c>
      <c r="S26" s="78">
        <f t="shared" si="1"/>
        <v>7.2247680000000001</v>
      </c>
      <c r="T26" s="78">
        <f t="shared" si="2"/>
        <v>4.1299199999999994</v>
      </c>
      <c r="U26" s="78">
        <f t="shared" si="3"/>
        <v>0</v>
      </c>
      <c r="V26" s="78">
        <f t="shared" si="4"/>
        <v>0.87955199999999989</v>
      </c>
      <c r="W26" s="78">
        <f t="shared" si="5"/>
        <v>5.0457599999999996</v>
      </c>
    </row>
    <row r="27" spans="1:23">
      <c r="A27" s="8" t="s">
        <v>69</v>
      </c>
      <c r="B27" s="22">
        <v>16.744</v>
      </c>
      <c r="C27" s="22">
        <f t="shared" si="6"/>
        <v>16.744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v>7.0006663999999992</v>
      </c>
      <c r="K27" s="23">
        <v>4.0018159999999989</v>
      </c>
      <c r="L27" s="23">
        <v>0</v>
      </c>
      <c r="M27" s="23">
        <v>0.85226959999999974</v>
      </c>
      <c r="N27" s="23">
        <v>4.8892479999999994</v>
      </c>
      <c r="O27" s="23">
        <f t="shared" si="8"/>
        <v>16.744</v>
      </c>
      <c r="P27" s="24"/>
      <c r="Q27" s="81">
        <f t="shared" si="9"/>
        <v>16.744</v>
      </c>
      <c r="S27" s="78">
        <f t="shared" si="1"/>
        <v>7.0006663999999992</v>
      </c>
      <c r="T27" s="78">
        <f t="shared" si="2"/>
        <v>4.0018159999999989</v>
      </c>
      <c r="U27" s="78">
        <f t="shared" si="3"/>
        <v>0</v>
      </c>
      <c r="V27" s="78">
        <f t="shared" si="4"/>
        <v>0.85226959999999974</v>
      </c>
      <c r="W27" s="78">
        <f t="shared" si="5"/>
        <v>4.8892479999999994</v>
      </c>
    </row>
    <row r="28" spans="1:23">
      <c r="A28" s="8" t="s">
        <v>70</v>
      </c>
      <c r="B28" s="22">
        <v>16.472000000000001</v>
      </c>
      <c r="C28" s="22">
        <f t="shared" si="6"/>
        <v>16.472000000000001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v>6.8869431999999993</v>
      </c>
      <c r="K28" s="23">
        <v>3.9368079999999996</v>
      </c>
      <c r="L28" s="23">
        <v>0</v>
      </c>
      <c r="M28" s="23">
        <v>0.83842479999999997</v>
      </c>
      <c r="N28" s="23">
        <v>4.8098239999999999</v>
      </c>
      <c r="O28" s="23">
        <f t="shared" si="8"/>
        <v>16.472000000000001</v>
      </c>
      <c r="P28" s="24"/>
      <c r="Q28" s="81">
        <f t="shared" si="9"/>
        <v>16.472000000000001</v>
      </c>
      <c r="S28" s="78">
        <f t="shared" si="1"/>
        <v>6.8869431999999993</v>
      </c>
      <c r="T28" s="78">
        <f t="shared" si="2"/>
        <v>3.9368079999999996</v>
      </c>
      <c r="U28" s="78">
        <f t="shared" si="3"/>
        <v>0</v>
      </c>
      <c r="V28" s="78">
        <f t="shared" si="4"/>
        <v>0.83842479999999997</v>
      </c>
      <c r="W28" s="78">
        <f t="shared" si="5"/>
        <v>4.8098239999999999</v>
      </c>
    </row>
    <row r="29" spans="1:23">
      <c r="A29" s="8" t="s">
        <v>71</v>
      </c>
      <c r="B29" s="22">
        <v>16.32</v>
      </c>
      <c r="C29" s="22">
        <f t="shared" si="6"/>
        <v>16.32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v>6.8233919999999992</v>
      </c>
      <c r="K29" s="23">
        <v>3.9004799999999995</v>
      </c>
      <c r="L29" s="23">
        <v>0</v>
      </c>
      <c r="M29" s="23">
        <v>0.83068799999999987</v>
      </c>
      <c r="N29" s="23">
        <v>4.765439999999999</v>
      </c>
      <c r="O29" s="23">
        <f t="shared" si="8"/>
        <v>16.32</v>
      </c>
      <c r="P29" s="24"/>
      <c r="Q29" s="81">
        <f t="shared" si="9"/>
        <v>16.32</v>
      </c>
      <c r="S29" s="78">
        <f t="shared" si="1"/>
        <v>6.8233919999999992</v>
      </c>
      <c r="T29" s="78">
        <f t="shared" si="2"/>
        <v>3.9004799999999995</v>
      </c>
      <c r="U29" s="78">
        <f t="shared" si="3"/>
        <v>0</v>
      </c>
      <c r="V29" s="78">
        <f t="shared" si="4"/>
        <v>0.83068799999999987</v>
      </c>
      <c r="W29" s="78">
        <f t="shared" si="5"/>
        <v>4.765439999999999</v>
      </c>
    </row>
    <row r="30" spans="1:23">
      <c r="A30" s="8" t="s">
        <v>72</v>
      </c>
      <c r="B30" s="22">
        <v>16.664000000000001</v>
      </c>
      <c r="C30" s="22">
        <f t="shared" si="6"/>
        <v>16.664000000000001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v>6.9672183999999993</v>
      </c>
      <c r="K30" s="23">
        <v>3.9826959999999998</v>
      </c>
      <c r="L30" s="23">
        <v>0</v>
      </c>
      <c r="M30" s="23">
        <v>0.84819759999999988</v>
      </c>
      <c r="N30" s="23">
        <v>4.865888</v>
      </c>
      <c r="O30" s="23">
        <f t="shared" si="8"/>
        <v>16.664000000000001</v>
      </c>
      <c r="P30" s="24"/>
      <c r="Q30" s="81">
        <f t="shared" si="9"/>
        <v>16.664000000000001</v>
      </c>
      <c r="S30" s="78">
        <f t="shared" si="1"/>
        <v>6.9672183999999993</v>
      </c>
      <c r="T30" s="78">
        <f t="shared" si="2"/>
        <v>3.9826959999999998</v>
      </c>
      <c r="U30" s="78">
        <f t="shared" si="3"/>
        <v>0</v>
      </c>
      <c r="V30" s="78">
        <f t="shared" si="4"/>
        <v>0.84819759999999988</v>
      </c>
      <c r="W30" s="78">
        <f t="shared" si="5"/>
        <v>4.865888</v>
      </c>
    </row>
    <row r="31" spans="1:23">
      <c r="A31" s="8" t="s">
        <v>73</v>
      </c>
      <c r="B31" s="22">
        <v>15.84</v>
      </c>
      <c r="C31" s="22">
        <f t="shared" si="6"/>
        <v>15.84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v>6.6227039999999988</v>
      </c>
      <c r="K31" s="23">
        <v>3.7857599999999989</v>
      </c>
      <c r="L31" s="23">
        <v>0</v>
      </c>
      <c r="M31" s="23">
        <v>0.80625599999999975</v>
      </c>
      <c r="N31" s="23">
        <v>4.6252799999999992</v>
      </c>
      <c r="O31" s="23">
        <f t="shared" si="8"/>
        <v>15.84</v>
      </c>
      <c r="P31" s="24"/>
      <c r="Q31" s="81">
        <f t="shared" si="9"/>
        <v>15.84</v>
      </c>
      <c r="S31" s="78">
        <f t="shared" si="1"/>
        <v>6.6227039999999988</v>
      </c>
      <c r="T31" s="78">
        <f t="shared" si="2"/>
        <v>3.7857599999999989</v>
      </c>
      <c r="U31" s="78">
        <f t="shared" si="3"/>
        <v>0</v>
      </c>
      <c r="V31" s="78">
        <f t="shared" si="4"/>
        <v>0.80625599999999975</v>
      </c>
      <c r="W31" s="78">
        <f t="shared" si="5"/>
        <v>4.6252799999999992</v>
      </c>
    </row>
    <row r="32" spans="1:23">
      <c r="A32" s="8" t="s">
        <v>74</v>
      </c>
      <c r="B32" s="22">
        <v>16.071999999999999</v>
      </c>
      <c r="C32" s="22">
        <f t="shared" si="6"/>
        <v>16.071999999999999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v>6.7197031999999988</v>
      </c>
      <c r="K32" s="23">
        <v>3.8412079999999991</v>
      </c>
      <c r="L32" s="23">
        <v>0</v>
      </c>
      <c r="M32" s="23">
        <v>0.81806479999999981</v>
      </c>
      <c r="N32" s="23">
        <v>4.6930239999999994</v>
      </c>
      <c r="O32" s="23">
        <f t="shared" si="8"/>
        <v>16.071999999999999</v>
      </c>
      <c r="P32" s="24"/>
      <c r="Q32" s="81">
        <f t="shared" si="9"/>
        <v>16.071999999999999</v>
      </c>
      <c r="S32" s="78">
        <f t="shared" si="1"/>
        <v>6.7197031999999988</v>
      </c>
      <c r="T32" s="78">
        <f t="shared" si="2"/>
        <v>3.8412079999999991</v>
      </c>
      <c r="U32" s="78">
        <f t="shared" si="3"/>
        <v>0</v>
      </c>
      <c r="V32" s="78">
        <f t="shared" si="4"/>
        <v>0.81806479999999981</v>
      </c>
      <c r="W32" s="78">
        <f t="shared" si="5"/>
        <v>4.6930239999999994</v>
      </c>
    </row>
    <row r="33" spans="1:23">
      <c r="A33" s="8" t="s">
        <v>75</v>
      </c>
      <c r="B33" s="22">
        <v>15.532</v>
      </c>
      <c r="C33" s="22">
        <f t="shared" si="6"/>
        <v>15.532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v>6.4939291999999993</v>
      </c>
      <c r="K33" s="23">
        <v>3.7121479999999991</v>
      </c>
      <c r="L33" s="23">
        <v>0</v>
      </c>
      <c r="M33" s="23">
        <v>0.79057879999999991</v>
      </c>
      <c r="N33" s="23">
        <v>4.5353439999999994</v>
      </c>
      <c r="O33" s="23">
        <f t="shared" si="8"/>
        <v>15.532</v>
      </c>
      <c r="P33" s="24"/>
      <c r="Q33" s="81">
        <f t="shared" si="9"/>
        <v>15.532</v>
      </c>
      <c r="S33" s="78">
        <f t="shared" si="1"/>
        <v>6.4939291999999993</v>
      </c>
      <c r="T33" s="78">
        <f t="shared" si="2"/>
        <v>3.7121479999999991</v>
      </c>
      <c r="U33" s="78">
        <f t="shared" si="3"/>
        <v>0</v>
      </c>
      <c r="V33" s="78">
        <f t="shared" si="4"/>
        <v>0.79057879999999991</v>
      </c>
      <c r="W33" s="78">
        <f t="shared" si="5"/>
        <v>4.5353439999999994</v>
      </c>
    </row>
    <row r="34" spans="1:23">
      <c r="A34" s="8" t="s">
        <v>76</v>
      </c>
      <c r="B34" s="22">
        <v>15.284000000000001</v>
      </c>
      <c r="C34" s="22">
        <f t="shared" si="6"/>
        <v>15.284000000000001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v>6.3902403999999988</v>
      </c>
      <c r="K34" s="23">
        <v>3.6528759999999996</v>
      </c>
      <c r="L34" s="23">
        <v>0</v>
      </c>
      <c r="M34" s="23">
        <v>0.77795559999999986</v>
      </c>
      <c r="N34" s="23">
        <v>4.4629279999999998</v>
      </c>
      <c r="O34" s="23">
        <f t="shared" si="8"/>
        <v>15.284000000000001</v>
      </c>
      <c r="P34" s="24"/>
      <c r="Q34" s="81">
        <f t="shared" si="9"/>
        <v>15.284000000000001</v>
      </c>
      <c r="S34" s="78">
        <f t="shared" si="1"/>
        <v>6.3902403999999988</v>
      </c>
      <c r="T34" s="78">
        <f t="shared" si="2"/>
        <v>3.6528759999999996</v>
      </c>
      <c r="U34" s="78">
        <f t="shared" si="3"/>
        <v>0</v>
      </c>
      <c r="V34" s="78">
        <f t="shared" si="4"/>
        <v>0.77795559999999986</v>
      </c>
      <c r="W34" s="78">
        <f t="shared" si="5"/>
        <v>4.4629279999999998</v>
      </c>
    </row>
    <row r="35" spans="1:23">
      <c r="A35" s="8" t="s">
        <v>77</v>
      </c>
      <c r="B35" s="22">
        <v>15.188000000000001</v>
      </c>
      <c r="C35" s="22">
        <f t="shared" si="6"/>
        <v>15.188000000000001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v>6.3501028000000002</v>
      </c>
      <c r="K35" s="23">
        <v>3.6299319999999997</v>
      </c>
      <c r="L35" s="23">
        <v>0</v>
      </c>
      <c r="M35" s="23">
        <v>0.7730691999999999</v>
      </c>
      <c r="N35" s="23">
        <v>4.4348959999999993</v>
      </c>
      <c r="O35" s="23">
        <f t="shared" si="8"/>
        <v>15.187999999999999</v>
      </c>
      <c r="P35" s="24"/>
      <c r="Q35" s="81">
        <f t="shared" si="9"/>
        <v>15.187999999999999</v>
      </c>
      <c r="S35" s="78">
        <f t="shared" si="1"/>
        <v>6.3501028000000002</v>
      </c>
      <c r="T35" s="78">
        <f t="shared" si="2"/>
        <v>3.6299319999999997</v>
      </c>
      <c r="U35" s="78">
        <f t="shared" si="3"/>
        <v>0</v>
      </c>
      <c r="V35" s="78">
        <f t="shared" si="4"/>
        <v>0.7730691999999999</v>
      </c>
      <c r="W35" s="78">
        <f t="shared" si="5"/>
        <v>4.4348959999999993</v>
      </c>
    </row>
    <row r="36" spans="1:23">
      <c r="A36" s="8" t="s">
        <v>78</v>
      </c>
      <c r="B36" s="22">
        <v>16.744</v>
      </c>
      <c r="C36" s="22">
        <f t="shared" si="6"/>
        <v>16.744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v>7.0006663999999992</v>
      </c>
      <c r="K36" s="23">
        <v>4.0018159999999989</v>
      </c>
      <c r="L36" s="23">
        <v>0</v>
      </c>
      <c r="M36" s="23">
        <v>0.85226959999999974</v>
      </c>
      <c r="N36" s="23">
        <v>4.8892479999999994</v>
      </c>
      <c r="O36" s="23">
        <f t="shared" si="8"/>
        <v>16.744</v>
      </c>
      <c r="P36" s="24"/>
      <c r="Q36" s="81">
        <f t="shared" si="9"/>
        <v>16.744</v>
      </c>
      <c r="S36" s="78">
        <f t="shared" si="1"/>
        <v>7.0006663999999992</v>
      </c>
      <c r="T36" s="78">
        <f t="shared" si="2"/>
        <v>4.0018159999999989</v>
      </c>
      <c r="U36" s="78">
        <f t="shared" si="3"/>
        <v>0</v>
      </c>
      <c r="V36" s="78">
        <f t="shared" si="4"/>
        <v>0.85226959999999974</v>
      </c>
      <c r="W36" s="78">
        <f t="shared" si="5"/>
        <v>4.8892479999999994</v>
      </c>
    </row>
    <row r="37" spans="1:23">
      <c r="A37" s="8" t="s">
        <v>79</v>
      </c>
      <c r="B37" s="22">
        <v>18.047999999999998</v>
      </c>
      <c r="C37" s="22">
        <f t="shared" si="6"/>
        <v>18.047999999999998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v>7.5458687999999983</v>
      </c>
      <c r="K37" s="23">
        <v>4.3134719999999991</v>
      </c>
      <c r="L37" s="23">
        <v>0</v>
      </c>
      <c r="M37" s="23">
        <v>0.91864319999999977</v>
      </c>
      <c r="N37" s="23">
        <v>5.2700159999999983</v>
      </c>
      <c r="O37" s="23">
        <f t="shared" si="8"/>
        <v>18.047999999999998</v>
      </c>
      <c r="P37" s="24"/>
      <c r="Q37" s="81">
        <f t="shared" si="9"/>
        <v>18.047999999999998</v>
      </c>
      <c r="S37" s="78">
        <f t="shared" si="1"/>
        <v>7.5458687999999983</v>
      </c>
      <c r="T37" s="78">
        <f t="shared" si="2"/>
        <v>4.3134719999999991</v>
      </c>
      <c r="U37" s="78">
        <f t="shared" si="3"/>
        <v>0</v>
      </c>
      <c r="V37" s="78">
        <f t="shared" si="4"/>
        <v>0.91864319999999977</v>
      </c>
      <c r="W37" s="78">
        <f t="shared" si="5"/>
        <v>5.2700159999999983</v>
      </c>
    </row>
    <row r="38" spans="1:23">
      <c r="A38" s="8" t="s">
        <v>80</v>
      </c>
      <c r="B38" s="22">
        <v>18.22</v>
      </c>
      <c r="C38" s="22">
        <f t="shared" si="6"/>
        <v>18.22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v>7.6177819999999983</v>
      </c>
      <c r="K38" s="23">
        <v>4.3545799999999995</v>
      </c>
      <c r="L38" s="23">
        <v>0</v>
      </c>
      <c r="M38" s="23">
        <v>0.92739799999999972</v>
      </c>
      <c r="N38" s="23">
        <v>5.3202399999999992</v>
      </c>
      <c r="O38" s="23">
        <f t="shared" si="8"/>
        <v>18.22</v>
      </c>
      <c r="P38" s="24"/>
      <c r="Q38" s="81">
        <f t="shared" si="9"/>
        <v>18.22</v>
      </c>
      <c r="S38" s="78">
        <f t="shared" si="1"/>
        <v>7.6177819999999983</v>
      </c>
      <c r="T38" s="78">
        <f t="shared" si="2"/>
        <v>4.3545799999999995</v>
      </c>
      <c r="U38" s="78">
        <f t="shared" si="3"/>
        <v>0</v>
      </c>
      <c r="V38" s="78">
        <f t="shared" si="4"/>
        <v>0.92739799999999972</v>
      </c>
      <c r="W38" s="78">
        <f t="shared" si="5"/>
        <v>5.3202399999999992</v>
      </c>
    </row>
    <row r="39" spans="1:23">
      <c r="A39" s="8" t="s">
        <v>81</v>
      </c>
      <c r="B39" s="22">
        <v>16.936</v>
      </c>
      <c r="C39" s="22">
        <f t="shared" si="6"/>
        <v>16.936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v>7.0809415999999992</v>
      </c>
      <c r="K39" s="23">
        <v>4.0477039999999995</v>
      </c>
      <c r="L39" s="23">
        <v>0</v>
      </c>
      <c r="M39" s="23">
        <v>0.86204239999999988</v>
      </c>
      <c r="N39" s="23">
        <v>4.9453119999999995</v>
      </c>
      <c r="O39" s="23">
        <f t="shared" si="8"/>
        <v>16.936</v>
      </c>
      <c r="P39" s="24"/>
      <c r="Q39" s="81">
        <f t="shared" si="9"/>
        <v>16.936</v>
      </c>
      <c r="S39" s="78">
        <f t="shared" si="1"/>
        <v>7.0809415999999992</v>
      </c>
      <c r="T39" s="78">
        <f t="shared" si="2"/>
        <v>4.0477039999999995</v>
      </c>
      <c r="U39" s="78">
        <f t="shared" si="3"/>
        <v>0</v>
      </c>
      <c r="V39" s="78">
        <f t="shared" si="4"/>
        <v>0.86204239999999988</v>
      </c>
      <c r="W39" s="78">
        <f t="shared" si="5"/>
        <v>4.9453119999999995</v>
      </c>
    </row>
    <row r="40" spans="1:23">
      <c r="A40" s="8" t="s">
        <v>82</v>
      </c>
      <c r="B40" s="22">
        <v>17.3</v>
      </c>
      <c r="C40" s="22">
        <f t="shared" si="6"/>
        <v>17.3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v>7.2331300000000001</v>
      </c>
      <c r="K40" s="23">
        <v>4.1346999999999987</v>
      </c>
      <c r="L40" s="23">
        <v>0</v>
      </c>
      <c r="M40" s="23">
        <v>0.88056999999999985</v>
      </c>
      <c r="N40" s="23">
        <v>5.0515999999999996</v>
      </c>
      <c r="O40" s="23">
        <f t="shared" si="8"/>
        <v>17.3</v>
      </c>
      <c r="P40" s="24"/>
      <c r="Q40" s="81">
        <f t="shared" si="9"/>
        <v>17.3</v>
      </c>
      <c r="S40" s="78">
        <f t="shared" si="1"/>
        <v>7.2331300000000001</v>
      </c>
      <c r="T40" s="78">
        <f t="shared" si="2"/>
        <v>4.1346999999999987</v>
      </c>
      <c r="U40" s="78">
        <f t="shared" si="3"/>
        <v>0</v>
      </c>
      <c r="V40" s="78">
        <f t="shared" si="4"/>
        <v>0.88056999999999985</v>
      </c>
      <c r="W40" s="78">
        <f t="shared" si="5"/>
        <v>5.0515999999999996</v>
      </c>
    </row>
    <row r="41" spans="1:23">
      <c r="A41" s="8" t="s">
        <v>83</v>
      </c>
      <c r="B41" s="22">
        <v>17.416</v>
      </c>
      <c r="C41" s="22">
        <f t="shared" si="6"/>
        <v>17.416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v>7.2816296000000005</v>
      </c>
      <c r="K41" s="23">
        <v>4.1624239999999988</v>
      </c>
      <c r="L41" s="23">
        <v>0</v>
      </c>
      <c r="M41" s="23">
        <v>0.88647439999999988</v>
      </c>
      <c r="N41" s="23">
        <v>5.0854719999999993</v>
      </c>
      <c r="O41" s="23">
        <f t="shared" si="8"/>
        <v>17.416</v>
      </c>
      <c r="P41" s="24"/>
      <c r="Q41" s="81">
        <f t="shared" si="9"/>
        <v>17.416</v>
      </c>
      <c r="S41" s="78">
        <f t="shared" si="1"/>
        <v>7.2816296000000005</v>
      </c>
      <c r="T41" s="78">
        <f t="shared" si="2"/>
        <v>4.1624239999999988</v>
      </c>
      <c r="U41" s="78">
        <f t="shared" si="3"/>
        <v>0</v>
      </c>
      <c r="V41" s="78">
        <f t="shared" si="4"/>
        <v>0.88647439999999988</v>
      </c>
      <c r="W41" s="78">
        <f t="shared" si="5"/>
        <v>5.0854719999999993</v>
      </c>
    </row>
    <row r="42" spans="1:23">
      <c r="A42" s="8" t="s">
        <v>84</v>
      </c>
      <c r="B42" s="22">
        <v>17.911999999999999</v>
      </c>
      <c r="C42" s="22">
        <f t="shared" si="6"/>
        <v>17.911999999999999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v>7.4890071999999988</v>
      </c>
      <c r="K42" s="23">
        <v>4.2809679999999988</v>
      </c>
      <c r="L42" s="23">
        <v>0</v>
      </c>
      <c r="M42" s="23">
        <v>0.91172079999999978</v>
      </c>
      <c r="N42" s="23">
        <v>5.2303039999999994</v>
      </c>
      <c r="O42" s="23">
        <f t="shared" si="8"/>
        <v>17.911999999999999</v>
      </c>
      <c r="P42" s="24"/>
      <c r="Q42" s="81">
        <f t="shared" si="9"/>
        <v>17.911999999999999</v>
      </c>
      <c r="S42" s="78">
        <f t="shared" si="1"/>
        <v>7.4890071999999988</v>
      </c>
      <c r="T42" s="78">
        <f t="shared" si="2"/>
        <v>4.2809679999999988</v>
      </c>
      <c r="U42" s="78">
        <f t="shared" si="3"/>
        <v>0</v>
      </c>
      <c r="V42" s="78">
        <f t="shared" si="4"/>
        <v>0.91172079999999978</v>
      </c>
      <c r="W42" s="78">
        <f t="shared" si="5"/>
        <v>5.2303039999999994</v>
      </c>
    </row>
    <row r="43" spans="1:23">
      <c r="A43" s="8" t="s">
        <v>85</v>
      </c>
      <c r="B43" s="22">
        <v>17.911999999999999</v>
      </c>
      <c r="C43" s="22">
        <f t="shared" si="6"/>
        <v>17.911999999999999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v>7.4890071999999988</v>
      </c>
      <c r="K43" s="23">
        <v>4.2809679999999988</v>
      </c>
      <c r="L43" s="23">
        <v>0</v>
      </c>
      <c r="M43" s="23">
        <v>0.91172079999999978</v>
      </c>
      <c r="N43" s="23">
        <v>5.2303039999999994</v>
      </c>
      <c r="O43" s="23">
        <f t="shared" si="8"/>
        <v>17.911999999999999</v>
      </c>
      <c r="P43" s="24"/>
      <c r="Q43" s="81">
        <f t="shared" si="9"/>
        <v>17.911999999999999</v>
      </c>
      <c r="S43" s="78">
        <f t="shared" si="1"/>
        <v>7.4890071999999988</v>
      </c>
      <c r="T43" s="78">
        <f t="shared" si="2"/>
        <v>4.2809679999999988</v>
      </c>
      <c r="U43" s="78">
        <f t="shared" si="3"/>
        <v>0</v>
      </c>
      <c r="V43" s="78">
        <f t="shared" si="4"/>
        <v>0.91172079999999978</v>
      </c>
      <c r="W43" s="78">
        <f t="shared" si="5"/>
        <v>5.2303039999999994</v>
      </c>
    </row>
    <row r="44" spans="1:23">
      <c r="A44" s="8" t="s">
        <v>86</v>
      </c>
      <c r="B44" s="22">
        <v>17.760000000000002</v>
      </c>
      <c r="C44" s="22">
        <f t="shared" si="6"/>
        <v>17.760000000000002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v>7.4254560000000005</v>
      </c>
      <c r="K44" s="23">
        <v>4.2446399999999995</v>
      </c>
      <c r="L44" s="23">
        <v>0</v>
      </c>
      <c r="M44" s="23">
        <v>0.90398400000000001</v>
      </c>
      <c r="N44" s="23">
        <v>5.1859199999999994</v>
      </c>
      <c r="O44" s="23">
        <f t="shared" si="8"/>
        <v>17.760000000000002</v>
      </c>
      <c r="P44" s="24"/>
      <c r="Q44" s="81">
        <f t="shared" si="9"/>
        <v>17.760000000000002</v>
      </c>
      <c r="S44" s="78">
        <f t="shared" si="1"/>
        <v>7.4254560000000005</v>
      </c>
      <c r="T44" s="78">
        <f t="shared" si="2"/>
        <v>4.2446399999999995</v>
      </c>
      <c r="U44" s="78">
        <f t="shared" si="3"/>
        <v>0</v>
      </c>
      <c r="V44" s="78">
        <f t="shared" si="4"/>
        <v>0.90398400000000001</v>
      </c>
      <c r="W44" s="78">
        <f t="shared" si="5"/>
        <v>5.1859199999999994</v>
      </c>
    </row>
    <row r="45" spans="1:23">
      <c r="A45" s="8" t="s">
        <v>87</v>
      </c>
      <c r="B45" s="22">
        <v>17.108000000000001</v>
      </c>
      <c r="C45" s="22">
        <f t="shared" si="6"/>
        <v>17.108000000000001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v>7.1528547999999992</v>
      </c>
      <c r="K45" s="23">
        <v>4.088811999999999</v>
      </c>
      <c r="L45" s="23">
        <v>0</v>
      </c>
      <c r="M45" s="23">
        <v>0.87079719999999983</v>
      </c>
      <c r="N45" s="23">
        <v>4.9955359999999995</v>
      </c>
      <c r="O45" s="23">
        <f t="shared" si="8"/>
        <v>17.108000000000001</v>
      </c>
      <c r="P45" s="24"/>
      <c r="Q45" s="81">
        <f t="shared" si="9"/>
        <v>17.108000000000001</v>
      </c>
      <c r="S45" s="78">
        <f t="shared" si="1"/>
        <v>7.1528547999999992</v>
      </c>
      <c r="T45" s="78">
        <f t="shared" si="2"/>
        <v>4.088811999999999</v>
      </c>
      <c r="U45" s="78">
        <f t="shared" si="3"/>
        <v>0</v>
      </c>
      <c r="V45" s="78">
        <f t="shared" si="4"/>
        <v>0.87079719999999983</v>
      </c>
      <c r="W45" s="78">
        <f t="shared" si="5"/>
        <v>4.9955359999999995</v>
      </c>
    </row>
    <row r="46" spans="1:23">
      <c r="A46" s="8" t="s">
        <v>88</v>
      </c>
      <c r="B46" s="22">
        <v>17.224</v>
      </c>
      <c r="C46" s="22">
        <f t="shared" si="6"/>
        <v>17.224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v>7.2013543999999987</v>
      </c>
      <c r="K46" s="23">
        <v>4.1165359999999991</v>
      </c>
      <c r="L46" s="23">
        <v>0</v>
      </c>
      <c r="M46" s="23">
        <v>0.87670159999999986</v>
      </c>
      <c r="N46" s="23">
        <v>5.0294079999999992</v>
      </c>
      <c r="O46" s="23">
        <f t="shared" si="8"/>
        <v>17.224</v>
      </c>
      <c r="P46" s="24"/>
      <c r="Q46" s="81">
        <f t="shared" si="9"/>
        <v>17.224</v>
      </c>
      <c r="S46" s="78">
        <f t="shared" si="1"/>
        <v>7.2013543999999987</v>
      </c>
      <c r="T46" s="78">
        <f t="shared" si="2"/>
        <v>4.1165359999999991</v>
      </c>
      <c r="U46" s="78">
        <f t="shared" si="3"/>
        <v>0</v>
      </c>
      <c r="V46" s="78">
        <f t="shared" si="4"/>
        <v>0.87670159999999986</v>
      </c>
      <c r="W46" s="78">
        <f t="shared" si="5"/>
        <v>5.0294079999999992</v>
      </c>
    </row>
    <row r="47" spans="1:23">
      <c r="A47" s="8" t="s">
        <v>89</v>
      </c>
      <c r="B47" s="22">
        <v>17.088000000000001</v>
      </c>
      <c r="C47" s="22">
        <f t="shared" si="6"/>
        <v>17.088000000000001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v>7.1444927999999992</v>
      </c>
      <c r="K47" s="23">
        <v>4.0840319999999997</v>
      </c>
      <c r="L47" s="23">
        <v>0</v>
      </c>
      <c r="M47" s="23">
        <v>0.86977919999999986</v>
      </c>
      <c r="N47" s="23">
        <v>4.9896959999999995</v>
      </c>
      <c r="O47" s="23">
        <f t="shared" si="8"/>
        <v>17.088000000000001</v>
      </c>
      <c r="P47" s="24"/>
      <c r="Q47" s="81">
        <f t="shared" si="9"/>
        <v>17.088000000000001</v>
      </c>
      <c r="S47" s="78">
        <f t="shared" si="1"/>
        <v>7.1444927999999992</v>
      </c>
      <c r="T47" s="78">
        <f t="shared" si="2"/>
        <v>4.0840319999999997</v>
      </c>
      <c r="U47" s="78">
        <f t="shared" si="3"/>
        <v>0</v>
      </c>
      <c r="V47" s="78">
        <f t="shared" si="4"/>
        <v>0.86977919999999986</v>
      </c>
      <c r="W47" s="78">
        <f t="shared" si="5"/>
        <v>4.9896959999999995</v>
      </c>
    </row>
    <row r="48" spans="1:23">
      <c r="A48" s="8" t="s">
        <v>90</v>
      </c>
      <c r="B48" s="22">
        <v>17.376000000000001</v>
      </c>
      <c r="C48" s="22">
        <f t="shared" si="6"/>
        <v>17.376000000000001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v>7.2649055999999996</v>
      </c>
      <c r="K48" s="23">
        <v>4.1528639999999992</v>
      </c>
      <c r="L48" s="23">
        <v>0</v>
      </c>
      <c r="M48" s="23">
        <v>0.88443839999999996</v>
      </c>
      <c r="N48" s="23">
        <v>5.0737919999999992</v>
      </c>
      <c r="O48" s="23">
        <f t="shared" si="8"/>
        <v>17.376000000000001</v>
      </c>
      <c r="P48" s="24"/>
      <c r="Q48" s="81">
        <f t="shared" si="9"/>
        <v>17.376000000000001</v>
      </c>
      <c r="S48" s="78">
        <f t="shared" si="1"/>
        <v>7.2649055999999996</v>
      </c>
      <c r="T48" s="78">
        <f t="shared" si="2"/>
        <v>4.1528639999999992</v>
      </c>
      <c r="U48" s="78">
        <f t="shared" si="3"/>
        <v>0</v>
      </c>
      <c r="V48" s="78">
        <f t="shared" si="4"/>
        <v>0.88443839999999996</v>
      </c>
      <c r="W48" s="78">
        <f t="shared" si="5"/>
        <v>5.0737919999999992</v>
      </c>
    </row>
    <row r="49" spans="1:23">
      <c r="A49" s="8" t="s">
        <v>91</v>
      </c>
      <c r="B49" s="22">
        <v>17.876000000000001</v>
      </c>
      <c r="C49" s="22">
        <f t="shared" si="6"/>
        <v>17.876000000000001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v>7.4739555999999991</v>
      </c>
      <c r="K49" s="23">
        <v>4.2723639999999996</v>
      </c>
      <c r="L49" s="23">
        <v>0</v>
      </c>
      <c r="M49" s="23">
        <v>0.90988839999999993</v>
      </c>
      <c r="N49" s="23">
        <v>5.2197919999999991</v>
      </c>
      <c r="O49" s="23">
        <f t="shared" si="8"/>
        <v>17.876000000000001</v>
      </c>
      <c r="P49" s="24"/>
      <c r="Q49" s="81">
        <f t="shared" si="9"/>
        <v>17.876000000000001</v>
      </c>
      <c r="S49" s="78">
        <f t="shared" si="1"/>
        <v>7.4739555999999991</v>
      </c>
      <c r="T49" s="78">
        <f t="shared" si="2"/>
        <v>4.2723639999999996</v>
      </c>
      <c r="U49" s="78">
        <f t="shared" si="3"/>
        <v>0</v>
      </c>
      <c r="V49" s="78">
        <f t="shared" si="4"/>
        <v>0.90988839999999993</v>
      </c>
      <c r="W49" s="78">
        <f t="shared" si="5"/>
        <v>5.2197919999999991</v>
      </c>
    </row>
    <row r="50" spans="1:23">
      <c r="A50" s="8" t="s">
        <v>92</v>
      </c>
      <c r="B50" s="22">
        <v>18.143999999999998</v>
      </c>
      <c r="C50" s="22">
        <f t="shared" si="6"/>
        <v>18.143999999999998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v>7.5860063999999987</v>
      </c>
      <c r="K50" s="23">
        <v>4.3364159999999989</v>
      </c>
      <c r="L50" s="23">
        <v>0</v>
      </c>
      <c r="M50" s="23">
        <v>0.92352959999999984</v>
      </c>
      <c r="N50" s="23">
        <v>5.2980479999999979</v>
      </c>
      <c r="O50" s="23">
        <f t="shared" si="8"/>
        <v>18.143999999999998</v>
      </c>
      <c r="P50" s="24"/>
      <c r="Q50" s="81">
        <f t="shared" si="9"/>
        <v>18.143999999999998</v>
      </c>
      <c r="S50" s="78">
        <f t="shared" si="1"/>
        <v>7.5860063999999987</v>
      </c>
      <c r="T50" s="78">
        <f t="shared" si="2"/>
        <v>4.3364159999999989</v>
      </c>
      <c r="U50" s="78">
        <f t="shared" si="3"/>
        <v>0</v>
      </c>
      <c r="V50" s="78">
        <f t="shared" si="4"/>
        <v>0.92352959999999984</v>
      </c>
      <c r="W50" s="78">
        <f t="shared" si="5"/>
        <v>5.2980479999999979</v>
      </c>
    </row>
    <row r="51" spans="1:23">
      <c r="A51" s="8" t="s">
        <v>93</v>
      </c>
      <c r="B51" s="22">
        <v>18.260000000000002</v>
      </c>
      <c r="C51" s="22">
        <f t="shared" si="6"/>
        <v>18.260000000000002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v>7.634506</v>
      </c>
      <c r="K51" s="23">
        <v>4.364139999999999</v>
      </c>
      <c r="L51" s="23">
        <v>0</v>
      </c>
      <c r="M51" s="23">
        <v>0.92943399999999998</v>
      </c>
      <c r="N51" s="23">
        <v>5.3319199999999993</v>
      </c>
      <c r="O51" s="23">
        <f t="shared" si="8"/>
        <v>18.260000000000002</v>
      </c>
      <c r="P51" s="24"/>
      <c r="Q51" s="81">
        <f t="shared" si="9"/>
        <v>18.260000000000002</v>
      </c>
      <c r="S51" s="78">
        <f t="shared" si="1"/>
        <v>7.634506</v>
      </c>
      <c r="T51" s="78">
        <f t="shared" si="2"/>
        <v>4.364139999999999</v>
      </c>
      <c r="U51" s="78">
        <f t="shared" si="3"/>
        <v>0</v>
      </c>
      <c r="V51" s="78">
        <f t="shared" si="4"/>
        <v>0.92943399999999998</v>
      </c>
      <c r="W51" s="78">
        <f t="shared" si="5"/>
        <v>5.3319199999999993</v>
      </c>
    </row>
    <row r="52" spans="1:23">
      <c r="A52" s="8" t="s">
        <v>94</v>
      </c>
      <c r="B52" s="22">
        <v>18.260000000000002</v>
      </c>
      <c r="C52" s="22">
        <f t="shared" si="6"/>
        <v>18.260000000000002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v>7.634506</v>
      </c>
      <c r="K52" s="23">
        <v>4.364139999999999</v>
      </c>
      <c r="L52" s="23">
        <v>0</v>
      </c>
      <c r="M52" s="23">
        <v>0.92943399999999998</v>
      </c>
      <c r="N52" s="23">
        <v>5.3319199999999993</v>
      </c>
      <c r="O52" s="23">
        <f t="shared" si="8"/>
        <v>18.260000000000002</v>
      </c>
      <c r="P52" s="24"/>
      <c r="Q52" s="81">
        <f t="shared" si="9"/>
        <v>18.260000000000002</v>
      </c>
      <c r="S52" s="78">
        <f t="shared" si="1"/>
        <v>7.634506</v>
      </c>
      <c r="T52" s="78">
        <f t="shared" si="2"/>
        <v>4.364139999999999</v>
      </c>
      <c r="U52" s="78">
        <f t="shared" si="3"/>
        <v>0</v>
      </c>
      <c r="V52" s="78">
        <f t="shared" si="4"/>
        <v>0.92943399999999998</v>
      </c>
      <c r="W52" s="78">
        <f t="shared" si="5"/>
        <v>5.3319199999999993</v>
      </c>
    </row>
    <row r="53" spans="1:23">
      <c r="A53" s="8" t="s">
        <v>95</v>
      </c>
      <c r="B53" s="22">
        <v>18.68</v>
      </c>
      <c r="C53" s="22">
        <f t="shared" si="6"/>
        <v>18.68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v>7.8101079999999987</v>
      </c>
      <c r="K53" s="23">
        <v>4.4645199999999985</v>
      </c>
      <c r="L53" s="23">
        <v>0</v>
      </c>
      <c r="M53" s="23">
        <v>0.95081199999999977</v>
      </c>
      <c r="N53" s="23">
        <v>5.454559999999999</v>
      </c>
      <c r="O53" s="23">
        <f t="shared" si="8"/>
        <v>18.68</v>
      </c>
      <c r="P53" s="24"/>
      <c r="Q53" s="81">
        <f t="shared" si="9"/>
        <v>18.68</v>
      </c>
      <c r="S53" s="78">
        <f t="shared" si="1"/>
        <v>7.8101079999999987</v>
      </c>
      <c r="T53" s="78">
        <f t="shared" si="2"/>
        <v>4.4645199999999985</v>
      </c>
      <c r="U53" s="78">
        <f t="shared" si="3"/>
        <v>0</v>
      </c>
      <c r="V53" s="78">
        <f t="shared" si="4"/>
        <v>0.95081199999999977</v>
      </c>
      <c r="W53" s="78">
        <f t="shared" si="5"/>
        <v>5.454559999999999</v>
      </c>
    </row>
    <row r="54" spans="1:23">
      <c r="A54" s="8" t="s">
        <v>96</v>
      </c>
      <c r="B54" s="22">
        <v>18.760000000000002</v>
      </c>
      <c r="C54" s="22">
        <f t="shared" si="6"/>
        <v>18.760000000000002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v>7.8435559999999995</v>
      </c>
      <c r="K54" s="23">
        <v>4.4836399999999994</v>
      </c>
      <c r="L54" s="23">
        <v>0</v>
      </c>
      <c r="M54" s="23">
        <v>0.95488399999999984</v>
      </c>
      <c r="N54" s="23">
        <v>5.4779199999999992</v>
      </c>
      <c r="O54" s="23">
        <f t="shared" si="8"/>
        <v>18.760000000000002</v>
      </c>
      <c r="P54" s="24"/>
      <c r="Q54" s="81">
        <f t="shared" si="9"/>
        <v>18.760000000000002</v>
      </c>
      <c r="S54" s="78">
        <f t="shared" si="1"/>
        <v>7.8435559999999995</v>
      </c>
      <c r="T54" s="78">
        <f t="shared" si="2"/>
        <v>4.4836399999999994</v>
      </c>
      <c r="U54" s="78">
        <f t="shared" si="3"/>
        <v>0</v>
      </c>
      <c r="V54" s="78">
        <f t="shared" si="4"/>
        <v>0.95488399999999984</v>
      </c>
      <c r="W54" s="78">
        <f t="shared" si="5"/>
        <v>5.4779199999999992</v>
      </c>
    </row>
    <row r="55" spans="1:23">
      <c r="A55" s="8" t="s">
        <v>97</v>
      </c>
      <c r="B55" s="22">
        <v>17.588000000000001</v>
      </c>
      <c r="C55" s="22">
        <f t="shared" si="6"/>
        <v>17.588000000000001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v>7.3535428000000005</v>
      </c>
      <c r="K55" s="23">
        <v>4.2035319999999992</v>
      </c>
      <c r="L55" s="23">
        <v>0</v>
      </c>
      <c r="M55" s="23">
        <v>0.89522919999999984</v>
      </c>
      <c r="N55" s="23">
        <v>5.1356959999999994</v>
      </c>
      <c r="O55" s="23">
        <f t="shared" si="8"/>
        <v>17.588000000000001</v>
      </c>
      <c r="P55" s="24"/>
      <c r="Q55" s="81">
        <f t="shared" si="9"/>
        <v>17.588000000000001</v>
      </c>
      <c r="S55" s="78">
        <f t="shared" si="1"/>
        <v>7.3535428000000005</v>
      </c>
      <c r="T55" s="78">
        <f t="shared" si="2"/>
        <v>4.2035319999999992</v>
      </c>
      <c r="U55" s="78">
        <f t="shared" si="3"/>
        <v>0</v>
      </c>
      <c r="V55" s="78">
        <f t="shared" si="4"/>
        <v>0.89522919999999984</v>
      </c>
      <c r="W55" s="78">
        <f t="shared" si="5"/>
        <v>5.1356959999999994</v>
      </c>
    </row>
    <row r="56" spans="1:23">
      <c r="A56" s="8" t="s">
        <v>98</v>
      </c>
      <c r="B56" s="22">
        <v>17.588000000000001</v>
      </c>
      <c r="C56" s="22">
        <f t="shared" si="6"/>
        <v>17.588000000000001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v>7.3535428000000005</v>
      </c>
      <c r="K56" s="23">
        <v>4.2035319999999992</v>
      </c>
      <c r="L56" s="23">
        <v>0</v>
      </c>
      <c r="M56" s="23">
        <v>0.89522919999999984</v>
      </c>
      <c r="N56" s="23">
        <v>5.1356959999999994</v>
      </c>
      <c r="O56" s="23">
        <f t="shared" si="8"/>
        <v>17.588000000000001</v>
      </c>
      <c r="P56" s="24"/>
      <c r="Q56" s="81">
        <f t="shared" si="9"/>
        <v>17.588000000000001</v>
      </c>
      <c r="S56" s="78">
        <f t="shared" si="1"/>
        <v>7.3535428000000005</v>
      </c>
      <c r="T56" s="78">
        <f t="shared" si="2"/>
        <v>4.2035319999999992</v>
      </c>
      <c r="U56" s="78">
        <f t="shared" si="3"/>
        <v>0</v>
      </c>
      <c r="V56" s="78">
        <f t="shared" si="4"/>
        <v>0.89522919999999984</v>
      </c>
      <c r="W56" s="78">
        <f t="shared" si="5"/>
        <v>5.1356959999999994</v>
      </c>
    </row>
    <row r="57" spans="1:23">
      <c r="A57" s="8" t="s">
        <v>99</v>
      </c>
      <c r="B57" s="22">
        <v>17.047999999999998</v>
      </c>
      <c r="C57" s="22">
        <f t="shared" si="6"/>
        <v>17.047999999999998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v>7.1277687999999992</v>
      </c>
      <c r="K57" s="23">
        <v>4.0744719999999992</v>
      </c>
      <c r="L57" s="23">
        <v>0</v>
      </c>
      <c r="M57" s="23">
        <v>0.86774319999999971</v>
      </c>
      <c r="N57" s="23">
        <v>4.9780159999999984</v>
      </c>
      <c r="O57" s="23">
        <f t="shared" si="8"/>
        <v>17.047999999999998</v>
      </c>
      <c r="P57" s="24"/>
      <c r="Q57" s="81">
        <f t="shared" si="9"/>
        <v>17.047999999999998</v>
      </c>
      <c r="S57" s="78">
        <f t="shared" si="1"/>
        <v>7.1277687999999992</v>
      </c>
      <c r="T57" s="78">
        <f t="shared" si="2"/>
        <v>4.0744719999999992</v>
      </c>
      <c r="U57" s="78">
        <f t="shared" si="3"/>
        <v>0</v>
      </c>
      <c r="V57" s="78">
        <f t="shared" si="4"/>
        <v>0.86774319999999971</v>
      </c>
      <c r="W57" s="78">
        <f t="shared" si="5"/>
        <v>4.9780159999999984</v>
      </c>
    </row>
    <row r="58" spans="1:23">
      <c r="A58" s="8" t="s">
        <v>100</v>
      </c>
      <c r="B58" s="22">
        <v>18.103999999999999</v>
      </c>
      <c r="C58" s="22">
        <f t="shared" si="6"/>
        <v>18.103999999999999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v>7.5692823999999987</v>
      </c>
      <c r="K58" s="23">
        <v>4.3268559999999994</v>
      </c>
      <c r="L58" s="23">
        <v>0</v>
      </c>
      <c r="M58" s="23">
        <v>0.92149359999999969</v>
      </c>
      <c r="N58" s="23">
        <v>5.2863679999999995</v>
      </c>
      <c r="O58" s="23">
        <f t="shared" si="8"/>
        <v>18.103999999999999</v>
      </c>
      <c r="P58" s="24"/>
      <c r="Q58" s="81">
        <f t="shared" si="9"/>
        <v>18.103999999999999</v>
      </c>
      <c r="S58" s="78">
        <f t="shared" si="1"/>
        <v>7.5692823999999987</v>
      </c>
      <c r="T58" s="78">
        <f t="shared" si="2"/>
        <v>4.3268559999999994</v>
      </c>
      <c r="U58" s="78">
        <f t="shared" si="3"/>
        <v>0</v>
      </c>
      <c r="V58" s="78">
        <f t="shared" si="4"/>
        <v>0.92149359999999969</v>
      </c>
      <c r="W58" s="78">
        <f t="shared" si="5"/>
        <v>5.2863679999999995</v>
      </c>
    </row>
    <row r="59" spans="1:23">
      <c r="A59" s="8" t="s">
        <v>101</v>
      </c>
      <c r="B59" s="22">
        <v>16.916</v>
      </c>
      <c r="C59" s="22">
        <f t="shared" si="6"/>
        <v>16.916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v>7.0725795999999992</v>
      </c>
      <c r="K59" s="23">
        <v>4.0429239999999993</v>
      </c>
      <c r="L59" s="23">
        <v>0</v>
      </c>
      <c r="M59" s="23">
        <v>0.86102439999999991</v>
      </c>
      <c r="N59" s="23">
        <v>4.9394719999999994</v>
      </c>
      <c r="O59" s="23">
        <f t="shared" si="8"/>
        <v>16.916</v>
      </c>
      <c r="P59" s="24"/>
      <c r="Q59" s="81">
        <f t="shared" si="9"/>
        <v>16.916</v>
      </c>
      <c r="S59" s="78">
        <f t="shared" si="1"/>
        <v>7.0725795999999992</v>
      </c>
      <c r="T59" s="78">
        <f t="shared" si="2"/>
        <v>4.0429239999999993</v>
      </c>
      <c r="U59" s="78">
        <f t="shared" si="3"/>
        <v>0</v>
      </c>
      <c r="V59" s="78">
        <f t="shared" si="4"/>
        <v>0.86102439999999991</v>
      </c>
      <c r="W59" s="78">
        <f t="shared" si="5"/>
        <v>4.9394719999999994</v>
      </c>
    </row>
    <row r="60" spans="1:23">
      <c r="A60" s="8" t="s">
        <v>102</v>
      </c>
      <c r="B60" s="22">
        <v>17.704000000000001</v>
      </c>
      <c r="C60" s="22">
        <f t="shared" si="6"/>
        <v>17.704000000000001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v>7.4020423999999991</v>
      </c>
      <c r="K60" s="23">
        <v>4.2312559999999992</v>
      </c>
      <c r="L60" s="23">
        <v>0</v>
      </c>
      <c r="M60" s="23">
        <v>0.90113359999999987</v>
      </c>
      <c r="N60" s="23">
        <v>5.1695679999999999</v>
      </c>
      <c r="O60" s="23">
        <f t="shared" si="8"/>
        <v>17.704000000000001</v>
      </c>
      <c r="P60" s="24"/>
      <c r="Q60" s="81">
        <f t="shared" si="9"/>
        <v>17.704000000000001</v>
      </c>
      <c r="S60" s="78">
        <f t="shared" si="1"/>
        <v>7.4020423999999991</v>
      </c>
      <c r="T60" s="78">
        <f t="shared" si="2"/>
        <v>4.2312559999999992</v>
      </c>
      <c r="U60" s="78">
        <f t="shared" si="3"/>
        <v>0</v>
      </c>
      <c r="V60" s="78">
        <f t="shared" si="4"/>
        <v>0.90113359999999987</v>
      </c>
      <c r="W60" s="78">
        <f t="shared" si="5"/>
        <v>5.1695679999999999</v>
      </c>
    </row>
    <row r="61" spans="1:23">
      <c r="A61" s="8" t="s">
        <v>103</v>
      </c>
      <c r="B61" s="22">
        <v>16.896000000000001</v>
      </c>
      <c r="C61" s="22">
        <f t="shared" si="6"/>
        <v>16.896000000000001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v>7.0642175999999992</v>
      </c>
      <c r="K61" s="23">
        <v>4.0381439999999991</v>
      </c>
      <c r="L61" s="23">
        <v>0</v>
      </c>
      <c r="M61" s="23">
        <v>0.86000639999999995</v>
      </c>
      <c r="N61" s="23">
        <v>4.9336319999999994</v>
      </c>
      <c r="O61" s="23">
        <f t="shared" si="8"/>
        <v>16.896000000000001</v>
      </c>
      <c r="P61" s="24"/>
      <c r="Q61" s="81">
        <f t="shared" si="9"/>
        <v>16.896000000000001</v>
      </c>
      <c r="S61" s="78">
        <f t="shared" si="1"/>
        <v>7.0642175999999992</v>
      </c>
      <c r="T61" s="78">
        <f t="shared" si="2"/>
        <v>4.0381439999999991</v>
      </c>
      <c r="U61" s="78">
        <f t="shared" si="3"/>
        <v>0</v>
      </c>
      <c r="V61" s="78">
        <f t="shared" si="4"/>
        <v>0.86000639999999995</v>
      </c>
      <c r="W61" s="78">
        <f t="shared" si="5"/>
        <v>4.9336319999999994</v>
      </c>
    </row>
    <row r="62" spans="1:23">
      <c r="A62" s="8" t="s">
        <v>104</v>
      </c>
      <c r="B62" s="22">
        <v>16.608000000000001</v>
      </c>
      <c r="C62" s="22">
        <f t="shared" si="6"/>
        <v>16.608000000000001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v>6.9438047999999997</v>
      </c>
      <c r="K62" s="23">
        <v>3.9693119999999995</v>
      </c>
      <c r="L62" s="23">
        <v>0</v>
      </c>
      <c r="M62" s="23">
        <v>0.84534719999999997</v>
      </c>
      <c r="N62" s="23">
        <v>4.8495359999999996</v>
      </c>
      <c r="O62" s="23">
        <f t="shared" si="8"/>
        <v>16.608000000000001</v>
      </c>
      <c r="P62" s="24"/>
      <c r="Q62" s="81">
        <f t="shared" si="9"/>
        <v>16.608000000000001</v>
      </c>
      <c r="S62" s="78">
        <f t="shared" si="1"/>
        <v>6.9438047999999997</v>
      </c>
      <c r="T62" s="78">
        <f t="shared" si="2"/>
        <v>3.9693119999999995</v>
      </c>
      <c r="U62" s="78">
        <f t="shared" si="3"/>
        <v>0</v>
      </c>
      <c r="V62" s="78">
        <f t="shared" si="4"/>
        <v>0.84534719999999997</v>
      </c>
      <c r="W62" s="78">
        <f t="shared" si="5"/>
        <v>4.8495359999999996</v>
      </c>
    </row>
    <row r="63" spans="1:23">
      <c r="A63" s="8" t="s">
        <v>105</v>
      </c>
      <c r="B63" s="22">
        <v>18.988</v>
      </c>
      <c r="C63" s="22">
        <f t="shared" si="6"/>
        <v>18.988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v>7.9388827999999991</v>
      </c>
      <c r="K63" s="23">
        <v>4.5381319999999992</v>
      </c>
      <c r="L63" s="23">
        <v>0</v>
      </c>
      <c r="M63" s="23">
        <v>0.96648919999999972</v>
      </c>
      <c r="N63" s="23">
        <v>5.5444959999999988</v>
      </c>
      <c r="O63" s="23">
        <f t="shared" si="8"/>
        <v>18.988</v>
      </c>
      <c r="P63" s="24"/>
      <c r="Q63" s="81">
        <f t="shared" si="9"/>
        <v>18.988</v>
      </c>
      <c r="S63" s="78">
        <f t="shared" si="1"/>
        <v>7.9388827999999991</v>
      </c>
      <c r="T63" s="78">
        <f t="shared" si="2"/>
        <v>4.5381319999999992</v>
      </c>
      <c r="U63" s="78">
        <f t="shared" si="3"/>
        <v>0</v>
      </c>
      <c r="V63" s="78">
        <f t="shared" si="4"/>
        <v>0.96648919999999972</v>
      </c>
      <c r="W63" s="78">
        <f t="shared" si="5"/>
        <v>5.5444959999999988</v>
      </c>
    </row>
    <row r="64" spans="1:23">
      <c r="A64" s="8" t="s">
        <v>106</v>
      </c>
      <c r="B64" s="22">
        <v>18.911999999999999</v>
      </c>
      <c r="C64" s="22">
        <f t="shared" si="6"/>
        <v>18.911999999999999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v>7.9071071999999996</v>
      </c>
      <c r="K64" s="23">
        <v>4.5199679999999987</v>
      </c>
      <c r="L64" s="23">
        <v>0</v>
      </c>
      <c r="M64" s="23">
        <v>0.96262079999999983</v>
      </c>
      <c r="N64" s="23">
        <v>5.5223039999999983</v>
      </c>
      <c r="O64" s="23">
        <f t="shared" si="8"/>
        <v>18.911999999999999</v>
      </c>
      <c r="P64" s="24"/>
      <c r="Q64" s="81">
        <f t="shared" si="9"/>
        <v>18.911999999999999</v>
      </c>
      <c r="S64" s="78">
        <f t="shared" si="1"/>
        <v>7.9071071999999996</v>
      </c>
      <c r="T64" s="78">
        <f t="shared" si="2"/>
        <v>4.5199679999999987</v>
      </c>
      <c r="U64" s="78">
        <f t="shared" si="3"/>
        <v>0</v>
      </c>
      <c r="V64" s="78">
        <f t="shared" si="4"/>
        <v>0.96262079999999983</v>
      </c>
      <c r="W64" s="78">
        <f t="shared" si="5"/>
        <v>5.5223039999999983</v>
      </c>
    </row>
    <row r="65" spans="1:23">
      <c r="A65" s="8" t="s">
        <v>107</v>
      </c>
      <c r="B65" s="22">
        <v>17.088000000000001</v>
      </c>
      <c r="C65" s="22">
        <f t="shared" si="6"/>
        <v>17.088000000000001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v>7.1444927999999992</v>
      </c>
      <c r="K65" s="23">
        <v>4.0840319999999997</v>
      </c>
      <c r="L65" s="23">
        <v>0</v>
      </c>
      <c r="M65" s="23">
        <v>0.86977919999999986</v>
      </c>
      <c r="N65" s="23">
        <v>4.9896959999999995</v>
      </c>
      <c r="O65" s="23">
        <f t="shared" si="8"/>
        <v>17.088000000000001</v>
      </c>
      <c r="P65" s="24"/>
      <c r="Q65" s="81">
        <f t="shared" si="9"/>
        <v>17.088000000000001</v>
      </c>
      <c r="S65" s="78">
        <f t="shared" si="1"/>
        <v>7.1444927999999992</v>
      </c>
      <c r="T65" s="78">
        <f t="shared" si="2"/>
        <v>4.0840319999999997</v>
      </c>
      <c r="U65" s="78">
        <f t="shared" si="3"/>
        <v>0</v>
      </c>
      <c r="V65" s="78">
        <f t="shared" si="4"/>
        <v>0.86977919999999986</v>
      </c>
      <c r="W65" s="78">
        <f t="shared" si="5"/>
        <v>4.9896959999999995</v>
      </c>
    </row>
    <row r="66" spans="1:23">
      <c r="A66" s="8" t="s">
        <v>108</v>
      </c>
      <c r="B66" s="22">
        <v>16.088000000000001</v>
      </c>
      <c r="C66" s="22">
        <f t="shared" si="6"/>
        <v>16.088000000000001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v>6.7263928000000002</v>
      </c>
      <c r="K66" s="23">
        <v>3.8450319999999993</v>
      </c>
      <c r="L66" s="23">
        <v>0</v>
      </c>
      <c r="M66" s="23">
        <v>0.81887919999999992</v>
      </c>
      <c r="N66" s="23">
        <v>4.6976959999999996</v>
      </c>
      <c r="O66" s="23">
        <f t="shared" si="8"/>
        <v>16.088000000000001</v>
      </c>
      <c r="P66" s="24"/>
      <c r="Q66" s="81">
        <f t="shared" si="9"/>
        <v>16.088000000000001</v>
      </c>
      <c r="S66" s="78">
        <f t="shared" si="1"/>
        <v>6.7263928000000002</v>
      </c>
      <c r="T66" s="78">
        <f t="shared" si="2"/>
        <v>3.8450319999999993</v>
      </c>
      <c r="U66" s="78">
        <f t="shared" si="3"/>
        <v>0</v>
      </c>
      <c r="V66" s="78">
        <f t="shared" si="4"/>
        <v>0.81887919999999992</v>
      </c>
      <c r="W66" s="78">
        <f t="shared" si="5"/>
        <v>4.6976959999999996</v>
      </c>
    </row>
    <row r="67" spans="1:23">
      <c r="A67" s="8" t="s">
        <v>109</v>
      </c>
      <c r="B67" s="22">
        <v>17.856000000000002</v>
      </c>
      <c r="C67" s="22">
        <f t="shared" si="6"/>
        <v>17.856000000000002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v>7.4655936000000001</v>
      </c>
      <c r="K67" s="23">
        <v>4.2675839999999994</v>
      </c>
      <c r="L67" s="23">
        <v>0</v>
      </c>
      <c r="M67" s="23">
        <v>0.90887039999999986</v>
      </c>
      <c r="N67" s="23">
        <v>5.2139519999999999</v>
      </c>
      <c r="O67" s="23">
        <f t="shared" si="8"/>
        <v>17.856000000000002</v>
      </c>
      <c r="P67" s="24"/>
      <c r="Q67" s="81">
        <f t="shared" si="9"/>
        <v>17.856000000000002</v>
      </c>
      <c r="S67" s="78">
        <f t="shared" ref="S67" si="10">J67</f>
        <v>7.4655936000000001</v>
      </c>
      <c r="T67" s="78">
        <f t="shared" ref="T67" si="11">K67</f>
        <v>4.2675839999999994</v>
      </c>
      <c r="U67" s="78">
        <f t="shared" ref="U67" si="12">L67</f>
        <v>0</v>
      </c>
      <c r="V67" s="78">
        <f t="shared" ref="V67" si="13">M67</f>
        <v>0.90887039999999986</v>
      </c>
      <c r="W67" s="78">
        <f t="shared" ref="W67" si="14">N67</f>
        <v>5.2139519999999999</v>
      </c>
    </row>
    <row r="68" spans="1:23">
      <c r="A68" s="8" t="s">
        <v>110</v>
      </c>
      <c r="B68" s="22">
        <v>16.648</v>
      </c>
      <c r="C68" s="22">
        <f t="shared" ref="C68:C98" si="15">B68</f>
        <v>16.648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16">SUM(D68:H68)</f>
        <v>100.00000000000001</v>
      </c>
      <c r="J68" s="23">
        <v>6.9605287999999996</v>
      </c>
      <c r="K68" s="23">
        <v>3.9788719999999991</v>
      </c>
      <c r="L68" s="23">
        <v>0</v>
      </c>
      <c r="M68" s="23">
        <v>0.84738319999999989</v>
      </c>
      <c r="N68" s="23">
        <v>4.8612159999999998</v>
      </c>
      <c r="O68" s="23">
        <f t="shared" ref="O68:O98" si="17">$C68*I68/$I68</f>
        <v>16.648</v>
      </c>
      <c r="P68" s="24"/>
      <c r="Q68" s="81">
        <f t="shared" ref="Q68:Q98" si="18">O68+P68</f>
        <v>16.648</v>
      </c>
      <c r="S68" s="78">
        <f>J68</f>
        <v>6.9605287999999996</v>
      </c>
      <c r="T68" s="78">
        <f t="shared" ref="T68:W68" si="19">K68</f>
        <v>3.9788719999999991</v>
      </c>
      <c r="U68" s="78">
        <f t="shared" si="19"/>
        <v>0</v>
      </c>
      <c r="V68" s="78">
        <f t="shared" si="19"/>
        <v>0.84738319999999989</v>
      </c>
      <c r="W68" s="78">
        <f t="shared" si="19"/>
        <v>4.8612159999999998</v>
      </c>
    </row>
    <row r="69" spans="1:23">
      <c r="A69" s="8" t="s">
        <v>111</v>
      </c>
      <c r="B69" s="22">
        <v>16.532</v>
      </c>
      <c r="C69" s="22">
        <f t="shared" si="15"/>
        <v>16.532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16"/>
        <v>100.00000000000001</v>
      </c>
      <c r="J69" s="23">
        <v>6.9120291999999992</v>
      </c>
      <c r="K69" s="23">
        <v>3.9511479999999994</v>
      </c>
      <c r="L69" s="23">
        <v>0</v>
      </c>
      <c r="M69" s="23">
        <v>0.84147879999999986</v>
      </c>
      <c r="N69" s="23">
        <v>4.8273439999999992</v>
      </c>
      <c r="O69" s="23">
        <f t="shared" si="17"/>
        <v>16.532</v>
      </c>
      <c r="P69" s="24"/>
      <c r="Q69" s="81">
        <f t="shared" si="18"/>
        <v>16.532</v>
      </c>
      <c r="S69" s="78">
        <f t="shared" ref="S69:S98" si="20">J69</f>
        <v>6.9120291999999992</v>
      </c>
      <c r="T69" s="78">
        <f t="shared" ref="T69:T98" si="21">K69</f>
        <v>3.9511479999999994</v>
      </c>
      <c r="U69" s="78">
        <f t="shared" ref="U69:U98" si="22">L69</f>
        <v>0</v>
      </c>
      <c r="V69" s="78">
        <f t="shared" ref="V69:V98" si="23">M69</f>
        <v>0.84147879999999986</v>
      </c>
      <c r="W69" s="78">
        <f t="shared" ref="W69:W98" si="24">N69</f>
        <v>4.8273439999999992</v>
      </c>
    </row>
    <row r="70" spans="1:23">
      <c r="A70" s="8" t="s">
        <v>112</v>
      </c>
      <c r="B70" s="22">
        <v>18.391999999999999</v>
      </c>
      <c r="C70" s="22">
        <f t="shared" si="15"/>
        <v>18.391999999999999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16"/>
        <v>100.00000000000001</v>
      </c>
      <c r="J70" s="23">
        <v>7.6896951999999992</v>
      </c>
      <c r="K70" s="23">
        <v>4.3956879999999989</v>
      </c>
      <c r="L70" s="23">
        <v>0</v>
      </c>
      <c r="M70" s="23">
        <v>0.9361527999999999</v>
      </c>
      <c r="N70" s="23">
        <v>5.3704639999999984</v>
      </c>
      <c r="O70" s="23">
        <f t="shared" si="17"/>
        <v>18.391999999999999</v>
      </c>
      <c r="P70" s="24"/>
      <c r="Q70" s="81">
        <f t="shared" si="18"/>
        <v>18.391999999999999</v>
      </c>
      <c r="S70" s="78">
        <f t="shared" si="20"/>
        <v>7.6896951999999992</v>
      </c>
      <c r="T70" s="78">
        <f t="shared" si="21"/>
        <v>4.3956879999999989</v>
      </c>
      <c r="U70" s="78">
        <f t="shared" si="22"/>
        <v>0</v>
      </c>
      <c r="V70" s="78">
        <f t="shared" si="23"/>
        <v>0.9361527999999999</v>
      </c>
      <c r="W70" s="78">
        <f t="shared" si="24"/>
        <v>5.3704639999999984</v>
      </c>
    </row>
    <row r="71" spans="1:23">
      <c r="A71" s="8" t="s">
        <v>113</v>
      </c>
      <c r="B71" s="22">
        <v>18.507999999999999</v>
      </c>
      <c r="C71" s="22">
        <f t="shared" si="15"/>
        <v>18.507999999999999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16"/>
        <v>100.00000000000001</v>
      </c>
      <c r="J71" s="23">
        <v>7.7381947999999987</v>
      </c>
      <c r="K71" s="23">
        <v>4.423411999999999</v>
      </c>
      <c r="L71" s="23">
        <v>0</v>
      </c>
      <c r="M71" s="23">
        <v>0.94205719999999982</v>
      </c>
      <c r="N71" s="23">
        <v>5.4043359999999989</v>
      </c>
      <c r="O71" s="23">
        <f t="shared" si="17"/>
        <v>18.507999999999999</v>
      </c>
      <c r="P71" s="24"/>
      <c r="Q71" s="81">
        <f t="shared" si="18"/>
        <v>18.507999999999999</v>
      </c>
      <c r="S71" s="78">
        <f t="shared" si="20"/>
        <v>7.7381947999999987</v>
      </c>
      <c r="T71" s="78">
        <f t="shared" si="21"/>
        <v>4.423411999999999</v>
      </c>
      <c r="U71" s="78">
        <f t="shared" si="22"/>
        <v>0</v>
      </c>
      <c r="V71" s="78">
        <f t="shared" si="23"/>
        <v>0.94205719999999982</v>
      </c>
      <c r="W71" s="78">
        <f t="shared" si="24"/>
        <v>5.4043359999999989</v>
      </c>
    </row>
    <row r="72" spans="1:23">
      <c r="A72" s="8" t="s">
        <v>114</v>
      </c>
      <c r="B72" s="22">
        <v>15.263999999999999</v>
      </c>
      <c r="C72" s="22">
        <f t="shared" si="15"/>
        <v>15.263999999999999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16"/>
        <v>100.00000000000001</v>
      </c>
      <c r="J72" s="23">
        <v>6.3818783999999997</v>
      </c>
      <c r="K72" s="23">
        <v>3.6480959999999993</v>
      </c>
      <c r="L72" s="23">
        <v>0</v>
      </c>
      <c r="M72" s="23">
        <v>0.77693759999999989</v>
      </c>
      <c r="N72" s="23">
        <v>4.4570879999999997</v>
      </c>
      <c r="O72" s="23">
        <f t="shared" si="17"/>
        <v>15.263999999999999</v>
      </c>
      <c r="P72" s="24"/>
      <c r="Q72" s="81">
        <f t="shared" si="18"/>
        <v>15.263999999999999</v>
      </c>
      <c r="S72" s="78">
        <f t="shared" si="20"/>
        <v>6.3818783999999997</v>
      </c>
      <c r="T72" s="78">
        <f t="shared" si="21"/>
        <v>3.6480959999999993</v>
      </c>
      <c r="U72" s="78">
        <f t="shared" si="22"/>
        <v>0</v>
      </c>
      <c r="V72" s="78">
        <f t="shared" si="23"/>
        <v>0.77693759999999989</v>
      </c>
      <c r="W72" s="78">
        <f t="shared" si="24"/>
        <v>4.4570879999999997</v>
      </c>
    </row>
    <row r="73" spans="1:23">
      <c r="A73" s="8" t="s">
        <v>115</v>
      </c>
      <c r="B73" s="22">
        <v>15.224</v>
      </c>
      <c r="C73" s="22">
        <f t="shared" si="15"/>
        <v>15.224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16"/>
        <v>100.00000000000001</v>
      </c>
      <c r="J73" s="23">
        <v>6.3651543999999989</v>
      </c>
      <c r="K73" s="23">
        <v>3.6385359999999993</v>
      </c>
      <c r="L73" s="23">
        <v>0</v>
      </c>
      <c r="M73" s="23">
        <v>0.77490159999999997</v>
      </c>
      <c r="N73" s="23">
        <v>4.4454079999999996</v>
      </c>
      <c r="O73" s="23">
        <f t="shared" si="17"/>
        <v>15.224</v>
      </c>
      <c r="P73" s="24"/>
      <c r="Q73" s="81">
        <f t="shared" si="18"/>
        <v>15.224</v>
      </c>
      <c r="S73" s="78">
        <f t="shared" si="20"/>
        <v>6.3651543999999989</v>
      </c>
      <c r="T73" s="78">
        <f t="shared" si="21"/>
        <v>3.6385359999999993</v>
      </c>
      <c r="U73" s="78">
        <f t="shared" si="22"/>
        <v>0</v>
      </c>
      <c r="V73" s="78">
        <f t="shared" si="23"/>
        <v>0.77490159999999997</v>
      </c>
      <c r="W73" s="78">
        <f t="shared" si="24"/>
        <v>4.4454079999999996</v>
      </c>
    </row>
    <row r="74" spans="1:23">
      <c r="A74" s="8" t="s">
        <v>116</v>
      </c>
      <c r="B74" s="22">
        <v>15.8</v>
      </c>
      <c r="C74" s="22">
        <f t="shared" si="15"/>
        <v>15.8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16"/>
        <v>100.00000000000001</v>
      </c>
      <c r="J74" s="23">
        <v>6.6059799999999997</v>
      </c>
      <c r="K74" s="23">
        <v>3.7761999999999993</v>
      </c>
      <c r="L74" s="23">
        <v>0</v>
      </c>
      <c r="M74" s="23">
        <v>0.80421999999999982</v>
      </c>
      <c r="N74" s="23">
        <v>4.6135999999999999</v>
      </c>
      <c r="O74" s="23">
        <f t="shared" si="17"/>
        <v>15.8</v>
      </c>
      <c r="P74" s="24"/>
      <c r="Q74" s="81">
        <f t="shared" si="18"/>
        <v>15.8</v>
      </c>
      <c r="S74" s="78">
        <f t="shared" si="20"/>
        <v>6.6059799999999997</v>
      </c>
      <c r="T74" s="78">
        <f t="shared" si="21"/>
        <v>3.7761999999999993</v>
      </c>
      <c r="U74" s="78">
        <f t="shared" si="22"/>
        <v>0</v>
      </c>
      <c r="V74" s="78">
        <f t="shared" si="23"/>
        <v>0.80421999999999982</v>
      </c>
      <c r="W74" s="78">
        <f t="shared" si="24"/>
        <v>4.6135999999999999</v>
      </c>
    </row>
    <row r="75" spans="1:23">
      <c r="A75" s="8" t="s">
        <v>117</v>
      </c>
      <c r="B75" s="22">
        <v>16.744</v>
      </c>
      <c r="C75" s="22">
        <f t="shared" si="15"/>
        <v>16.744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16"/>
        <v>100.00000000000001</v>
      </c>
      <c r="J75" s="23">
        <v>7.0006663999999992</v>
      </c>
      <c r="K75" s="23">
        <v>4.0018159999999989</v>
      </c>
      <c r="L75" s="23">
        <v>0</v>
      </c>
      <c r="M75" s="23">
        <v>0.85226959999999974</v>
      </c>
      <c r="N75" s="23">
        <v>4.8892479999999994</v>
      </c>
      <c r="O75" s="23">
        <f t="shared" si="17"/>
        <v>16.744</v>
      </c>
      <c r="P75" s="24"/>
      <c r="Q75" s="81">
        <f t="shared" si="18"/>
        <v>16.744</v>
      </c>
      <c r="S75" s="78">
        <f t="shared" si="20"/>
        <v>7.0006663999999992</v>
      </c>
      <c r="T75" s="78">
        <f t="shared" si="21"/>
        <v>4.0018159999999989</v>
      </c>
      <c r="U75" s="78">
        <f t="shared" si="22"/>
        <v>0</v>
      </c>
      <c r="V75" s="78">
        <f t="shared" si="23"/>
        <v>0.85226959999999974</v>
      </c>
      <c r="W75" s="78">
        <f t="shared" si="24"/>
        <v>4.8892479999999994</v>
      </c>
    </row>
    <row r="76" spans="1:23">
      <c r="A76" s="8" t="s">
        <v>118</v>
      </c>
      <c r="B76" s="22">
        <v>16.568000000000001</v>
      </c>
      <c r="C76" s="22">
        <f t="shared" si="15"/>
        <v>16.568000000000001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16"/>
        <v>100.00000000000001</v>
      </c>
      <c r="J76" s="23">
        <v>6.9270807999999997</v>
      </c>
      <c r="K76" s="23">
        <v>3.9597519999999999</v>
      </c>
      <c r="L76" s="23">
        <v>0</v>
      </c>
      <c r="M76" s="23">
        <v>0.84331119999999982</v>
      </c>
      <c r="N76" s="23">
        <v>4.8378559999999995</v>
      </c>
      <c r="O76" s="23">
        <f t="shared" si="17"/>
        <v>16.568000000000001</v>
      </c>
      <c r="P76" s="24"/>
      <c r="Q76" s="81">
        <f t="shared" si="18"/>
        <v>16.568000000000001</v>
      </c>
      <c r="S76" s="78">
        <f t="shared" si="20"/>
        <v>6.9270807999999997</v>
      </c>
      <c r="T76" s="78">
        <f t="shared" si="21"/>
        <v>3.9597519999999999</v>
      </c>
      <c r="U76" s="78">
        <f t="shared" si="22"/>
        <v>0</v>
      </c>
      <c r="V76" s="78">
        <f t="shared" si="23"/>
        <v>0.84331119999999982</v>
      </c>
      <c r="W76" s="78">
        <f t="shared" si="24"/>
        <v>4.8378559999999995</v>
      </c>
    </row>
    <row r="77" spans="1:23">
      <c r="A77" s="8" t="s">
        <v>119</v>
      </c>
      <c r="B77" s="22">
        <v>18.260000000000002</v>
      </c>
      <c r="C77" s="22">
        <f t="shared" si="15"/>
        <v>18.260000000000002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16"/>
        <v>100.00000000000001</v>
      </c>
      <c r="J77" s="23">
        <v>7.634506</v>
      </c>
      <c r="K77" s="23">
        <v>4.364139999999999</v>
      </c>
      <c r="L77" s="23">
        <v>0</v>
      </c>
      <c r="M77" s="23">
        <v>0.92943399999999998</v>
      </c>
      <c r="N77" s="23">
        <v>5.3319199999999993</v>
      </c>
      <c r="O77" s="23">
        <f t="shared" si="17"/>
        <v>18.260000000000002</v>
      </c>
      <c r="P77" s="24"/>
      <c r="Q77" s="81">
        <f t="shared" si="18"/>
        <v>18.260000000000002</v>
      </c>
      <c r="S77" s="78">
        <f t="shared" si="20"/>
        <v>7.634506</v>
      </c>
      <c r="T77" s="78">
        <f t="shared" si="21"/>
        <v>4.364139999999999</v>
      </c>
      <c r="U77" s="78">
        <f t="shared" si="22"/>
        <v>0</v>
      </c>
      <c r="V77" s="78">
        <f t="shared" si="23"/>
        <v>0.92943399999999998</v>
      </c>
      <c r="W77" s="78">
        <f t="shared" si="24"/>
        <v>5.3319199999999993</v>
      </c>
    </row>
    <row r="78" spans="1:23">
      <c r="A78" s="8" t="s">
        <v>120</v>
      </c>
      <c r="B78" s="22">
        <v>18.239999999999998</v>
      </c>
      <c r="C78" s="22">
        <f t="shared" si="15"/>
        <v>18.239999999999998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16"/>
        <v>100.00000000000001</v>
      </c>
      <c r="J78" s="23">
        <v>7.6261439999999983</v>
      </c>
      <c r="K78" s="23">
        <v>4.3593599999999988</v>
      </c>
      <c r="L78" s="23">
        <v>0</v>
      </c>
      <c r="M78" s="23">
        <v>0.92841599999999969</v>
      </c>
      <c r="N78" s="23">
        <v>5.3260799999999984</v>
      </c>
      <c r="O78" s="23">
        <f t="shared" si="17"/>
        <v>18.239999999999998</v>
      </c>
      <c r="P78" s="24"/>
      <c r="Q78" s="81">
        <f t="shared" si="18"/>
        <v>18.239999999999998</v>
      </c>
      <c r="S78" s="78">
        <f t="shared" si="20"/>
        <v>7.6261439999999983</v>
      </c>
      <c r="T78" s="78">
        <f t="shared" si="21"/>
        <v>4.3593599999999988</v>
      </c>
      <c r="U78" s="78">
        <f t="shared" si="22"/>
        <v>0</v>
      </c>
      <c r="V78" s="78">
        <f t="shared" si="23"/>
        <v>0.92841599999999969</v>
      </c>
      <c r="W78" s="78">
        <f t="shared" si="24"/>
        <v>5.3260799999999984</v>
      </c>
    </row>
    <row r="79" spans="1:23">
      <c r="A79" s="8" t="s">
        <v>121</v>
      </c>
      <c r="B79" s="22">
        <v>16.704000000000001</v>
      </c>
      <c r="C79" s="22">
        <f t="shared" si="15"/>
        <v>16.704000000000001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16"/>
        <v>100.00000000000001</v>
      </c>
      <c r="J79" s="23">
        <v>6.9839424000000001</v>
      </c>
      <c r="K79" s="23">
        <v>3.9922559999999994</v>
      </c>
      <c r="L79" s="23">
        <v>0</v>
      </c>
      <c r="M79" s="23">
        <v>0.85023359999999981</v>
      </c>
      <c r="N79" s="23">
        <v>4.8775679999999992</v>
      </c>
      <c r="O79" s="23">
        <f t="shared" si="17"/>
        <v>16.704000000000001</v>
      </c>
      <c r="P79" s="24"/>
      <c r="Q79" s="81">
        <f t="shared" si="18"/>
        <v>16.704000000000001</v>
      </c>
      <c r="S79" s="78">
        <f t="shared" si="20"/>
        <v>6.9839424000000001</v>
      </c>
      <c r="T79" s="78">
        <f t="shared" si="21"/>
        <v>3.9922559999999994</v>
      </c>
      <c r="U79" s="78">
        <f t="shared" si="22"/>
        <v>0</v>
      </c>
      <c r="V79" s="78">
        <f t="shared" si="23"/>
        <v>0.85023359999999981</v>
      </c>
      <c r="W79" s="78">
        <f t="shared" si="24"/>
        <v>4.8775679999999992</v>
      </c>
    </row>
    <row r="80" spans="1:23">
      <c r="A80" s="8" t="s">
        <v>122</v>
      </c>
      <c r="B80" s="22">
        <v>16.972000000000001</v>
      </c>
      <c r="C80" s="22">
        <f t="shared" si="15"/>
        <v>16.972000000000001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16"/>
        <v>100.00000000000001</v>
      </c>
      <c r="J80" s="23">
        <v>7.0959932000000006</v>
      </c>
      <c r="K80" s="23">
        <v>4.0563079999999996</v>
      </c>
      <c r="L80" s="23">
        <v>0</v>
      </c>
      <c r="M80" s="23">
        <v>0.86387479999999994</v>
      </c>
      <c r="N80" s="23">
        <v>4.9558239999999998</v>
      </c>
      <c r="O80" s="23">
        <f t="shared" si="17"/>
        <v>16.972000000000001</v>
      </c>
      <c r="P80" s="24"/>
      <c r="Q80" s="81">
        <f t="shared" si="18"/>
        <v>16.972000000000001</v>
      </c>
      <c r="S80" s="78">
        <f t="shared" si="20"/>
        <v>7.0959932000000006</v>
      </c>
      <c r="T80" s="78">
        <f t="shared" si="21"/>
        <v>4.0563079999999996</v>
      </c>
      <c r="U80" s="78">
        <f t="shared" si="22"/>
        <v>0</v>
      </c>
      <c r="V80" s="78">
        <f t="shared" si="23"/>
        <v>0.86387479999999994</v>
      </c>
      <c r="W80" s="78">
        <f t="shared" si="24"/>
        <v>4.9558239999999998</v>
      </c>
    </row>
    <row r="81" spans="1:23">
      <c r="A81" s="8" t="s">
        <v>123</v>
      </c>
      <c r="B81" s="22">
        <v>16.532</v>
      </c>
      <c r="C81" s="22">
        <f t="shared" si="15"/>
        <v>16.532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16"/>
        <v>100.00000000000001</v>
      </c>
      <c r="J81" s="23">
        <v>6.9120291999999992</v>
      </c>
      <c r="K81" s="23">
        <v>3.9511479999999994</v>
      </c>
      <c r="L81" s="23">
        <v>0</v>
      </c>
      <c r="M81" s="23">
        <v>0.84147879999999986</v>
      </c>
      <c r="N81" s="23">
        <v>4.8273439999999992</v>
      </c>
      <c r="O81" s="23">
        <f t="shared" si="17"/>
        <v>16.532</v>
      </c>
      <c r="P81" s="24"/>
      <c r="Q81" s="81">
        <f t="shared" si="18"/>
        <v>16.532</v>
      </c>
      <c r="S81" s="78">
        <f t="shared" si="20"/>
        <v>6.9120291999999992</v>
      </c>
      <c r="T81" s="78">
        <f t="shared" si="21"/>
        <v>3.9511479999999994</v>
      </c>
      <c r="U81" s="78">
        <f t="shared" si="22"/>
        <v>0</v>
      </c>
      <c r="V81" s="78">
        <f t="shared" si="23"/>
        <v>0.84147879999999986</v>
      </c>
      <c r="W81" s="78">
        <f t="shared" si="24"/>
        <v>4.8273439999999992</v>
      </c>
    </row>
    <row r="82" spans="1:23">
      <c r="A82" s="8" t="s">
        <v>124</v>
      </c>
      <c r="B82" s="22">
        <v>11</v>
      </c>
      <c r="C82" s="22">
        <f t="shared" si="15"/>
        <v>11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16"/>
        <v>100.00000000000001</v>
      </c>
      <c r="J82" s="23">
        <v>4.5991</v>
      </c>
      <c r="K82" s="23">
        <v>2.6289999999999996</v>
      </c>
      <c r="L82" s="23">
        <v>0</v>
      </c>
      <c r="M82" s="23">
        <v>0.55989999999999984</v>
      </c>
      <c r="N82" s="23">
        <v>3.2119999999999993</v>
      </c>
      <c r="O82" s="23">
        <f t="shared" si="17"/>
        <v>11</v>
      </c>
      <c r="P82" s="24"/>
      <c r="Q82" s="81">
        <f t="shared" si="18"/>
        <v>11</v>
      </c>
      <c r="S82" s="78">
        <f t="shared" si="20"/>
        <v>4.5991</v>
      </c>
      <c r="T82" s="78">
        <f t="shared" si="21"/>
        <v>2.6289999999999996</v>
      </c>
      <c r="U82" s="78">
        <f t="shared" si="22"/>
        <v>0</v>
      </c>
      <c r="V82" s="78">
        <f t="shared" si="23"/>
        <v>0.55989999999999984</v>
      </c>
      <c r="W82" s="78">
        <f t="shared" si="24"/>
        <v>3.2119999999999993</v>
      </c>
    </row>
    <row r="83" spans="1:23">
      <c r="A83" s="8" t="s">
        <v>125</v>
      </c>
      <c r="B83" s="22">
        <v>10.656000000000001</v>
      </c>
      <c r="C83" s="22">
        <f t="shared" si="15"/>
        <v>10.656000000000001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16"/>
        <v>100.00000000000001</v>
      </c>
      <c r="J83" s="23">
        <v>4.4552735999999999</v>
      </c>
      <c r="K83" s="23">
        <v>2.5467839999999997</v>
      </c>
      <c r="L83" s="23">
        <v>0</v>
      </c>
      <c r="M83" s="23">
        <v>0.54239039999999994</v>
      </c>
      <c r="N83" s="23">
        <v>3.1115520000000001</v>
      </c>
      <c r="O83" s="23">
        <f t="shared" si="17"/>
        <v>10.656000000000001</v>
      </c>
      <c r="P83" s="24"/>
      <c r="Q83" s="81">
        <f t="shared" si="18"/>
        <v>10.656000000000001</v>
      </c>
      <c r="S83" s="78">
        <f t="shared" si="20"/>
        <v>4.4552735999999999</v>
      </c>
      <c r="T83" s="78">
        <f t="shared" si="21"/>
        <v>2.5467839999999997</v>
      </c>
      <c r="U83" s="78">
        <f t="shared" si="22"/>
        <v>0</v>
      </c>
      <c r="V83" s="78">
        <f t="shared" si="23"/>
        <v>0.54239039999999994</v>
      </c>
      <c r="W83" s="78">
        <f t="shared" si="24"/>
        <v>3.1115520000000001</v>
      </c>
    </row>
    <row r="84" spans="1:23">
      <c r="A84" s="8" t="s">
        <v>126</v>
      </c>
      <c r="B84" s="22">
        <v>14.132</v>
      </c>
      <c r="C84" s="22">
        <f t="shared" si="15"/>
        <v>14.132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16"/>
        <v>100.00000000000001</v>
      </c>
      <c r="J84" s="23">
        <v>5.9085891999999989</v>
      </c>
      <c r="K84" s="23">
        <v>3.3775479999999996</v>
      </c>
      <c r="L84" s="23">
        <v>0</v>
      </c>
      <c r="M84" s="23">
        <v>0.71931879999999981</v>
      </c>
      <c r="N84" s="23">
        <v>4.1265439999999991</v>
      </c>
      <c r="O84" s="23">
        <f t="shared" si="17"/>
        <v>14.132000000000001</v>
      </c>
      <c r="P84" s="24"/>
      <c r="Q84" s="81">
        <f t="shared" si="18"/>
        <v>14.132000000000001</v>
      </c>
      <c r="S84" s="78">
        <f t="shared" si="20"/>
        <v>5.9085891999999989</v>
      </c>
      <c r="T84" s="78">
        <f t="shared" si="21"/>
        <v>3.3775479999999996</v>
      </c>
      <c r="U84" s="78">
        <f t="shared" si="22"/>
        <v>0</v>
      </c>
      <c r="V84" s="78">
        <f t="shared" si="23"/>
        <v>0.71931879999999981</v>
      </c>
      <c r="W84" s="78">
        <f t="shared" si="24"/>
        <v>4.1265439999999991</v>
      </c>
    </row>
    <row r="85" spans="1:23">
      <c r="A85" s="8" t="s">
        <v>127</v>
      </c>
      <c r="B85" s="22">
        <v>14.36</v>
      </c>
      <c r="C85" s="22">
        <f t="shared" si="15"/>
        <v>14.36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16"/>
        <v>100.00000000000001</v>
      </c>
      <c r="J85" s="23">
        <v>6.0039159999999994</v>
      </c>
      <c r="K85" s="23">
        <v>3.4320399999999989</v>
      </c>
      <c r="L85" s="23">
        <v>0</v>
      </c>
      <c r="M85" s="23">
        <v>0.73092399999999991</v>
      </c>
      <c r="N85" s="23">
        <v>4.1931199999999986</v>
      </c>
      <c r="O85" s="23">
        <f t="shared" si="17"/>
        <v>14.36</v>
      </c>
      <c r="P85" s="24"/>
      <c r="Q85" s="81">
        <f t="shared" si="18"/>
        <v>14.36</v>
      </c>
      <c r="S85" s="78">
        <f t="shared" si="20"/>
        <v>6.0039159999999994</v>
      </c>
      <c r="T85" s="78">
        <f t="shared" si="21"/>
        <v>3.4320399999999989</v>
      </c>
      <c r="U85" s="78">
        <f t="shared" si="22"/>
        <v>0</v>
      </c>
      <c r="V85" s="78">
        <f t="shared" si="23"/>
        <v>0.73092399999999991</v>
      </c>
      <c r="W85" s="78">
        <f t="shared" si="24"/>
        <v>4.1931199999999986</v>
      </c>
    </row>
    <row r="86" spans="1:23">
      <c r="A86" s="8" t="s">
        <v>128</v>
      </c>
      <c r="B86" s="22">
        <v>15.071999999999999</v>
      </c>
      <c r="C86" s="22">
        <f t="shared" si="15"/>
        <v>15.071999999999999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16"/>
        <v>100.00000000000001</v>
      </c>
      <c r="J86" s="23">
        <v>6.3016031999999988</v>
      </c>
      <c r="K86" s="23">
        <v>3.6022079999999987</v>
      </c>
      <c r="L86" s="23">
        <v>0</v>
      </c>
      <c r="M86" s="23">
        <v>0.76716479999999976</v>
      </c>
      <c r="N86" s="23">
        <v>4.4010239999999996</v>
      </c>
      <c r="O86" s="23">
        <f t="shared" si="17"/>
        <v>15.071999999999999</v>
      </c>
      <c r="P86" s="24"/>
      <c r="Q86" s="81">
        <f t="shared" si="18"/>
        <v>15.071999999999999</v>
      </c>
      <c r="S86" s="78">
        <f t="shared" si="20"/>
        <v>6.3016031999999988</v>
      </c>
      <c r="T86" s="78">
        <f t="shared" si="21"/>
        <v>3.6022079999999987</v>
      </c>
      <c r="U86" s="78">
        <f t="shared" si="22"/>
        <v>0</v>
      </c>
      <c r="V86" s="78">
        <f t="shared" si="23"/>
        <v>0.76716479999999976</v>
      </c>
      <c r="W86" s="78">
        <f t="shared" si="24"/>
        <v>4.4010239999999996</v>
      </c>
    </row>
    <row r="87" spans="1:23">
      <c r="A87" s="8" t="s">
        <v>129</v>
      </c>
      <c r="B87" s="22">
        <v>15.86</v>
      </c>
      <c r="C87" s="22">
        <f t="shared" si="15"/>
        <v>15.86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16"/>
        <v>100.00000000000001</v>
      </c>
      <c r="J87" s="23">
        <v>6.6310659999999988</v>
      </c>
      <c r="K87" s="23">
        <v>3.7905399999999991</v>
      </c>
      <c r="L87" s="23">
        <v>0</v>
      </c>
      <c r="M87" s="23">
        <v>0.80727399999999983</v>
      </c>
      <c r="N87" s="23">
        <v>4.6311199999999992</v>
      </c>
      <c r="O87" s="23">
        <f t="shared" si="17"/>
        <v>15.86</v>
      </c>
      <c r="P87" s="24"/>
      <c r="Q87" s="81">
        <f t="shared" si="18"/>
        <v>15.86</v>
      </c>
      <c r="S87" s="78">
        <f t="shared" si="20"/>
        <v>6.6310659999999988</v>
      </c>
      <c r="T87" s="78">
        <f t="shared" si="21"/>
        <v>3.7905399999999991</v>
      </c>
      <c r="U87" s="78">
        <f t="shared" si="22"/>
        <v>0</v>
      </c>
      <c r="V87" s="78">
        <f t="shared" si="23"/>
        <v>0.80727399999999983</v>
      </c>
      <c r="W87" s="78">
        <f t="shared" si="24"/>
        <v>4.6311199999999992</v>
      </c>
    </row>
    <row r="88" spans="1:23">
      <c r="A88" s="8" t="s">
        <v>130</v>
      </c>
      <c r="B88" s="22">
        <v>17.992000000000001</v>
      </c>
      <c r="C88" s="22">
        <f t="shared" si="15"/>
        <v>17.992000000000001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16"/>
        <v>100.00000000000001</v>
      </c>
      <c r="J88" s="23">
        <v>7.5224551999999996</v>
      </c>
      <c r="K88" s="23">
        <v>4.3000879999999997</v>
      </c>
      <c r="L88" s="23">
        <v>0</v>
      </c>
      <c r="M88" s="23">
        <v>0.91579279999999985</v>
      </c>
      <c r="N88" s="23">
        <v>5.2536639999999997</v>
      </c>
      <c r="O88" s="23">
        <f t="shared" si="17"/>
        <v>17.992000000000001</v>
      </c>
      <c r="P88" s="24"/>
      <c r="Q88" s="81">
        <f t="shared" si="18"/>
        <v>17.992000000000001</v>
      </c>
      <c r="S88" s="78">
        <f t="shared" si="20"/>
        <v>7.5224551999999996</v>
      </c>
      <c r="T88" s="78">
        <f t="shared" si="21"/>
        <v>4.3000879999999997</v>
      </c>
      <c r="U88" s="78">
        <f t="shared" si="22"/>
        <v>0</v>
      </c>
      <c r="V88" s="78">
        <f t="shared" si="23"/>
        <v>0.91579279999999985</v>
      </c>
      <c r="W88" s="78">
        <f t="shared" si="24"/>
        <v>5.2536639999999997</v>
      </c>
    </row>
    <row r="89" spans="1:23">
      <c r="A89" s="8" t="s">
        <v>131</v>
      </c>
      <c r="B89" s="22">
        <v>17.452000000000002</v>
      </c>
      <c r="C89" s="22">
        <f t="shared" si="15"/>
        <v>17.452000000000002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16"/>
        <v>100.00000000000001</v>
      </c>
      <c r="J89" s="23">
        <v>7.296681200000001</v>
      </c>
      <c r="K89" s="23">
        <v>4.1710279999999997</v>
      </c>
      <c r="L89" s="23">
        <v>0</v>
      </c>
      <c r="M89" s="23">
        <v>0.88830679999999984</v>
      </c>
      <c r="N89" s="23">
        <v>5.0959839999999996</v>
      </c>
      <c r="O89" s="23">
        <f t="shared" si="17"/>
        <v>17.452000000000002</v>
      </c>
      <c r="P89" s="24"/>
      <c r="Q89" s="81">
        <f t="shared" si="18"/>
        <v>17.452000000000002</v>
      </c>
      <c r="S89" s="78">
        <f t="shared" si="20"/>
        <v>7.296681200000001</v>
      </c>
      <c r="T89" s="78">
        <f t="shared" si="21"/>
        <v>4.1710279999999997</v>
      </c>
      <c r="U89" s="78">
        <f t="shared" si="22"/>
        <v>0</v>
      </c>
      <c r="V89" s="78">
        <f t="shared" si="23"/>
        <v>0.88830679999999984</v>
      </c>
      <c r="W89" s="78">
        <f t="shared" si="24"/>
        <v>5.0959839999999996</v>
      </c>
    </row>
    <row r="90" spans="1:23">
      <c r="A90" s="8" t="s">
        <v>132</v>
      </c>
      <c r="B90" s="22">
        <v>17.224</v>
      </c>
      <c r="C90" s="22">
        <f t="shared" si="15"/>
        <v>17.224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16"/>
        <v>100.00000000000001</v>
      </c>
      <c r="J90" s="23">
        <v>7.2013543999999987</v>
      </c>
      <c r="K90" s="23">
        <v>4.1165359999999991</v>
      </c>
      <c r="L90" s="23">
        <v>0</v>
      </c>
      <c r="M90" s="23">
        <v>0.87670159999999986</v>
      </c>
      <c r="N90" s="23">
        <v>5.0294079999999992</v>
      </c>
      <c r="O90" s="23">
        <f t="shared" si="17"/>
        <v>17.224</v>
      </c>
      <c r="P90" s="24"/>
      <c r="Q90" s="81">
        <f t="shared" si="18"/>
        <v>17.224</v>
      </c>
      <c r="S90" s="78">
        <f t="shared" si="20"/>
        <v>7.2013543999999987</v>
      </c>
      <c r="T90" s="78">
        <f t="shared" si="21"/>
        <v>4.1165359999999991</v>
      </c>
      <c r="U90" s="78">
        <f t="shared" si="22"/>
        <v>0</v>
      </c>
      <c r="V90" s="78">
        <f t="shared" si="23"/>
        <v>0.87670159999999986</v>
      </c>
      <c r="W90" s="78">
        <f t="shared" si="24"/>
        <v>5.0294079999999992</v>
      </c>
    </row>
    <row r="91" spans="1:23">
      <c r="A91" s="8" t="s">
        <v>133</v>
      </c>
      <c r="B91" s="22">
        <v>16.032</v>
      </c>
      <c r="C91" s="22">
        <f t="shared" si="15"/>
        <v>16.032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16"/>
        <v>100.00000000000001</v>
      </c>
      <c r="J91" s="23">
        <v>6.7029791999999997</v>
      </c>
      <c r="K91" s="23">
        <v>3.8316479999999991</v>
      </c>
      <c r="L91" s="23">
        <v>0</v>
      </c>
      <c r="M91" s="23">
        <v>0.81602879999999989</v>
      </c>
      <c r="N91" s="23">
        <v>4.6813439999999993</v>
      </c>
      <c r="O91" s="23">
        <f t="shared" si="17"/>
        <v>16.032</v>
      </c>
      <c r="P91" s="24"/>
      <c r="Q91" s="81">
        <f t="shared" si="18"/>
        <v>16.032</v>
      </c>
      <c r="S91" s="78">
        <f t="shared" si="20"/>
        <v>6.7029791999999997</v>
      </c>
      <c r="T91" s="78">
        <f t="shared" si="21"/>
        <v>3.8316479999999991</v>
      </c>
      <c r="U91" s="78">
        <f t="shared" si="22"/>
        <v>0</v>
      </c>
      <c r="V91" s="78">
        <f t="shared" si="23"/>
        <v>0.81602879999999989</v>
      </c>
      <c r="W91" s="78">
        <f t="shared" si="24"/>
        <v>4.6813439999999993</v>
      </c>
    </row>
    <row r="92" spans="1:23">
      <c r="A92" s="8" t="s">
        <v>134</v>
      </c>
      <c r="B92" s="22">
        <v>14.42</v>
      </c>
      <c r="C92" s="22">
        <f t="shared" si="15"/>
        <v>14.42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16"/>
        <v>100.00000000000001</v>
      </c>
      <c r="J92" s="23">
        <v>6.0290019999999993</v>
      </c>
      <c r="K92" s="23">
        <v>3.4463799999999991</v>
      </c>
      <c r="L92" s="23">
        <v>0</v>
      </c>
      <c r="M92" s="23">
        <v>0.73397799999999991</v>
      </c>
      <c r="N92" s="23">
        <v>4.2106399999999988</v>
      </c>
      <c r="O92" s="23">
        <f t="shared" si="17"/>
        <v>14.42</v>
      </c>
      <c r="P92" s="24"/>
      <c r="Q92" s="81">
        <f t="shared" si="18"/>
        <v>14.42</v>
      </c>
      <c r="S92" s="78">
        <f t="shared" si="20"/>
        <v>6.0290019999999993</v>
      </c>
      <c r="T92" s="78">
        <f t="shared" si="21"/>
        <v>3.4463799999999991</v>
      </c>
      <c r="U92" s="78">
        <f t="shared" si="22"/>
        <v>0</v>
      </c>
      <c r="V92" s="78">
        <f t="shared" si="23"/>
        <v>0.73397799999999991</v>
      </c>
      <c r="W92" s="78">
        <f t="shared" si="24"/>
        <v>4.2106399999999988</v>
      </c>
    </row>
    <row r="93" spans="1:23">
      <c r="A93" s="8" t="s">
        <v>135</v>
      </c>
      <c r="B93" s="22">
        <v>14.284000000000001</v>
      </c>
      <c r="C93" s="22">
        <f t="shared" si="15"/>
        <v>14.284000000000001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16"/>
        <v>100.00000000000001</v>
      </c>
      <c r="J93" s="23">
        <v>5.9721403999999998</v>
      </c>
      <c r="K93" s="23">
        <v>3.4138759999999997</v>
      </c>
      <c r="L93" s="23">
        <v>0</v>
      </c>
      <c r="M93" s="23">
        <v>0.72705559999999991</v>
      </c>
      <c r="N93" s="23">
        <v>4.1709279999999991</v>
      </c>
      <c r="O93" s="23">
        <f t="shared" si="17"/>
        <v>14.284000000000001</v>
      </c>
      <c r="P93" s="24"/>
      <c r="Q93" s="81">
        <f t="shared" si="18"/>
        <v>14.284000000000001</v>
      </c>
      <c r="S93" s="78">
        <f t="shared" si="20"/>
        <v>5.9721403999999998</v>
      </c>
      <c r="T93" s="78">
        <f t="shared" si="21"/>
        <v>3.4138759999999997</v>
      </c>
      <c r="U93" s="78">
        <f t="shared" si="22"/>
        <v>0</v>
      </c>
      <c r="V93" s="78">
        <f t="shared" si="23"/>
        <v>0.72705559999999991</v>
      </c>
      <c r="W93" s="78">
        <f t="shared" si="24"/>
        <v>4.1709279999999991</v>
      </c>
    </row>
    <row r="94" spans="1:23">
      <c r="A94" s="8" t="s">
        <v>136</v>
      </c>
      <c r="B94" s="22">
        <v>14.188000000000001</v>
      </c>
      <c r="C94" s="22">
        <f t="shared" si="15"/>
        <v>14.188000000000001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16"/>
        <v>100.00000000000001</v>
      </c>
      <c r="J94" s="23">
        <v>5.9320027999999994</v>
      </c>
      <c r="K94" s="23">
        <v>3.3909319999999994</v>
      </c>
      <c r="L94" s="23">
        <v>0</v>
      </c>
      <c r="M94" s="23">
        <v>0.72216919999999996</v>
      </c>
      <c r="N94" s="23">
        <v>4.1428959999999995</v>
      </c>
      <c r="O94" s="23">
        <f t="shared" si="17"/>
        <v>14.188000000000001</v>
      </c>
      <c r="P94" s="24"/>
      <c r="Q94" s="81">
        <f t="shared" si="18"/>
        <v>14.188000000000001</v>
      </c>
      <c r="S94" s="78">
        <f t="shared" si="20"/>
        <v>5.9320027999999994</v>
      </c>
      <c r="T94" s="78">
        <f t="shared" si="21"/>
        <v>3.3909319999999994</v>
      </c>
      <c r="U94" s="78">
        <f t="shared" si="22"/>
        <v>0</v>
      </c>
      <c r="V94" s="78">
        <f t="shared" si="23"/>
        <v>0.72216919999999996</v>
      </c>
      <c r="W94" s="78">
        <f t="shared" si="24"/>
        <v>4.1428959999999995</v>
      </c>
    </row>
    <row r="95" spans="1:23">
      <c r="A95" s="8" t="s">
        <v>137</v>
      </c>
      <c r="B95" s="22">
        <v>12.44</v>
      </c>
      <c r="C95" s="22">
        <f t="shared" si="15"/>
        <v>12.44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16"/>
        <v>100.00000000000001</v>
      </c>
      <c r="J95" s="23">
        <v>5.2011639999999995</v>
      </c>
      <c r="K95" s="23">
        <v>2.9731599999999991</v>
      </c>
      <c r="L95" s="23">
        <v>0</v>
      </c>
      <c r="M95" s="23">
        <v>0.63319599999999987</v>
      </c>
      <c r="N95" s="23">
        <v>3.6324799999999993</v>
      </c>
      <c r="O95" s="23">
        <f t="shared" si="17"/>
        <v>12.440000000000001</v>
      </c>
      <c r="P95" s="24"/>
      <c r="Q95" s="81">
        <f t="shared" si="18"/>
        <v>12.440000000000001</v>
      </c>
      <c r="S95" s="78">
        <f t="shared" si="20"/>
        <v>5.2011639999999995</v>
      </c>
      <c r="T95" s="78">
        <f t="shared" si="21"/>
        <v>2.9731599999999991</v>
      </c>
      <c r="U95" s="78">
        <f t="shared" si="22"/>
        <v>0</v>
      </c>
      <c r="V95" s="78">
        <f t="shared" si="23"/>
        <v>0.63319599999999987</v>
      </c>
      <c r="W95" s="78">
        <f t="shared" si="24"/>
        <v>3.6324799999999993</v>
      </c>
    </row>
    <row r="96" spans="1:23">
      <c r="A96" s="8" t="s">
        <v>138</v>
      </c>
      <c r="B96" s="22">
        <v>11.327999999999999</v>
      </c>
      <c r="C96" s="22">
        <f t="shared" si="15"/>
        <v>11.327999999999999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16"/>
        <v>100.00000000000001</v>
      </c>
      <c r="J96" s="23">
        <v>4.7362367999999995</v>
      </c>
      <c r="K96" s="23">
        <v>2.7073919999999996</v>
      </c>
      <c r="L96" s="23">
        <v>0</v>
      </c>
      <c r="M96" s="23">
        <v>0.57659519999999986</v>
      </c>
      <c r="N96" s="23">
        <v>3.3077759999999992</v>
      </c>
      <c r="O96" s="23">
        <f t="shared" si="17"/>
        <v>11.327999999999999</v>
      </c>
      <c r="P96" s="24"/>
      <c r="Q96" s="81">
        <f t="shared" si="18"/>
        <v>11.327999999999999</v>
      </c>
      <c r="S96" s="78">
        <f t="shared" si="20"/>
        <v>4.7362367999999995</v>
      </c>
      <c r="T96" s="78">
        <f t="shared" si="21"/>
        <v>2.7073919999999996</v>
      </c>
      <c r="U96" s="78">
        <f t="shared" si="22"/>
        <v>0</v>
      </c>
      <c r="V96" s="78">
        <f t="shared" si="23"/>
        <v>0.57659519999999986</v>
      </c>
      <c r="W96" s="78">
        <f t="shared" si="24"/>
        <v>3.3077759999999992</v>
      </c>
    </row>
    <row r="97" spans="1:26">
      <c r="A97" s="8" t="s">
        <v>139</v>
      </c>
      <c r="B97" s="22">
        <v>12.44</v>
      </c>
      <c r="C97" s="22">
        <f t="shared" si="15"/>
        <v>12.44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16"/>
        <v>100.00000000000001</v>
      </c>
      <c r="J97" s="23">
        <v>5.2011639999999995</v>
      </c>
      <c r="K97" s="23">
        <v>2.9731599999999991</v>
      </c>
      <c r="L97" s="23">
        <v>0</v>
      </c>
      <c r="M97" s="23">
        <v>0.63319599999999987</v>
      </c>
      <c r="N97" s="23">
        <v>3.6324799999999993</v>
      </c>
      <c r="O97" s="23">
        <f t="shared" si="17"/>
        <v>12.440000000000001</v>
      </c>
      <c r="P97" s="24"/>
      <c r="Q97" s="81">
        <f t="shared" si="18"/>
        <v>12.440000000000001</v>
      </c>
      <c r="S97" s="78">
        <f t="shared" si="20"/>
        <v>5.2011639999999995</v>
      </c>
      <c r="T97" s="78">
        <f t="shared" si="21"/>
        <v>2.9731599999999991</v>
      </c>
      <c r="U97" s="78">
        <f t="shared" si="22"/>
        <v>0</v>
      </c>
      <c r="V97" s="78">
        <f t="shared" si="23"/>
        <v>0.63319599999999987</v>
      </c>
      <c r="W97" s="78">
        <f t="shared" si="24"/>
        <v>3.6324799999999993</v>
      </c>
    </row>
    <row r="98" spans="1:26">
      <c r="A98" s="8" t="s">
        <v>140</v>
      </c>
      <c r="B98" s="22">
        <v>13.4</v>
      </c>
      <c r="C98" s="22">
        <f t="shared" si="15"/>
        <v>13.4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16"/>
        <v>100.00000000000001</v>
      </c>
      <c r="J98" s="23">
        <v>5.6025399999999994</v>
      </c>
      <c r="K98" s="23">
        <v>3.2025999999999994</v>
      </c>
      <c r="L98" s="23">
        <v>0</v>
      </c>
      <c r="M98" s="23">
        <v>0.68205999999999989</v>
      </c>
      <c r="N98" s="23">
        <v>3.9127999999999994</v>
      </c>
      <c r="O98" s="23">
        <f t="shared" si="17"/>
        <v>13.4</v>
      </c>
      <c r="P98" s="24"/>
      <c r="Q98" s="81">
        <f t="shared" si="18"/>
        <v>13.4</v>
      </c>
      <c r="S98" s="78">
        <f t="shared" si="20"/>
        <v>5.6025399999999994</v>
      </c>
      <c r="T98" s="78">
        <f t="shared" si="21"/>
        <v>3.2025999999999994</v>
      </c>
      <c r="U98" s="78">
        <f t="shared" si="22"/>
        <v>0</v>
      </c>
      <c r="V98" s="78">
        <f t="shared" si="23"/>
        <v>0.68205999999999989</v>
      </c>
      <c r="W98" s="78">
        <f t="shared" si="24"/>
        <v>3.9127999999999994</v>
      </c>
    </row>
    <row r="99" spans="1:26">
      <c r="A99" s="8" t="s">
        <v>175</v>
      </c>
      <c r="B99" s="22">
        <f t="shared" ref="B99:Q99" si="25">SUM(B3:B98)/4000</f>
        <v>0.40072799999999986</v>
      </c>
      <c r="C99" s="22">
        <f t="shared" si="25"/>
        <v>0.40072799999999986</v>
      </c>
      <c r="D99" s="22">
        <f t="shared" si="25"/>
        <v>1.003439999999999</v>
      </c>
      <c r="E99" s="22">
        <f t="shared" si="25"/>
        <v>0.573600000000001</v>
      </c>
      <c r="F99" s="22">
        <f t="shared" si="25"/>
        <v>0</v>
      </c>
      <c r="G99" s="22">
        <f t="shared" si="25"/>
        <v>0.12215999999999975</v>
      </c>
      <c r="H99" s="22">
        <f t="shared" si="25"/>
        <v>0.70079999999999942</v>
      </c>
      <c r="I99" s="22">
        <f t="shared" si="25"/>
        <v>2.4000000000000004</v>
      </c>
      <c r="J99" s="23">
        <f t="shared" si="25"/>
        <v>0.16754437679999998</v>
      </c>
      <c r="K99" s="24">
        <f t="shared" si="25"/>
        <v>9.5773991999999988E-2</v>
      </c>
      <c r="L99" s="24">
        <f t="shared" si="25"/>
        <v>0</v>
      </c>
      <c r="M99" s="24">
        <f t="shared" si="25"/>
        <v>2.039705519999999E-2</v>
      </c>
      <c r="N99" s="24">
        <f t="shared" si="25"/>
        <v>0.11701257600000003</v>
      </c>
      <c r="O99" s="25">
        <f t="shared" si="25"/>
        <v>0.40072799999999986</v>
      </c>
      <c r="P99" s="25"/>
      <c r="Q99" s="85">
        <f t="shared" si="25"/>
        <v>0.40072799999999986</v>
      </c>
      <c r="S99" s="78">
        <f>SUM(S3:S98)/4000</f>
        <v>0.16754437679999998</v>
      </c>
      <c r="T99" s="78">
        <f t="shared" ref="T99:W99" si="26">SUM(T3:T98)/4000</f>
        <v>9.5773991999999988E-2</v>
      </c>
      <c r="U99" s="78">
        <f t="shared" si="26"/>
        <v>0</v>
      </c>
      <c r="V99" s="78">
        <f t="shared" si="26"/>
        <v>2.039705519999999E-2</v>
      </c>
      <c r="W99" s="78">
        <f t="shared" si="26"/>
        <v>0.11701257600000003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44864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359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0</v>
      </c>
      <c r="W3">
        <v>0</v>
      </c>
      <c r="X3">
        <v>0</v>
      </c>
      <c r="Y3">
        <v>0</v>
      </c>
      <c r="Z3">
        <v>0</v>
      </c>
    </row>
    <row r="4" spans="1:26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0</v>
      </c>
      <c r="W4">
        <v>0</v>
      </c>
      <c r="X4">
        <v>0</v>
      </c>
      <c r="Y4">
        <v>0</v>
      </c>
      <c r="Z4">
        <v>0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0</v>
      </c>
      <c r="W5">
        <v>0</v>
      </c>
      <c r="X5">
        <v>0</v>
      </c>
      <c r="Y5">
        <v>0</v>
      </c>
      <c r="Z5">
        <v>0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0</v>
      </c>
      <c r="W6">
        <v>0</v>
      </c>
      <c r="X6">
        <v>0</v>
      </c>
      <c r="Y6">
        <v>0</v>
      </c>
      <c r="Z6">
        <v>0</v>
      </c>
    </row>
    <row r="7" spans="1:26">
      <c r="G7" t="s">
        <v>49</v>
      </c>
      <c r="H7" s="115">
        <v>100.38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100.38</v>
      </c>
      <c r="W7">
        <v>100.38</v>
      </c>
      <c r="X7">
        <v>0</v>
      </c>
      <c r="Y7">
        <v>0</v>
      </c>
      <c r="Z7">
        <v>0</v>
      </c>
    </row>
    <row r="8" spans="1:26">
      <c r="G8" t="s">
        <v>50</v>
      </c>
      <c r="H8" s="115">
        <v>89.76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89.76</v>
      </c>
      <c r="W8">
        <v>89.76</v>
      </c>
      <c r="X8">
        <v>0</v>
      </c>
      <c r="Y8">
        <v>0</v>
      </c>
      <c r="Z8">
        <v>0</v>
      </c>
    </row>
    <row r="9" spans="1:26">
      <c r="G9" t="s">
        <v>51</v>
      </c>
      <c r="H9" s="115">
        <v>97.49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97.49</v>
      </c>
      <c r="W9">
        <v>97.49</v>
      </c>
      <c r="X9">
        <v>0</v>
      </c>
      <c r="Y9">
        <v>0</v>
      </c>
      <c r="Z9">
        <v>0</v>
      </c>
    </row>
    <row r="10" spans="1:26">
      <c r="G10" t="s">
        <v>52</v>
      </c>
      <c r="H10" s="115">
        <v>91.69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-4</v>
      </c>
      <c r="P10" s="88">
        <v>0</v>
      </c>
      <c r="Q10" s="88">
        <v>0</v>
      </c>
      <c r="R10" s="88">
        <v>0</v>
      </c>
      <c r="S10" s="116">
        <v>0</v>
      </c>
      <c r="U10" s="115">
        <v>-4</v>
      </c>
      <c r="V10" s="116">
        <v>91.69</v>
      </c>
      <c r="W10">
        <v>91.69</v>
      </c>
      <c r="X10">
        <v>-4</v>
      </c>
      <c r="Y10">
        <v>0</v>
      </c>
      <c r="Z10">
        <v>0</v>
      </c>
    </row>
    <row r="11" spans="1:26">
      <c r="G11" t="s">
        <v>53</v>
      </c>
      <c r="H11" s="115">
        <v>80.11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-9</v>
      </c>
      <c r="P11" s="88">
        <v>0</v>
      </c>
      <c r="Q11" s="88">
        <v>0</v>
      </c>
      <c r="R11" s="88">
        <v>0</v>
      </c>
      <c r="S11" s="116">
        <v>0</v>
      </c>
      <c r="U11" s="115">
        <v>-9</v>
      </c>
      <c r="V11" s="116">
        <v>80.11</v>
      </c>
      <c r="W11">
        <v>80.11</v>
      </c>
      <c r="X11">
        <v>-9</v>
      </c>
      <c r="Y11">
        <v>0</v>
      </c>
      <c r="Z11">
        <v>0</v>
      </c>
    </row>
    <row r="12" spans="1:26">
      <c r="G12" t="s">
        <v>54</v>
      </c>
      <c r="H12" s="115">
        <v>82.04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-14</v>
      </c>
      <c r="P12" s="88">
        <v>0</v>
      </c>
      <c r="Q12" s="88">
        <v>0</v>
      </c>
      <c r="R12" s="88">
        <v>0</v>
      </c>
      <c r="S12" s="116">
        <v>0</v>
      </c>
      <c r="U12" s="115">
        <v>-14</v>
      </c>
      <c r="V12" s="116">
        <v>82.04</v>
      </c>
      <c r="W12">
        <v>82.04</v>
      </c>
      <c r="X12">
        <v>-14</v>
      </c>
      <c r="Y12">
        <v>0</v>
      </c>
      <c r="Z12">
        <v>0</v>
      </c>
    </row>
    <row r="13" spans="1:26">
      <c r="G13" t="s">
        <v>55</v>
      </c>
      <c r="H13" s="115">
        <v>65.44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-19</v>
      </c>
      <c r="P13" s="88">
        <v>0</v>
      </c>
      <c r="Q13" s="88">
        <v>0</v>
      </c>
      <c r="R13" s="88">
        <v>0</v>
      </c>
      <c r="S13" s="116">
        <v>0</v>
      </c>
      <c r="U13" s="115">
        <v>-19</v>
      </c>
      <c r="V13" s="116">
        <v>65.44</v>
      </c>
      <c r="W13">
        <v>65.44</v>
      </c>
      <c r="X13">
        <v>-19</v>
      </c>
      <c r="Y13">
        <v>0</v>
      </c>
      <c r="Z13">
        <v>0</v>
      </c>
    </row>
    <row r="14" spans="1:26">
      <c r="G14" t="s">
        <v>56</v>
      </c>
      <c r="H14" s="115">
        <v>64.959999999999994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-19</v>
      </c>
      <c r="P14" s="88">
        <v>0</v>
      </c>
      <c r="Q14" s="88">
        <v>0</v>
      </c>
      <c r="R14" s="88">
        <v>0</v>
      </c>
      <c r="S14" s="116">
        <v>0</v>
      </c>
      <c r="U14" s="115">
        <v>-19</v>
      </c>
      <c r="V14" s="116">
        <v>64.959999999999994</v>
      </c>
      <c r="W14">
        <v>64.959999999999994</v>
      </c>
      <c r="X14">
        <v>-19</v>
      </c>
      <c r="Y14">
        <v>0</v>
      </c>
      <c r="Z14">
        <v>0</v>
      </c>
    </row>
    <row r="15" spans="1:26">
      <c r="G15" t="s">
        <v>57</v>
      </c>
      <c r="H15" s="115">
        <v>44.88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-24</v>
      </c>
      <c r="P15" s="88">
        <v>0</v>
      </c>
      <c r="Q15" s="88">
        <v>0</v>
      </c>
      <c r="R15" s="88">
        <v>0</v>
      </c>
      <c r="S15" s="116">
        <v>0</v>
      </c>
      <c r="U15" s="115">
        <v>-24</v>
      </c>
      <c r="V15" s="116">
        <v>44.88</v>
      </c>
      <c r="W15">
        <v>44.88</v>
      </c>
      <c r="X15">
        <v>-24</v>
      </c>
      <c r="Y15">
        <v>0</v>
      </c>
      <c r="Z15">
        <v>0</v>
      </c>
    </row>
    <row r="16" spans="1:26">
      <c r="G16" t="s">
        <v>58</v>
      </c>
      <c r="H16" s="115">
        <v>44.98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-29</v>
      </c>
      <c r="P16" s="88">
        <v>0</v>
      </c>
      <c r="Q16" s="88">
        <v>0</v>
      </c>
      <c r="R16" s="88">
        <v>0</v>
      </c>
      <c r="S16" s="116">
        <v>0</v>
      </c>
      <c r="U16" s="115">
        <v>-29</v>
      </c>
      <c r="V16" s="116">
        <v>44.98</v>
      </c>
      <c r="W16">
        <v>44.98</v>
      </c>
      <c r="X16">
        <v>-29</v>
      </c>
      <c r="Y16">
        <v>0</v>
      </c>
      <c r="Z16">
        <v>0</v>
      </c>
    </row>
    <row r="17" spans="7:26">
      <c r="G17" t="s">
        <v>59</v>
      </c>
      <c r="H17" s="115">
        <v>77.8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-34</v>
      </c>
      <c r="P17" s="88">
        <v>0</v>
      </c>
      <c r="Q17" s="88">
        <v>0</v>
      </c>
      <c r="R17" s="88">
        <v>0</v>
      </c>
      <c r="S17" s="116">
        <v>0</v>
      </c>
      <c r="U17" s="115">
        <v>-34</v>
      </c>
      <c r="V17" s="116">
        <v>77.8</v>
      </c>
      <c r="W17">
        <v>77.8</v>
      </c>
      <c r="X17">
        <v>-34</v>
      </c>
      <c r="Y17">
        <v>0</v>
      </c>
      <c r="Z17">
        <v>0</v>
      </c>
    </row>
    <row r="18" spans="7:26">
      <c r="G18" t="s">
        <v>60</v>
      </c>
      <c r="H18" s="115">
        <v>90.73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-34</v>
      </c>
      <c r="P18" s="88">
        <v>0</v>
      </c>
      <c r="Q18" s="88">
        <v>0</v>
      </c>
      <c r="R18" s="88">
        <v>0</v>
      </c>
      <c r="S18" s="116">
        <v>0</v>
      </c>
      <c r="U18" s="115">
        <v>-34</v>
      </c>
      <c r="V18" s="116">
        <v>90.73</v>
      </c>
      <c r="W18">
        <v>90.73</v>
      </c>
      <c r="X18">
        <v>-34</v>
      </c>
      <c r="Y18">
        <v>0</v>
      </c>
      <c r="Z18">
        <v>0</v>
      </c>
    </row>
    <row r="19" spans="7:26">
      <c r="G19" t="s">
        <v>61</v>
      </c>
      <c r="H19" s="115">
        <v>84.94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0</v>
      </c>
      <c r="V19" s="116">
        <v>84.94</v>
      </c>
      <c r="W19">
        <v>84.94</v>
      </c>
      <c r="X19">
        <v>0</v>
      </c>
      <c r="Y19">
        <v>0</v>
      </c>
      <c r="Z19">
        <v>0</v>
      </c>
    </row>
    <row r="20" spans="7:26">
      <c r="G20" t="s">
        <v>62</v>
      </c>
      <c r="H20" s="115">
        <v>95.55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0</v>
      </c>
      <c r="V20" s="116">
        <v>95.55</v>
      </c>
      <c r="W20">
        <v>95.55</v>
      </c>
      <c r="X20">
        <v>0</v>
      </c>
      <c r="Y20">
        <v>0</v>
      </c>
      <c r="Z20">
        <v>0</v>
      </c>
    </row>
    <row r="21" spans="7:26">
      <c r="G21" t="s">
        <v>63</v>
      </c>
      <c r="H21" s="115">
        <v>87.83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0</v>
      </c>
      <c r="V21" s="116">
        <v>87.83</v>
      </c>
      <c r="W21">
        <v>87.83</v>
      </c>
      <c r="X21">
        <v>0</v>
      </c>
      <c r="Y21">
        <v>0</v>
      </c>
      <c r="Z21">
        <v>0</v>
      </c>
    </row>
    <row r="22" spans="7:26">
      <c r="G22" t="s">
        <v>64</v>
      </c>
      <c r="H22" s="115">
        <v>95.55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0</v>
      </c>
      <c r="V22" s="116">
        <v>95.55</v>
      </c>
      <c r="W22">
        <v>95.55</v>
      </c>
      <c r="X22">
        <v>0</v>
      </c>
      <c r="Y22">
        <v>0</v>
      </c>
      <c r="Z22">
        <v>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>
        <v>0</v>
      </c>
      <c r="V23" s="116">
        <v>0</v>
      </c>
      <c r="W23">
        <v>0</v>
      </c>
      <c r="X23">
        <v>0</v>
      </c>
      <c r="Y23">
        <v>0</v>
      </c>
      <c r="Z23">
        <v>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0</v>
      </c>
      <c r="V24" s="116">
        <v>0</v>
      </c>
      <c r="W24">
        <v>0</v>
      </c>
      <c r="X24">
        <v>0</v>
      </c>
      <c r="Y24">
        <v>0</v>
      </c>
      <c r="Z24">
        <v>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0</v>
      </c>
      <c r="V25" s="116">
        <v>0</v>
      </c>
      <c r="W25">
        <v>0</v>
      </c>
      <c r="X25">
        <v>0</v>
      </c>
      <c r="Y25">
        <v>0</v>
      </c>
      <c r="Z25">
        <v>0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0</v>
      </c>
      <c r="V26" s="116">
        <v>0</v>
      </c>
      <c r="W26">
        <v>0</v>
      </c>
      <c r="X26">
        <v>0</v>
      </c>
      <c r="Y26">
        <v>0</v>
      </c>
      <c r="Z26">
        <v>0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0</v>
      </c>
      <c r="V27" s="116">
        <v>0</v>
      </c>
      <c r="W27">
        <v>0</v>
      </c>
      <c r="X27">
        <v>0</v>
      </c>
      <c r="Y27">
        <v>0</v>
      </c>
      <c r="Z27">
        <v>0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0</v>
      </c>
      <c r="V28" s="116">
        <v>0</v>
      </c>
      <c r="W28">
        <v>0</v>
      </c>
      <c r="X28">
        <v>0</v>
      </c>
      <c r="Y28">
        <v>0</v>
      </c>
      <c r="Z28">
        <v>0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0</v>
      </c>
      <c r="W29">
        <v>0</v>
      </c>
      <c r="X29">
        <v>0</v>
      </c>
      <c r="Y29">
        <v>0</v>
      </c>
      <c r="Z29">
        <v>0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-64</v>
      </c>
      <c r="P30" s="88">
        <v>-1</v>
      </c>
      <c r="Q30" s="88">
        <v>0</v>
      </c>
      <c r="R30" s="88">
        <v>0</v>
      </c>
      <c r="S30" s="116">
        <v>0</v>
      </c>
      <c r="U30" s="115">
        <v>-65</v>
      </c>
      <c r="V30" s="116">
        <v>0</v>
      </c>
      <c r="W30">
        <v>0</v>
      </c>
      <c r="X30">
        <v>-64</v>
      </c>
      <c r="Y30">
        <v>0</v>
      </c>
      <c r="Z30">
        <v>-1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0</v>
      </c>
      <c r="W31">
        <v>0</v>
      </c>
      <c r="X31">
        <v>0</v>
      </c>
      <c r="Y31">
        <v>0</v>
      </c>
      <c r="Z31">
        <v>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0</v>
      </c>
      <c r="W32">
        <v>0</v>
      </c>
      <c r="X32">
        <v>0</v>
      </c>
      <c r="Y32">
        <v>0</v>
      </c>
      <c r="Z32">
        <v>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0</v>
      </c>
      <c r="W33">
        <v>0</v>
      </c>
      <c r="X33">
        <v>0</v>
      </c>
      <c r="Y33">
        <v>0</v>
      </c>
      <c r="Z33">
        <v>0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0</v>
      </c>
      <c r="W34">
        <v>0</v>
      </c>
      <c r="X34">
        <v>0</v>
      </c>
      <c r="Y34">
        <v>0</v>
      </c>
      <c r="Z34">
        <v>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0</v>
      </c>
      <c r="W35">
        <v>0</v>
      </c>
      <c r="X35">
        <v>0</v>
      </c>
      <c r="Y35">
        <v>0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0</v>
      </c>
      <c r="W36">
        <v>0</v>
      </c>
      <c r="X36">
        <v>0</v>
      </c>
      <c r="Y36">
        <v>0</v>
      </c>
      <c r="Z36">
        <v>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0</v>
      </c>
      <c r="W37">
        <v>0</v>
      </c>
      <c r="X37">
        <v>0</v>
      </c>
      <c r="Y37">
        <v>0</v>
      </c>
      <c r="Z37">
        <v>0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0</v>
      </c>
      <c r="W38">
        <v>0</v>
      </c>
      <c r="X38">
        <v>0</v>
      </c>
      <c r="Y38">
        <v>0</v>
      </c>
      <c r="Z38">
        <v>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0</v>
      </c>
      <c r="W39">
        <v>0</v>
      </c>
      <c r="X39">
        <v>0</v>
      </c>
      <c r="Y39">
        <v>0</v>
      </c>
      <c r="Z39">
        <v>0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0</v>
      </c>
      <c r="W40">
        <v>0</v>
      </c>
      <c r="X40">
        <v>0</v>
      </c>
      <c r="Y40">
        <v>0</v>
      </c>
      <c r="Z40">
        <v>0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0</v>
      </c>
      <c r="W41">
        <v>0</v>
      </c>
      <c r="X41">
        <v>0</v>
      </c>
      <c r="Y41">
        <v>0</v>
      </c>
      <c r="Z41">
        <v>0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0</v>
      </c>
      <c r="W42">
        <v>0</v>
      </c>
      <c r="X42">
        <v>0</v>
      </c>
      <c r="Y42">
        <v>0</v>
      </c>
      <c r="Z42">
        <v>0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0</v>
      </c>
      <c r="W43">
        <v>0</v>
      </c>
      <c r="X43">
        <v>0</v>
      </c>
      <c r="Y43">
        <v>0</v>
      </c>
      <c r="Z43">
        <v>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0</v>
      </c>
      <c r="W44">
        <v>0</v>
      </c>
      <c r="X44">
        <v>0</v>
      </c>
      <c r="Y44">
        <v>0</v>
      </c>
      <c r="Z44">
        <v>0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0</v>
      </c>
      <c r="W45">
        <v>0</v>
      </c>
      <c r="X45">
        <v>0</v>
      </c>
      <c r="Y45">
        <v>0</v>
      </c>
      <c r="Z45">
        <v>0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0</v>
      </c>
      <c r="W46">
        <v>0</v>
      </c>
      <c r="X46">
        <v>0</v>
      </c>
      <c r="Y46">
        <v>0</v>
      </c>
      <c r="Z46">
        <v>0</v>
      </c>
    </row>
    <row r="47" spans="7:26">
      <c r="G47" t="s">
        <v>89</v>
      </c>
      <c r="H47" s="115">
        <v>110.03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110.03</v>
      </c>
      <c r="W47">
        <v>110.03</v>
      </c>
      <c r="X47">
        <v>0</v>
      </c>
      <c r="Y47">
        <v>0</v>
      </c>
      <c r="Z47">
        <v>0</v>
      </c>
    </row>
    <row r="48" spans="7:26">
      <c r="G48" t="s">
        <v>90</v>
      </c>
      <c r="H48" s="115">
        <v>89.86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89.86</v>
      </c>
      <c r="W48">
        <v>89.86</v>
      </c>
      <c r="X48">
        <v>0</v>
      </c>
      <c r="Y48">
        <v>0</v>
      </c>
      <c r="Z48">
        <v>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0</v>
      </c>
      <c r="W49">
        <v>0</v>
      </c>
      <c r="X49">
        <v>0</v>
      </c>
      <c r="Y49">
        <v>0</v>
      </c>
      <c r="Z49">
        <v>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0</v>
      </c>
      <c r="W50">
        <v>0</v>
      </c>
      <c r="X50">
        <v>0</v>
      </c>
      <c r="Y50">
        <v>0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0</v>
      </c>
      <c r="W51">
        <v>0</v>
      </c>
      <c r="X51">
        <v>0</v>
      </c>
      <c r="Y51">
        <v>0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0</v>
      </c>
      <c r="W52">
        <v>0</v>
      </c>
      <c r="X52">
        <v>0</v>
      </c>
      <c r="Y52">
        <v>0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0</v>
      </c>
      <c r="W53">
        <v>0</v>
      </c>
      <c r="X53">
        <v>0</v>
      </c>
      <c r="Y53">
        <v>0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0</v>
      </c>
      <c r="W54">
        <v>0</v>
      </c>
      <c r="X54">
        <v>0</v>
      </c>
      <c r="Y54">
        <v>0</v>
      </c>
      <c r="Z54">
        <v>0</v>
      </c>
    </row>
    <row r="55" spans="7:26">
      <c r="G55" t="s">
        <v>97</v>
      </c>
      <c r="H55" s="115">
        <v>30.21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30.21</v>
      </c>
      <c r="W55">
        <v>30.21</v>
      </c>
      <c r="X55">
        <v>0</v>
      </c>
      <c r="Y55">
        <v>0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0</v>
      </c>
      <c r="W56">
        <v>0</v>
      </c>
      <c r="X56">
        <v>0</v>
      </c>
      <c r="Y56">
        <v>0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-9</v>
      </c>
      <c r="P57" s="88">
        <v>0</v>
      </c>
      <c r="Q57" s="88">
        <v>0</v>
      </c>
      <c r="R57" s="88">
        <v>0</v>
      </c>
      <c r="S57" s="116">
        <v>0</v>
      </c>
      <c r="U57" s="115">
        <v>-9</v>
      </c>
      <c r="V57" s="116">
        <v>0</v>
      </c>
      <c r="W57">
        <v>0</v>
      </c>
      <c r="X57">
        <v>-9</v>
      </c>
      <c r="Y57">
        <v>0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-9</v>
      </c>
      <c r="P58" s="88">
        <v>0</v>
      </c>
      <c r="Q58" s="88">
        <v>0</v>
      </c>
      <c r="R58" s="88">
        <v>0</v>
      </c>
      <c r="S58" s="116">
        <v>0</v>
      </c>
      <c r="U58" s="115">
        <v>-9</v>
      </c>
      <c r="V58" s="116">
        <v>0</v>
      </c>
      <c r="W58">
        <v>0</v>
      </c>
      <c r="X58">
        <v>-9</v>
      </c>
      <c r="Y58">
        <v>0</v>
      </c>
      <c r="Z58">
        <v>0</v>
      </c>
    </row>
    <row r="59" spans="7:26">
      <c r="G59" t="s">
        <v>101</v>
      </c>
      <c r="H59" s="115">
        <v>14.48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-14</v>
      </c>
      <c r="P59" s="88">
        <v>0</v>
      </c>
      <c r="Q59" s="88">
        <v>0</v>
      </c>
      <c r="R59" s="88">
        <v>0</v>
      </c>
      <c r="S59" s="116">
        <v>0</v>
      </c>
      <c r="U59" s="115">
        <v>-14</v>
      </c>
      <c r="V59" s="116">
        <v>14.48</v>
      </c>
      <c r="W59">
        <v>14.48</v>
      </c>
      <c r="X59">
        <v>-14</v>
      </c>
      <c r="Y59">
        <v>0</v>
      </c>
      <c r="Z59">
        <v>0</v>
      </c>
    </row>
    <row r="60" spans="7:26">
      <c r="G60" t="s">
        <v>102</v>
      </c>
      <c r="H60" s="115">
        <v>48.26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-9</v>
      </c>
      <c r="P60" s="88">
        <v>0</v>
      </c>
      <c r="Q60" s="88">
        <v>0</v>
      </c>
      <c r="R60" s="88">
        <v>0</v>
      </c>
      <c r="S60" s="116">
        <v>0</v>
      </c>
      <c r="U60" s="115">
        <v>-9</v>
      </c>
      <c r="V60" s="116">
        <v>48.26</v>
      </c>
      <c r="W60">
        <v>48.26</v>
      </c>
      <c r="X60">
        <v>-9</v>
      </c>
      <c r="Y60">
        <v>0</v>
      </c>
      <c r="Z60">
        <v>0</v>
      </c>
    </row>
    <row r="61" spans="7:26">
      <c r="G61" t="s">
        <v>103</v>
      </c>
      <c r="H61" s="115">
        <v>82.04</v>
      </c>
      <c r="I61" s="88">
        <v>0</v>
      </c>
      <c r="J61" s="88">
        <v>0</v>
      </c>
      <c r="K61" s="88">
        <v>0</v>
      </c>
      <c r="L61" s="88">
        <v>0</v>
      </c>
      <c r="M61" s="116">
        <v>9.65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91.69</v>
      </c>
      <c r="W61">
        <v>82.04</v>
      </c>
      <c r="X61">
        <v>0</v>
      </c>
      <c r="Y61">
        <v>9.65</v>
      </c>
      <c r="Z61">
        <v>0</v>
      </c>
    </row>
    <row r="62" spans="7:26">
      <c r="G62" t="s">
        <v>104</v>
      </c>
      <c r="H62" s="115">
        <v>102.32</v>
      </c>
      <c r="I62" s="88">
        <v>0</v>
      </c>
      <c r="J62" s="88">
        <v>0</v>
      </c>
      <c r="K62" s="88">
        <v>0</v>
      </c>
      <c r="L62" s="88">
        <v>0</v>
      </c>
      <c r="M62" s="116">
        <v>5.98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108.3</v>
      </c>
      <c r="W62">
        <v>102.32</v>
      </c>
      <c r="X62">
        <v>0</v>
      </c>
      <c r="Y62">
        <v>5.98</v>
      </c>
      <c r="Z62">
        <v>0</v>
      </c>
    </row>
    <row r="63" spans="7:26">
      <c r="G63" t="s">
        <v>105</v>
      </c>
      <c r="H63" s="115">
        <v>115.82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115.82</v>
      </c>
      <c r="W63">
        <v>115.82</v>
      </c>
      <c r="X63">
        <v>0</v>
      </c>
      <c r="Y63">
        <v>0</v>
      </c>
      <c r="Z63">
        <v>0</v>
      </c>
    </row>
    <row r="64" spans="7:26">
      <c r="G64" t="s">
        <v>106</v>
      </c>
      <c r="H64" s="115">
        <v>124.51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124.51</v>
      </c>
      <c r="W64">
        <v>124.51</v>
      </c>
      <c r="X64">
        <v>0</v>
      </c>
      <c r="Y64">
        <v>0</v>
      </c>
      <c r="Z64">
        <v>0</v>
      </c>
    </row>
    <row r="65" spans="7:26">
      <c r="G65" t="s">
        <v>107</v>
      </c>
      <c r="H65" s="115">
        <v>147.68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147.68</v>
      </c>
      <c r="W65">
        <v>147.68</v>
      </c>
      <c r="X65">
        <v>0</v>
      </c>
      <c r="Y65">
        <v>0</v>
      </c>
      <c r="Z65">
        <v>0</v>
      </c>
    </row>
    <row r="66" spans="7:26">
      <c r="G66" t="s">
        <v>108</v>
      </c>
      <c r="H66" s="115">
        <v>191.11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191.11</v>
      </c>
      <c r="W66">
        <v>191.11</v>
      </c>
      <c r="X66">
        <v>0</v>
      </c>
      <c r="Y66">
        <v>0</v>
      </c>
      <c r="Z66">
        <v>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0</v>
      </c>
      <c r="W67">
        <v>0</v>
      </c>
      <c r="X67">
        <v>0</v>
      </c>
      <c r="Y67">
        <v>0</v>
      </c>
      <c r="Z67">
        <v>0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0</v>
      </c>
      <c r="W68">
        <v>0</v>
      </c>
      <c r="X68">
        <v>0</v>
      </c>
      <c r="Y68">
        <v>0</v>
      </c>
      <c r="Z68">
        <v>0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0</v>
      </c>
      <c r="W69">
        <v>0</v>
      </c>
      <c r="X69">
        <v>0</v>
      </c>
      <c r="Y69">
        <v>0</v>
      </c>
      <c r="Z69">
        <v>0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0</v>
      </c>
      <c r="W70">
        <v>0</v>
      </c>
      <c r="X70">
        <v>0</v>
      </c>
      <c r="Y70">
        <v>0</v>
      </c>
      <c r="Z70">
        <v>0</v>
      </c>
    </row>
    <row r="71" spans="7:26">
      <c r="G71" t="s">
        <v>113</v>
      </c>
      <c r="H71" s="115">
        <v>0</v>
      </c>
      <c r="I71" s="88">
        <v>33.78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33.78</v>
      </c>
      <c r="W71">
        <v>0</v>
      </c>
      <c r="X71">
        <v>33.78</v>
      </c>
      <c r="Y71">
        <v>0</v>
      </c>
      <c r="Z71">
        <v>0</v>
      </c>
    </row>
    <row r="72" spans="7:26">
      <c r="G72" t="s">
        <v>114</v>
      </c>
      <c r="H72" s="115">
        <v>0</v>
      </c>
      <c r="I72" s="88">
        <v>57.91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57.91</v>
      </c>
      <c r="W72">
        <v>0</v>
      </c>
      <c r="X72">
        <v>57.91</v>
      </c>
      <c r="Y72">
        <v>0</v>
      </c>
      <c r="Z72">
        <v>0</v>
      </c>
    </row>
    <row r="73" spans="7:26">
      <c r="G73" t="s">
        <v>115</v>
      </c>
      <c r="H73" s="115">
        <v>0</v>
      </c>
      <c r="I73" s="88">
        <v>77.22</v>
      </c>
      <c r="J73" s="88">
        <v>0</v>
      </c>
      <c r="K73" s="88">
        <v>0</v>
      </c>
      <c r="L73" s="88">
        <v>0</v>
      </c>
      <c r="M73" s="116">
        <v>2.99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80.209999999999994</v>
      </c>
      <c r="W73">
        <v>0</v>
      </c>
      <c r="X73">
        <v>77.22</v>
      </c>
      <c r="Y73">
        <v>2.99</v>
      </c>
      <c r="Z73">
        <v>0</v>
      </c>
    </row>
    <row r="74" spans="7:26">
      <c r="G74" t="s">
        <v>116</v>
      </c>
      <c r="H74" s="115">
        <v>0</v>
      </c>
      <c r="I74" s="88">
        <v>91.69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91.69</v>
      </c>
      <c r="W74">
        <v>0</v>
      </c>
      <c r="X74">
        <v>91.69</v>
      </c>
      <c r="Y74">
        <v>0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-5</v>
      </c>
      <c r="P75" s="88">
        <v>0</v>
      </c>
      <c r="Q75" s="88">
        <v>0</v>
      </c>
      <c r="R75" s="88">
        <v>0</v>
      </c>
      <c r="S75" s="116">
        <v>0</v>
      </c>
      <c r="U75" s="115">
        <v>-5</v>
      </c>
      <c r="V75" s="116">
        <v>0</v>
      </c>
      <c r="W75">
        <v>0</v>
      </c>
      <c r="X75">
        <v>-5</v>
      </c>
      <c r="Y75">
        <v>0</v>
      </c>
      <c r="Z75">
        <v>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-10</v>
      </c>
      <c r="P76" s="88">
        <v>0</v>
      </c>
      <c r="Q76" s="88">
        <v>0</v>
      </c>
      <c r="R76" s="88">
        <v>0</v>
      </c>
      <c r="S76" s="116">
        <v>0</v>
      </c>
      <c r="U76" s="115">
        <v>-10</v>
      </c>
      <c r="V76" s="116">
        <v>0</v>
      </c>
      <c r="W76">
        <v>0</v>
      </c>
      <c r="X76">
        <v>-10</v>
      </c>
      <c r="Y76">
        <v>0</v>
      </c>
      <c r="Z76">
        <v>0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-15</v>
      </c>
      <c r="P77" s="88">
        <v>0</v>
      </c>
      <c r="Q77" s="88">
        <v>0</v>
      </c>
      <c r="R77" s="88">
        <v>0</v>
      </c>
      <c r="S77" s="116">
        <v>0</v>
      </c>
      <c r="U77" s="115">
        <v>-15</v>
      </c>
      <c r="V77" s="116">
        <v>0</v>
      </c>
      <c r="W77">
        <v>0</v>
      </c>
      <c r="X77">
        <v>-15</v>
      </c>
      <c r="Y77">
        <v>0</v>
      </c>
      <c r="Z77">
        <v>0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-30</v>
      </c>
      <c r="P78" s="88">
        <v>0</v>
      </c>
      <c r="Q78" s="88">
        <v>0</v>
      </c>
      <c r="R78" s="88">
        <v>0</v>
      </c>
      <c r="S78" s="116">
        <v>0</v>
      </c>
      <c r="U78" s="115">
        <v>-30</v>
      </c>
      <c r="V78" s="116">
        <v>0</v>
      </c>
      <c r="W78">
        <v>0</v>
      </c>
      <c r="X78">
        <v>-30</v>
      </c>
      <c r="Y78">
        <v>0</v>
      </c>
      <c r="Z78">
        <v>0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-65</v>
      </c>
      <c r="P79" s="88">
        <v>0</v>
      </c>
      <c r="Q79" s="88">
        <v>0</v>
      </c>
      <c r="R79" s="88">
        <v>0</v>
      </c>
      <c r="S79" s="116">
        <v>0</v>
      </c>
      <c r="U79" s="115">
        <v>-65</v>
      </c>
      <c r="V79" s="116">
        <v>0</v>
      </c>
      <c r="W79">
        <v>0</v>
      </c>
      <c r="X79">
        <v>-65</v>
      </c>
      <c r="Y79">
        <v>0</v>
      </c>
      <c r="Z79">
        <v>0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-70</v>
      </c>
      <c r="P80" s="88">
        <v>0</v>
      </c>
      <c r="Q80" s="88">
        <v>0</v>
      </c>
      <c r="R80" s="88">
        <v>0</v>
      </c>
      <c r="S80" s="116">
        <v>0</v>
      </c>
      <c r="U80" s="115">
        <v>-70</v>
      </c>
      <c r="V80" s="116">
        <v>0</v>
      </c>
      <c r="W80">
        <v>0</v>
      </c>
      <c r="X80">
        <v>-70</v>
      </c>
      <c r="Y80">
        <v>0</v>
      </c>
      <c r="Z80">
        <v>0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-65.38</v>
      </c>
      <c r="P81" s="88">
        <v>0</v>
      </c>
      <c r="Q81" s="88">
        <v>0</v>
      </c>
      <c r="R81" s="88">
        <v>0</v>
      </c>
      <c r="S81" s="116">
        <v>0</v>
      </c>
      <c r="U81" s="115">
        <v>-65.38</v>
      </c>
      <c r="V81" s="116">
        <v>0</v>
      </c>
      <c r="W81">
        <v>0</v>
      </c>
      <c r="X81">
        <v>-65.38</v>
      </c>
      <c r="Y81">
        <v>0</v>
      </c>
      <c r="Z81">
        <v>0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-74</v>
      </c>
      <c r="P82" s="88">
        <v>0</v>
      </c>
      <c r="Q82" s="88">
        <v>0</v>
      </c>
      <c r="R82" s="88">
        <v>0</v>
      </c>
      <c r="S82" s="116">
        <v>0</v>
      </c>
      <c r="U82" s="115">
        <v>-74</v>
      </c>
      <c r="V82" s="116">
        <v>0</v>
      </c>
      <c r="W82">
        <v>0</v>
      </c>
      <c r="X82">
        <v>-74</v>
      </c>
      <c r="Y82">
        <v>0</v>
      </c>
      <c r="Z82">
        <v>0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0</v>
      </c>
      <c r="W83">
        <v>0</v>
      </c>
      <c r="X83">
        <v>0</v>
      </c>
      <c r="Y83">
        <v>0</v>
      </c>
      <c r="Z83">
        <v>0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0</v>
      </c>
      <c r="W84">
        <v>0</v>
      </c>
      <c r="X84">
        <v>0</v>
      </c>
      <c r="Y84">
        <v>0</v>
      </c>
      <c r="Z84">
        <v>0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0</v>
      </c>
      <c r="W85">
        <v>0</v>
      </c>
      <c r="X85">
        <v>0</v>
      </c>
      <c r="Y85">
        <v>0</v>
      </c>
      <c r="Z85">
        <v>0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0</v>
      </c>
      <c r="W86">
        <v>0</v>
      </c>
      <c r="X86">
        <v>0</v>
      </c>
      <c r="Y86">
        <v>0</v>
      </c>
      <c r="Z86">
        <v>0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0</v>
      </c>
      <c r="W87">
        <v>0</v>
      </c>
      <c r="X87">
        <v>0</v>
      </c>
      <c r="Y87">
        <v>0</v>
      </c>
      <c r="Z87">
        <v>0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0</v>
      </c>
      <c r="W88">
        <v>0</v>
      </c>
      <c r="X88">
        <v>0</v>
      </c>
      <c r="Y88">
        <v>0</v>
      </c>
      <c r="Z88">
        <v>0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0</v>
      </c>
      <c r="W89">
        <v>0</v>
      </c>
      <c r="X89">
        <v>0</v>
      </c>
      <c r="Y89">
        <v>0</v>
      </c>
      <c r="Z89">
        <v>0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0</v>
      </c>
      <c r="W90">
        <v>0</v>
      </c>
      <c r="X90">
        <v>0</v>
      </c>
      <c r="Y90">
        <v>0</v>
      </c>
      <c r="Z90">
        <v>0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0</v>
      </c>
      <c r="W91">
        <v>0</v>
      </c>
      <c r="X91">
        <v>0</v>
      </c>
      <c r="Y91">
        <v>0</v>
      </c>
      <c r="Z91">
        <v>0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0</v>
      </c>
      <c r="W92">
        <v>0</v>
      </c>
      <c r="X92">
        <v>0</v>
      </c>
      <c r="Y92">
        <v>0</v>
      </c>
      <c r="Z92">
        <v>0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0</v>
      </c>
      <c r="W93">
        <v>0</v>
      </c>
      <c r="X93">
        <v>0</v>
      </c>
      <c r="Y93">
        <v>0</v>
      </c>
      <c r="Z93">
        <v>0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0</v>
      </c>
      <c r="W94">
        <v>0</v>
      </c>
      <c r="X94">
        <v>0</v>
      </c>
      <c r="Y94">
        <v>0</v>
      </c>
      <c r="Z94">
        <v>0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0</v>
      </c>
      <c r="W95">
        <v>0</v>
      </c>
      <c r="X95">
        <v>0</v>
      </c>
      <c r="Y95">
        <v>0</v>
      </c>
      <c r="Z95">
        <v>0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0</v>
      </c>
      <c r="W96">
        <v>0</v>
      </c>
      <c r="X96">
        <v>0</v>
      </c>
      <c r="Y96">
        <v>0</v>
      </c>
      <c r="Z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0</v>
      </c>
      <c r="W97">
        <v>0</v>
      </c>
      <c r="X97">
        <v>0</v>
      </c>
      <c r="Y97">
        <v>0</v>
      </c>
      <c r="Z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0</v>
      </c>
      <c r="W98">
        <v>0</v>
      </c>
      <c r="X98">
        <v>0</v>
      </c>
      <c r="Y98">
        <v>0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0.58761249999999998</v>
      </c>
      <c r="I99" s="111">
        <f t="shared" ref="I99:BQ99" si="1">SUM(I3:I98)/4000</f>
        <v>6.515E-2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4.6550000000000003E-3</v>
      </c>
      <c r="N99" s="110">
        <f t="shared" si="1"/>
        <v>0</v>
      </c>
      <c r="O99" s="111">
        <f t="shared" si="1"/>
        <v>-0.15634500000000001</v>
      </c>
      <c r="P99" s="111">
        <f t="shared" si="1"/>
        <v>-2.5000000000000001E-4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-0.15659500000000001</v>
      </c>
      <c r="V99" s="112">
        <f t="shared" si="1"/>
        <v>0.65741749999999999</v>
      </c>
      <c r="W99">
        <f t="shared" si="1"/>
        <v>0.58761249999999998</v>
      </c>
      <c r="X99">
        <f t="shared" si="1"/>
        <v>-9.1195000000000012E-2</v>
      </c>
      <c r="Y99">
        <f t="shared" si="1"/>
        <v>4.6550000000000003E-3</v>
      </c>
      <c r="Z99">
        <f t="shared" si="1"/>
        <v>-2.5000000000000001E-4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7" ht="15" customHeight="1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W1" t="s">
        <v>487</v>
      </c>
      <c r="X1" t="s">
        <v>488</v>
      </c>
      <c r="Y1" t="s">
        <v>489</v>
      </c>
      <c r="Z1" t="s">
        <v>489</v>
      </c>
      <c r="AA1" t="s">
        <v>490</v>
      </c>
      <c r="AB1" t="s">
        <v>491</v>
      </c>
      <c r="AC1" t="s">
        <v>492</v>
      </c>
      <c r="AD1" t="s">
        <v>493</v>
      </c>
      <c r="AE1" t="s">
        <v>494</v>
      </c>
      <c r="AF1" t="s">
        <v>494</v>
      </c>
      <c r="AG1" t="s">
        <v>495</v>
      </c>
      <c r="AH1" t="s">
        <v>496</v>
      </c>
      <c r="AI1" t="s">
        <v>497</v>
      </c>
      <c r="AJ1" t="s">
        <v>498</v>
      </c>
      <c r="AK1" t="s">
        <v>498</v>
      </c>
      <c r="AL1" t="s">
        <v>498</v>
      </c>
      <c r="AM1" t="s">
        <v>498</v>
      </c>
      <c r="AN1" t="s">
        <v>498</v>
      </c>
      <c r="AO1" t="s">
        <v>498</v>
      </c>
      <c r="AP1" t="s">
        <v>498</v>
      </c>
      <c r="AQ1" t="s">
        <v>498</v>
      </c>
      <c r="AR1" t="s">
        <v>498</v>
      </c>
      <c r="AS1" t="s">
        <v>499</v>
      </c>
      <c r="AT1" t="s">
        <v>499</v>
      </c>
      <c r="AU1" t="s">
        <v>499</v>
      </c>
      <c r="AV1" t="s">
        <v>499</v>
      </c>
      <c r="AW1" t="s">
        <v>499</v>
      </c>
      <c r="AX1" t="s">
        <v>499</v>
      </c>
      <c r="AY1" t="s">
        <v>499</v>
      </c>
      <c r="AZ1" t="s">
        <v>499</v>
      </c>
      <c r="BA1" t="s">
        <v>499</v>
      </c>
      <c r="BB1" t="s">
        <v>499</v>
      </c>
      <c r="BC1" t="s">
        <v>499</v>
      </c>
      <c r="BD1" t="s">
        <v>499</v>
      </c>
      <c r="BE1" t="s">
        <v>499</v>
      </c>
      <c r="BF1" t="s">
        <v>500</v>
      </c>
      <c r="BG1" t="s">
        <v>501</v>
      </c>
      <c r="BH1" t="s">
        <v>149</v>
      </c>
      <c r="BI1" t="s">
        <v>149</v>
      </c>
      <c r="BJ1" t="s">
        <v>150</v>
      </c>
      <c r="BK1" t="s">
        <v>150</v>
      </c>
      <c r="BL1" t="s">
        <v>150</v>
      </c>
      <c r="BM1" t="s">
        <v>150</v>
      </c>
      <c r="BN1" t="s">
        <v>504</v>
      </c>
      <c r="BO1" t="s">
        <v>504</v>
      </c>
    </row>
    <row r="2" spans="1:6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44864</v>
      </c>
      <c r="W2" s="30" t="s">
        <v>149</v>
      </c>
      <c r="X2" t="s">
        <v>153</v>
      </c>
      <c r="Y2" t="s">
        <v>246</v>
      </c>
      <c r="Z2" t="s">
        <v>246</v>
      </c>
      <c r="AA2" t="s">
        <v>152</v>
      </c>
      <c r="AB2" t="s">
        <v>389</v>
      </c>
      <c r="AC2" t="s">
        <v>149</v>
      </c>
      <c r="AD2" t="s">
        <v>149</v>
      </c>
      <c r="AE2" t="s">
        <v>150</v>
      </c>
      <c r="AF2" t="s">
        <v>150</v>
      </c>
      <c r="AG2" t="s">
        <v>150</v>
      </c>
      <c r="AH2" t="s">
        <v>404</v>
      </c>
      <c r="AI2" t="s">
        <v>149</v>
      </c>
      <c r="AJ2" t="s">
        <v>240</v>
      </c>
      <c r="AK2" t="s">
        <v>283</v>
      </c>
      <c r="AL2" t="s">
        <v>281</v>
      </c>
      <c r="AM2" t="s">
        <v>282</v>
      </c>
      <c r="AN2" t="s">
        <v>232</v>
      </c>
      <c r="AO2" t="s">
        <v>268</v>
      </c>
      <c r="AP2" t="s">
        <v>270</v>
      </c>
      <c r="AQ2" t="s">
        <v>237</v>
      </c>
      <c r="AR2" t="s">
        <v>269</v>
      </c>
      <c r="AS2" t="s">
        <v>241</v>
      </c>
      <c r="AT2" t="s">
        <v>244</v>
      </c>
      <c r="AU2" t="s">
        <v>360</v>
      </c>
      <c r="AV2" t="s">
        <v>233</v>
      </c>
      <c r="AW2" t="s">
        <v>264</v>
      </c>
      <c r="AX2" t="s">
        <v>399</v>
      </c>
      <c r="AY2" t="s">
        <v>445</v>
      </c>
      <c r="AZ2" t="s">
        <v>256</v>
      </c>
      <c r="BA2" t="s">
        <v>390</v>
      </c>
      <c r="BB2" t="s">
        <v>258</v>
      </c>
      <c r="BC2" t="s">
        <v>394</v>
      </c>
      <c r="BD2" t="s">
        <v>447</v>
      </c>
      <c r="BE2" t="s">
        <v>261</v>
      </c>
      <c r="BF2" t="s">
        <v>149</v>
      </c>
      <c r="BG2" t="s">
        <v>149</v>
      </c>
      <c r="BH2" t="s">
        <v>502</v>
      </c>
      <c r="BI2" t="s">
        <v>502</v>
      </c>
      <c r="BJ2" t="s">
        <v>502</v>
      </c>
      <c r="BK2" t="s">
        <v>502</v>
      </c>
      <c r="BL2" t="s">
        <v>495</v>
      </c>
      <c r="BM2" t="s">
        <v>503</v>
      </c>
      <c r="BN2" t="s">
        <v>149</v>
      </c>
      <c r="BO2" t="s">
        <v>150</v>
      </c>
    </row>
    <row r="3" spans="1:67">
      <c r="A3" t="s">
        <v>149</v>
      </c>
      <c r="B3" t="s">
        <v>150</v>
      </c>
      <c r="C3" t="s">
        <v>153</v>
      </c>
      <c r="D3" t="s">
        <v>152</v>
      </c>
      <c r="E3" t="s">
        <v>404</v>
      </c>
      <c r="G3" t="s">
        <v>45</v>
      </c>
      <c r="H3" s="113">
        <v>229.37</v>
      </c>
      <c r="I3" s="95">
        <v>55.38000000000001</v>
      </c>
      <c r="J3" s="95">
        <v>6.83</v>
      </c>
      <c r="K3" s="95">
        <v>0.97</v>
      </c>
      <c r="L3" s="95">
        <v>2.9</v>
      </c>
      <c r="M3" s="114">
        <v>0</v>
      </c>
      <c r="N3" s="113">
        <v>269.19</v>
      </c>
      <c r="O3" s="95">
        <v>210.25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6.28</v>
      </c>
      <c r="Y3">
        <v>0</v>
      </c>
      <c r="Z3">
        <v>24.46</v>
      </c>
      <c r="AA3">
        <v>0.97</v>
      </c>
      <c r="AB3">
        <v>0.63</v>
      </c>
      <c r="AC3">
        <v>19.3</v>
      </c>
      <c r="AD3">
        <v>0</v>
      </c>
      <c r="AE3">
        <v>14.48</v>
      </c>
      <c r="AF3">
        <v>14.48</v>
      </c>
      <c r="AG3">
        <v>24.13</v>
      </c>
      <c r="AH3">
        <v>2.9</v>
      </c>
      <c r="AI3">
        <v>16.41</v>
      </c>
      <c r="AJ3">
        <v>0.61</v>
      </c>
      <c r="AK3">
        <v>0.36</v>
      </c>
      <c r="AL3">
        <v>0.46</v>
      </c>
      <c r="AM3">
        <v>0.83</v>
      </c>
      <c r="AN3">
        <v>0.74</v>
      </c>
      <c r="AO3">
        <v>0.83</v>
      </c>
      <c r="AP3">
        <v>0.48</v>
      </c>
      <c r="AQ3">
        <v>0.55000000000000004</v>
      </c>
      <c r="AR3">
        <v>0.52</v>
      </c>
      <c r="AS3">
        <v>1.25</v>
      </c>
      <c r="AT3">
        <v>0.39</v>
      </c>
      <c r="AU3">
        <v>0.77</v>
      </c>
      <c r="AV3">
        <v>0.39</v>
      </c>
      <c r="AW3">
        <v>0.39</v>
      </c>
      <c r="AX3">
        <v>0.39</v>
      </c>
      <c r="AY3">
        <v>0.72</v>
      </c>
      <c r="AZ3">
        <v>0.39</v>
      </c>
      <c r="BA3">
        <v>2.9</v>
      </c>
      <c r="BB3">
        <v>0.68</v>
      </c>
      <c r="BC3">
        <v>0.43</v>
      </c>
      <c r="BD3">
        <v>0.57999999999999996</v>
      </c>
      <c r="BE3">
        <v>0.39</v>
      </c>
      <c r="BF3">
        <v>26.06</v>
      </c>
      <c r="BG3">
        <v>130.30000000000001</v>
      </c>
      <c r="BH3">
        <v>269.19</v>
      </c>
      <c r="BI3">
        <v>0</v>
      </c>
      <c r="BJ3">
        <v>0</v>
      </c>
      <c r="BK3">
        <v>90.25</v>
      </c>
      <c r="BL3">
        <v>65</v>
      </c>
      <c r="BM3">
        <v>55</v>
      </c>
      <c r="BN3">
        <v>0</v>
      </c>
      <c r="BO3">
        <v>0</v>
      </c>
    </row>
    <row r="4" spans="1:67">
      <c r="A4" t="s">
        <v>240</v>
      </c>
      <c r="B4" t="s">
        <v>232</v>
      </c>
      <c r="C4" t="s">
        <v>234</v>
      </c>
      <c r="G4" t="s">
        <v>46</v>
      </c>
      <c r="H4" s="115">
        <v>214.89</v>
      </c>
      <c r="I4" s="88">
        <v>55.38000000000001</v>
      </c>
      <c r="J4" s="88">
        <v>6.83</v>
      </c>
      <c r="K4" s="88">
        <v>0.97</v>
      </c>
      <c r="L4" s="88">
        <v>2.9</v>
      </c>
      <c r="M4" s="116">
        <v>0</v>
      </c>
      <c r="N4" s="115">
        <v>269.19</v>
      </c>
      <c r="O4" s="88">
        <v>210.25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6.28</v>
      </c>
      <c r="Y4">
        <v>0</v>
      </c>
      <c r="Z4">
        <v>24.46</v>
      </c>
      <c r="AA4">
        <v>0.97</v>
      </c>
      <c r="AB4">
        <v>0.63</v>
      </c>
      <c r="AC4">
        <v>19.3</v>
      </c>
      <c r="AD4">
        <v>0</v>
      </c>
      <c r="AE4">
        <v>14.48</v>
      </c>
      <c r="AF4">
        <v>14.48</v>
      </c>
      <c r="AG4">
        <v>24.13</v>
      </c>
      <c r="AH4">
        <v>2.9</v>
      </c>
      <c r="AI4">
        <v>16.41</v>
      </c>
      <c r="AJ4">
        <v>0.61</v>
      </c>
      <c r="AK4">
        <v>0.36</v>
      </c>
      <c r="AL4">
        <v>0.46</v>
      </c>
      <c r="AM4">
        <v>0.83</v>
      </c>
      <c r="AN4">
        <v>0.74</v>
      </c>
      <c r="AO4">
        <v>0.83</v>
      </c>
      <c r="AP4">
        <v>0.48</v>
      </c>
      <c r="AQ4">
        <v>0.55000000000000004</v>
      </c>
      <c r="AR4">
        <v>0.52</v>
      </c>
      <c r="AS4">
        <v>1.25</v>
      </c>
      <c r="AT4">
        <v>0.39</v>
      </c>
      <c r="AU4">
        <v>0.77</v>
      </c>
      <c r="AV4">
        <v>0.39</v>
      </c>
      <c r="AW4">
        <v>0.39</v>
      </c>
      <c r="AX4">
        <v>0.39</v>
      </c>
      <c r="AY4">
        <v>0.72</v>
      </c>
      <c r="AZ4">
        <v>0.39</v>
      </c>
      <c r="BA4">
        <v>2.9</v>
      </c>
      <c r="BB4">
        <v>0.68</v>
      </c>
      <c r="BC4">
        <v>0.43</v>
      </c>
      <c r="BD4">
        <v>0.57999999999999996</v>
      </c>
      <c r="BE4">
        <v>0.39</v>
      </c>
      <c r="BF4">
        <v>26.06</v>
      </c>
      <c r="BG4">
        <v>115.82</v>
      </c>
      <c r="BH4">
        <v>269.19</v>
      </c>
      <c r="BI4">
        <v>0</v>
      </c>
      <c r="BJ4">
        <v>0</v>
      </c>
      <c r="BK4">
        <v>90.25</v>
      </c>
      <c r="BL4">
        <v>65</v>
      </c>
      <c r="BM4">
        <v>55</v>
      </c>
      <c r="BN4">
        <v>0</v>
      </c>
      <c r="BO4">
        <v>0</v>
      </c>
    </row>
    <row r="5" spans="1:67">
      <c r="A5" t="s">
        <v>241</v>
      </c>
      <c r="B5" t="s">
        <v>233</v>
      </c>
      <c r="C5" t="s">
        <v>235</v>
      </c>
      <c r="G5" t="s">
        <v>47</v>
      </c>
      <c r="H5" s="115">
        <v>219.72000000000003</v>
      </c>
      <c r="I5" s="88">
        <v>55.38000000000001</v>
      </c>
      <c r="J5" s="88">
        <v>6.83</v>
      </c>
      <c r="K5" s="88">
        <v>0.97</v>
      </c>
      <c r="L5" s="88">
        <v>2.9</v>
      </c>
      <c r="M5" s="116">
        <v>0</v>
      </c>
      <c r="N5" s="115">
        <v>269.19</v>
      </c>
      <c r="O5" s="88">
        <v>210.25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6.28</v>
      </c>
      <c r="Y5">
        <v>0</v>
      </c>
      <c r="Z5">
        <v>24.46</v>
      </c>
      <c r="AA5">
        <v>0.97</v>
      </c>
      <c r="AB5">
        <v>0.63</v>
      </c>
      <c r="AC5">
        <v>19.3</v>
      </c>
      <c r="AD5">
        <v>0</v>
      </c>
      <c r="AE5">
        <v>14.48</v>
      </c>
      <c r="AF5">
        <v>14.48</v>
      </c>
      <c r="AG5">
        <v>24.13</v>
      </c>
      <c r="AH5">
        <v>2.9</v>
      </c>
      <c r="AI5">
        <v>16.41</v>
      </c>
      <c r="AJ5">
        <v>0.61</v>
      </c>
      <c r="AK5">
        <v>0.36</v>
      </c>
      <c r="AL5">
        <v>0.46</v>
      </c>
      <c r="AM5">
        <v>0.83</v>
      </c>
      <c r="AN5">
        <v>0.74</v>
      </c>
      <c r="AO5">
        <v>0.83</v>
      </c>
      <c r="AP5">
        <v>0.48</v>
      </c>
      <c r="AQ5">
        <v>0.55000000000000004</v>
      </c>
      <c r="AR5">
        <v>0.52</v>
      </c>
      <c r="AS5">
        <v>1.25</v>
      </c>
      <c r="AT5">
        <v>0.39</v>
      </c>
      <c r="AU5">
        <v>0.77</v>
      </c>
      <c r="AV5">
        <v>0.39</v>
      </c>
      <c r="AW5">
        <v>0.39</v>
      </c>
      <c r="AX5">
        <v>0.39</v>
      </c>
      <c r="AY5">
        <v>0.72</v>
      </c>
      <c r="AZ5">
        <v>0.39</v>
      </c>
      <c r="BA5">
        <v>2.9</v>
      </c>
      <c r="BB5">
        <v>0.68</v>
      </c>
      <c r="BC5">
        <v>0.43</v>
      </c>
      <c r="BD5">
        <v>0.57999999999999996</v>
      </c>
      <c r="BE5">
        <v>0.39</v>
      </c>
      <c r="BF5">
        <v>26.06</v>
      </c>
      <c r="BG5">
        <v>120.65</v>
      </c>
      <c r="BH5">
        <v>269.19</v>
      </c>
      <c r="BI5">
        <v>0</v>
      </c>
      <c r="BJ5">
        <v>0</v>
      </c>
      <c r="BK5">
        <v>90.25</v>
      </c>
      <c r="BL5">
        <v>65</v>
      </c>
      <c r="BM5">
        <v>55</v>
      </c>
      <c r="BN5">
        <v>0</v>
      </c>
      <c r="BO5">
        <v>0</v>
      </c>
    </row>
    <row r="6" spans="1:67">
      <c r="A6" t="s">
        <v>242</v>
      </c>
      <c r="B6" t="s">
        <v>264</v>
      </c>
      <c r="C6" t="s">
        <v>236</v>
      </c>
      <c r="G6" t="s">
        <v>48</v>
      </c>
      <c r="H6" s="115">
        <v>205.24</v>
      </c>
      <c r="I6" s="88">
        <v>55.38000000000001</v>
      </c>
      <c r="J6" s="88">
        <v>6.83</v>
      </c>
      <c r="K6" s="88">
        <v>0.97</v>
      </c>
      <c r="L6" s="88">
        <v>2.9</v>
      </c>
      <c r="M6" s="116">
        <v>0</v>
      </c>
      <c r="N6" s="115">
        <v>269.19</v>
      </c>
      <c r="O6" s="88">
        <v>210.25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6.28</v>
      </c>
      <c r="Y6">
        <v>0</v>
      </c>
      <c r="Z6">
        <v>24.46</v>
      </c>
      <c r="AA6">
        <v>0.97</v>
      </c>
      <c r="AB6">
        <v>0.63</v>
      </c>
      <c r="AC6">
        <v>19.3</v>
      </c>
      <c r="AD6">
        <v>0</v>
      </c>
      <c r="AE6">
        <v>14.48</v>
      </c>
      <c r="AF6">
        <v>14.48</v>
      </c>
      <c r="AG6">
        <v>24.13</v>
      </c>
      <c r="AH6">
        <v>2.9</v>
      </c>
      <c r="AI6">
        <v>16.41</v>
      </c>
      <c r="AJ6">
        <v>0.61</v>
      </c>
      <c r="AK6">
        <v>0.36</v>
      </c>
      <c r="AL6">
        <v>0.46</v>
      </c>
      <c r="AM6">
        <v>0.83</v>
      </c>
      <c r="AN6">
        <v>0.74</v>
      </c>
      <c r="AO6">
        <v>0.83</v>
      </c>
      <c r="AP6">
        <v>0.48</v>
      </c>
      <c r="AQ6">
        <v>0.55000000000000004</v>
      </c>
      <c r="AR6">
        <v>0.52</v>
      </c>
      <c r="AS6">
        <v>1.25</v>
      </c>
      <c r="AT6">
        <v>0.39</v>
      </c>
      <c r="AU6">
        <v>0.77</v>
      </c>
      <c r="AV6">
        <v>0.39</v>
      </c>
      <c r="AW6">
        <v>0.39</v>
      </c>
      <c r="AX6">
        <v>0.39</v>
      </c>
      <c r="AY6">
        <v>0.72</v>
      </c>
      <c r="AZ6">
        <v>0.39</v>
      </c>
      <c r="BA6">
        <v>2.9</v>
      </c>
      <c r="BB6">
        <v>0.68</v>
      </c>
      <c r="BC6">
        <v>0.43</v>
      </c>
      <c r="BD6">
        <v>0.57999999999999996</v>
      </c>
      <c r="BE6">
        <v>0.39</v>
      </c>
      <c r="BF6">
        <v>26.06</v>
      </c>
      <c r="BG6">
        <v>106.17</v>
      </c>
      <c r="BH6">
        <v>269.19</v>
      </c>
      <c r="BI6">
        <v>0</v>
      </c>
      <c r="BJ6">
        <v>0</v>
      </c>
      <c r="BK6">
        <v>90.25</v>
      </c>
      <c r="BL6">
        <v>65</v>
      </c>
      <c r="BM6">
        <v>55</v>
      </c>
      <c r="BN6">
        <v>0</v>
      </c>
      <c r="BO6">
        <v>0</v>
      </c>
    </row>
    <row r="7" spans="1:67">
      <c r="A7" t="s">
        <v>243</v>
      </c>
      <c r="B7" t="s">
        <v>298</v>
      </c>
      <c r="C7" t="s">
        <v>265</v>
      </c>
      <c r="G7" t="s">
        <v>49</v>
      </c>
      <c r="H7" s="115">
        <v>98.850000000000009</v>
      </c>
      <c r="I7" s="88">
        <v>55.38000000000001</v>
      </c>
      <c r="J7" s="88">
        <v>6.74</v>
      </c>
      <c r="K7" s="88">
        <v>0.97</v>
      </c>
      <c r="L7" s="88">
        <v>2.9</v>
      </c>
      <c r="M7" s="116">
        <v>0</v>
      </c>
      <c r="N7" s="115">
        <v>269.19</v>
      </c>
      <c r="O7" s="88">
        <v>210.25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6.19</v>
      </c>
      <c r="Y7">
        <v>0</v>
      </c>
      <c r="Z7">
        <v>24.46</v>
      </c>
      <c r="AA7">
        <v>0.97</v>
      </c>
      <c r="AB7">
        <v>0.57999999999999996</v>
      </c>
      <c r="AC7">
        <v>19.3</v>
      </c>
      <c r="AD7">
        <v>0</v>
      </c>
      <c r="AE7">
        <v>14.48</v>
      </c>
      <c r="AF7">
        <v>14.48</v>
      </c>
      <c r="AG7">
        <v>24.13</v>
      </c>
      <c r="AH7">
        <v>2.9</v>
      </c>
      <c r="AI7">
        <v>16.41</v>
      </c>
      <c r="AJ7">
        <v>0.61</v>
      </c>
      <c r="AK7">
        <v>0.36</v>
      </c>
      <c r="AL7">
        <v>0.46</v>
      </c>
      <c r="AM7">
        <v>0.83</v>
      </c>
      <c r="AN7">
        <v>0.74</v>
      </c>
      <c r="AO7">
        <v>0.83</v>
      </c>
      <c r="AP7">
        <v>0.48</v>
      </c>
      <c r="AQ7">
        <v>0.55000000000000004</v>
      </c>
      <c r="AR7">
        <v>0.35</v>
      </c>
      <c r="AS7">
        <v>1.25</v>
      </c>
      <c r="AT7">
        <v>0.39</v>
      </c>
      <c r="AU7">
        <v>0.77</v>
      </c>
      <c r="AV7">
        <v>0.39</v>
      </c>
      <c r="AW7">
        <v>0.39</v>
      </c>
      <c r="AX7">
        <v>0.39</v>
      </c>
      <c r="AY7">
        <v>0.72</v>
      </c>
      <c r="AZ7">
        <v>0.39</v>
      </c>
      <c r="BA7">
        <v>2.9</v>
      </c>
      <c r="BB7">
        <v>0.68</v>
      </c>
      <c r="BC7">
        <v>0.43</v>
      </c>
      <c r="BD7">
        <v>0.57999999999999996</v>
      </c>
      <c r="BE7">
        <v>0.39</v>
      </c>
      <c r="BF7">
        <v>26.06</v>
      </c>
      <c r="BG7">
        <v>0</v>
      </c>
      <c r="BH7">
        <v>269.19</v>
      </c>
      <c r="BI7">
        <v>0</v>
      </c>
      <c r="BJ7">
        <v>0</v>
      </c>
      <c r="BK7">
        <v>90.25</v>
      </c>
      <c r="BL7">
        <v>65</v>
      </c>
      <c r="BM7">
        <v>55</v>
      </c>
      <c r="BN7">
        <v>0</v>
      </c>
      <c r="BO7">
        <v>0</v>
      </c>
    </row>
    <row r="8" spans="1:67">
      <c r="A8" t="s">
        <v>244</v>
      </c>
      <c r="B8" t="s">
        <v>340</v>
      </c>
      <c r="C8" t="s">
        <v>237</v>
      </c>
      <c r="G8" t="s">
        <v>50</v>
      </c>
      <c r="H8" s="115">
        <v>98.850000000000009</v>
      </c>
      <c r="I8" s="88">
        <v>55.38000000000001</v>
      </c>
      <c r="J8" s="88">
        <v>6.74</v>
      </c>
      <c r="K8" s="88">
        <v>0.97</v>
      </c>
      <c r="L8" s="88">
        <v>2.9</v>
      </c>
      <c r="M8" s="116">
        <v>0</v>
      </c>
      <c r="N8" s="115">
        <v>269.19</v>
      </c>
      <c r="O8" s="88">
        <v>210.25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6.19</v>
      </c>
      <c r="Y8">
        <v>0</v>
      </c>
      <c r="Z8">
        <v>24.46</v>
      </c>
      <c r="AA8">
        <v>0.97</v>
      </c>
      <c r="AB8">
        <v>0.57999999999999996</v>
      </c>
      <c r="AC8">
        <v>19.3</v>
      </c>
      <c r="AD8">
        <v>0</v>
      </c>
      <c r="AE8">
        <v>14.48</v>
      </c>
      <c r="AF8">
        <v>14.48</v>
      </c>
      <c r="AG8">
        <v>24.13</v>
      </c>
      <c r="AH8">
        <v>2.9</v>
      </c>
      <c r="AI8">
        <v>16.41</v>
      </c>
      <c r="AJ8">
        <v>0.61</v>
      </c>
      <c r="AK8">
        <v>0.36</v>
      </c>
      <c r="AL8">
        <v>0.46</v>
      </c>
      <c r="AM8">
        <v>0.83</v>
      </c>
      <c r="AN8">
        <v>0.74</v>
      </c>
      <c r="AO8">
        <v>0.83</v>
      </c>
      <c r="AP8">
        <v>0.48</v>
      </c>
      <c r="AQ8">
        <v>0.55000000000000004</v>
      </c>
      <c r="AR8">
        <v>0.35</v>
      </c>
      <c r="AS8">
        <v>1.25</v>
      </c>
      <c r="AT8">
        <v>0.39</v>
      </c>
      <c r="AU8">
        <v>0.77</v>
      </c>
      <c r="AV8">
        <v>0.39</v>
      </c>
      <c r="AW8">
        <v>0.39</v>
      </c>
      <c r="AX8">
        <v>0.39</v>
      </c>
      <c r="AY8">
        <v>0.72</v>
      </c>
      <c r="AZ8">
        <v>0.39</v>
      </c>
      <c r="BA8">
        <v>2.9</v>
      </c>
      <c r="BB8">
        <v>0.68</v>
      </c>
      <c r="BC8">
        <v>0.43</v>
      </c>
      <c r="BD8">
        <v>0.57999999999999996</v>
      </c>
      <c r="BE8">
        <v>0.39</v>
      </c>
      <c r="BF8">
        <v>26.06</v>
      </c>
      <c r="BG8">
        <v>0</v>
      </c>
      <c r="BH8">
        <v>269.19</v>
      </c>
      <c r="BI8">
        <v>0</v>
      </c>
      <c r="BJ8">
        <v>0</v>
      </c>
      <c r="BK8">
        <v>90.25</v>
      </c>
      <c r="BL8">
        <v>65</v>
      </c>
      <c r="BM8">
        <v>55</v>
      </c>
      <c r="BN8">
        <v>0</v>
      </c>
      <c r="BO8">
        <v>0</v>
      </c>
    </row>
    <row r="9" spans="1:67">
      <c r="A9" t="s">
        <v>245</v>
      </c>
      <c r="B9" t="s">
        <v>360</v>
      </c>
      <c r="C9" t="s">
        <v>238</v>
      </c>
      <c r="G9" t="s">
        <v>51</v>
      </c>
      <c r="H9" s="115">
        <v>98.850000000000009</v>
      </c>
      <c r="I9" s="88">
        <v>55.38000000000001</v>
      </c>
      <c r="J9" s="88">
        <v>6.74</v>
      </c>
      <c r="K9" s="88">
        <v>0.97</v>
      </c>
      <c r="L9" s="88">
        <v>2.9</v>
      </c>
      <c r="M9" s="116">
        <v>0</v>
      </c>
      <c r="N9" s="115">
        <v>269.19</v>
      </c>
      <c r="O9" s="88">
        <v>210.25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6.19</v>
      </c>
      <c r="Y9">
        <v>0</v>
      </c>
      <c r="Z9">
        <v>24.46</v>
      </c>
      <c r="AA9">
        <v>0.97</v>
      </c>
      <c r="AB9">
        <v>0.57999999999999996</v>
      </c>
      <c r="AC9">
        <v>19.3</v>
      </c>
      <c r="AD9">
        <v>0</v>
      </c>
      <c r="AE9">
        <v>14.48</v>
      </c>
      <c r="AF9">
        <v>14.48</v>
      </c>
      <c r="AG9">
        <v>24.13</v>
      </c>
      <c r="AH9">
        <v>2.9</v>
      </c>
      <c r="AI9">
        <v>16.41</v>
      </c>
      <c r="AJ9">
        <v>0.61</v>
      </c>
      <c r="AK9">
        <v>0.36</v>
      </c>
      <c r="AL9">
        <v>0.46</v>
      </c>
      <c r="AM9">
        <v>0.83</v>
      </c>
      <c r="AN9">
        <v>0.74</v>
      </c>
      <c r="AO9">
        <v>0.83</v>
      </c>
      <c r="AP9">
        <v>0.48</v>
      </c>
      <c r="AQ9">
        <v>0.55000000000000004</v>
      </c>
      <c r="AR9">
        <v>0.35</v>
      </c>
      <c r="AS9">
        <v>1.25</v>
      </c>
      <c r="AT9">
        <v>0.39</v>
      </c>
      <c r="AU9">
        <v>0.77</v>
      </c>
      <c r="AV9">
        <v>0.39</v>
      </c>
      <c r="AW9">
        <v>0.39</v>
      </c>
      <c r="AX9">
        <v>0.39</v>
      </c>
      <c r="AY9">
        <v>0.72</v>
      </c>
      <c r="AZ9">
        <v>0.39</v>
      </c>
      <c r="BA9">
        <v>2.9</v>
      </c>
      <c r="BB9">
        <v>0.68</v>
      </c>
      <c r="BC9">
        <v>0.43</v>
      </c>
      <c r="BD9">
        <v>0.57999999999999996</v>
      </c>
      <c r="BE9">
        <v>0.39</v>
      </c>
      <c r="BF9">
        <v>26.06</v>
      </c>
      <c r="BG9">
        <v>0</v>
      </c>
      <c r="BH9">
        <v>269.19</v>
      </c>
      <c r="BI9">
        <v>0</v>
      </c>
      <c r="BJ9">
        <v>0</v>
      </c>
      <c r="BK9">
        <v>90.25</v>
      </c>
      <c r="BL9">
        <v>65</v>
      </c>
      <c r="BM9">
        <v>55</v>
      </c>
      <c r="BN9">
        <v>0</v>
      </c>
      <c r="BO9">
        <v>0</v>
      </c>
    </row>
    <row r="10" spans="1:67">
      <c r="A10" t="s">
        <v>266</v>
      </c>
      <c r="C10" t="s">
        <v>239</v>
      </c>
      <c r="G10" t="s">
        <v>52</v>
      </c>
      <c r="H10" s="115">
        <v>98.850000000000009</v>
      </c>
      <c r="I10" s="88">
        <v>55.38000000000001</v>
      </c>
      <c r="J10" s="88">
        <v>6.74</v>
      </c>
      <c r="K10" s="88">
        <v>0.97</v>
      </c>
      <c r="L10" s="88">
        <v>2.9</v>
      </c>
      <c r="M10" s="116">
        <v>0</v>
      </c>
      <c r="N10" s="115">
        <v>269.19</v>
      </c>
      <c r="O10" s="88">
        <v>210.25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6.19</v>
      </c>
      <c r="Y10">
        <v>0</v>
      </c>
      <c r="Z10">
        <v>24.46</v>
      </c>
      <c r="AA10">
        <v>0.97</v>
      </c>
      <c r="AB10">
        <v>0.57999999999999996</v>
      </c>
      <c r="AC10">
        <v>19.3</v>
      </c>
      <c r="AD10">
        <v>0</v>
      </c>
      <c r="AE10">
        <v>14.48</v>
      </c>
      <c r="AF10">
        <v>14.48</v>
      </c>
      <c r="AG10">
        <v>24.13</v>
      </c>
      <c r="AH10">
        <v>2.9</v>
      </c>
      <c r="AI10">
        <v>16.41</v>
      </c>
      <c r="AJ10">
        <v>0.61</v>
      </c>
      <c r="AK10">
        <v>0.36</v>
      </c>
      <c r="AL10">
        <v>0.46</v>
      </c>
      <c r="AM10">
        <v>0.83</v>
      </c>
      <c r="AN10">
        <v>0.74</v>
      </c>
      <c r="AO10">
        <v>0.83</v>
      </c>
      <c r="AP10">
        <v>0.48</v>
      </c>
      <c r="AQ10">
        <v>0.55000000000000004</v>
      </c>
      <c r="AR10">
        <v>0.35</v>
      </c>
      <c r="AS10">
        <v>1.25</v>
      </c>
      <c r="AT10">
        <v>0.39</v>
      </c>
      <c r="AU10">
        <v>0.77</v>
      </c>
      <c r="AV10">
        <v>0.39</v>
      </c>
      <c r="AW10">
        <v>0.39</v>
      </c>
      <c r="AX10">
        <v>0.39</v>
      </c>
      <c r="AY10">
        <v>0.72</v>
      </c>
      <c r="AZ10">
        <v>0.39</v>
      </c>
      <c r="BA10">
        <v>2.9</v>
      </c>
      <c r="BB10">
        <v>0.68</v>
      </c>
      <c r="BC10">
        <v>0.43</v>
      </c>
      <c r="BD10">
        <v>0.57999999999999996</v>
      </c>
      <c r="BE10">
        <v>0.39</v>
      </c>
      <c r="BF10">
        <v>26.06</v>
      </c>
      <c r="BG10">
        <v>0</v>
      </c>
      <c r="BH10">
        <v>269.19</v>
      </c>
      <c r="BI10">
        <v>0</v>
      </c>
      <c r="BJ10">
        <v>0</v>
      </c>
      <c r="BK10">
        <v>90.25</v>
      </c>
      <c r="BL10">
        <v>65</v>
      </c>
      <c r="BM10">
        <v>55</v>
      </c>
      <c r="BN10">
        <v>0</v>
      </c>
      <c r="BO10">
        <v>0</v>
      </c>
    </row>
    <row r="11" spans="1:67">
      <c r="A11" t="s">
        <v>246</v>
      </c>
      <c r="C11" t="s">
        <v>341</v>
      </c>
      <c r="G11" t="s">
        <v>53</v>
      </c>
      <c r="H11" s="115">
        <v>98.850000000000009</v>
      </c>
      <c r="I11" s="88">
        <v>55.38000000000001</v>
      </c>
      <c r="J11" s="88">
        <v>6.74</v>
      </c>
      <c r="K11" s="88">
        <v>0.97</v>
      </c>
      <c r="L11" s="88">
        <v>2.9</v>
      </c>
      <c r="M11" s="116">
        <v>0</v>
      </c>
      <c r="N11" s="115">
        <v>269.19</v>
      </c>
      <c r="O11" s="88">
        <v>210.25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6.19</v>
      </c>
      <c r="Y11">
        <v>0</v>
      </c>
      <c r="Z11">
        <v>24.46</v>
      </c>
      <c r="AA11">
        <v>0.97</v>
      </c>
      <c r="AB11">
        <v>0.57999999999999996</v>
      </c>
      <c r="AC11">
        <v>19.3</v>
      </c>
      <c r="AD11">
        <v>0</v>
      </c>
      <c r="AE11">
        <v>14.48</v>
      </c>
      <c r="AF11">
        <v>14.48</v>
      </c>
      <c r="AG11">
        <v>24.13</v>
      </c>
      <c r="AH11">
        <v>2.9</v>
      </c>
      <c r="AI11">
        <v>16.41</v>
      </c>
      <c r="AJ11">
        <v>0.61</v>
      </c>
      <c r="AK11">
        <v>0.36</v>
      </c>
      <c r="AL11">
        <v>0.46</v>
      </c>
      <c r="AM11">
        <v>0.83</v>
      </c>
      <c r="AN11">
        <v>0.74</v>
      </c>
      <c r="AO11">
        <v>0.83</v>
      </c>
      <c r="AP11">
        <v>0.48</v>
      </c>
      <c r="AQ11">
        <v>0.55000000000000004</v>
      </c>
      <c r="AR11">
        <v>0.35</v>
      </c>
      <c r="AS11">
        <v>1.25</v>
      </c>
      <c r="AT11">
        <v>0.39</v>
      </c>
      <c r="AU11">
        <v>0.77</v>
      </c>
      <c r="AV11">
        <v>0.39</v>
      </c>
      <c r="AW11">
        <v>0.39</v>
      </c>
      <c r="AX11">
        <v>0.39</v>
      </c>
      <c r="AY11">
        <v>0.72</v>
      </c>
      <c r="AZ11">
        <v>0.39</v>
      </c>
      <c r="BA11">
        <v>2.9</v>
      </c>
      <c r="BB11">
        <v>0.68</v>
      </c>
      <c r="BC11">
        <v>0.43</v>
      </c>
      <c r="BD11">
        <v>0.57999999999999996</v>
      </c>
      <c r="BE11">
        <v>0.39</v>
      </c>
      <c r="BF11">
        <v>26.06</v>
      </c>
      <c r="BG11">
        <v>0</v>
      </c>
      <c r="BH11">
        <v>269.19</v>
      </c>
      <c r="BI11">
        <v>0</v>
      </c>
      <c r="BJ11">
        <v>0</v>
      </c>
      <c r="BK11">
        <v>90.25</v>
      </c>
      <c r="BL11">
        <v>65</v>
      </c>
      <c r="BM11">
        <v>55</v>
      </c>
      <c r="BN11">
        <v>0</v>
      </c>
      <c r="BO11">
        <v>0</v>
      </c>
    </row>
    <row r="12" spans="1:67">
      <c r="A12" t="s">
        <v>247</v>
      </c>
      <c r="C12" t="s">
        <v>361</v>
      </c>
      <c r="G12" t="s">
        <v>54</v>
      </c>
      <c r="H12" s="115">
        <v>98.850000000000009</v>
      </c>
      <c r="I12" s="88">
        <v>55.38000000000001</v>
      </c>
      <c r="J12" s="88">
        <v>6.74</v>
      </c>
      <c r="K12" s="88">
        <v>0.97</v>
      </c>
      <c r="L12" s="88">
        <v>2.9</v>
      </c>
      <c r="M12" s="116">
        <v>0</v>
      </c>
      <c r="N12" s="115">
        <v>269.19</v>
      </c>
      <c r="O12" s="88">
        <v>210.25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6.19</v>
      </c>
      <c r="Y12">
        <v>0</v>
      </c>
      <c r="Z12">
        <v>24.46</v>
      </c>
      <c r="AA12">
        <v>0.97</v>
      </c>
      <c r="AB12">
        <v>0.57999999999999996</v>
      </c>
      <c r="AC12">
        <v>19.3</v>
      </c>
      <c r="AD12">
        <v>0</v>
      </c>
      <c r="AE12">
        <v>14.48</v>
      </c>
      <c r="AF12">
        <v>14.48</v>
      </c>
      <c r="AG12">
        <v>24.13</v>
      </c>
      <c r="AH12">
        <v>2.9</v>
      </c>
      <c r="AI12">
        <v>16.41</v>
      </c>
      <c r="AJ12">
        <v>0.61</v>
      </c>
      <c r="AK12">
        <v>0.36</v>
      </c>
      <c r="AL12">
        <v>0.46</v>
      </c>
      <c r="AM12">
        <v>0.83</v>
      </c>
      <c r="AN12">
        <v>0.74</v>
      </c>
      <c r="AO12">
        <v>0.83</v>
      </c>
      <c r="AP12">
        <v>0.48</v>
      </c>
      <c r="AQ12">
        <v>0.55000000000000004</v>
      </c>
      <c r="AR12">
        <v>0.35</v>
      </c>
      <c r="AS12">
        <v>1.25</v>
      </c>
      <c r="AT12">
        <v>0.39</v>
      </c>
      <c r="AU12">
        <v>0.77</v>
      </c>
      <c r="AV12">
        <v>0.39</v>
      </c>
      <c r="AW12">
        <v>0.39</v>
      </c>
      <c r="AX12">
        <v>0.39</v>
      </c>
      <c r="AY12">
        <v>0.72</v>
      </c>
      <c r="AZ12">
        <v>0.39</v>
      </c>
      <c r="BA12">
        <v>2.9</v>
      </c>
      <c r="BB12">
        <v>0.68</v>
      </c>
      <c r="BC12">
        <v>0.43</v>
      </c>
      <c r="BD12">
        <v>0.57999999999999996</v>
      </c>
      <c r="BE12">
        <v>0.39</v>
      </c>
      <c r="BF12">
        <v>26.06</v>
      </c>
      <c r="BG12">
        <v>0</v>
      </c>
      <c r="BH12">
        <v>269.19</v>
      </c>
      <c r="BI12">
        <v>0</v>
      </c>
      <c r="BJ12">
        <v>0</v>
      </c>
      <c r="BK12">
        <v>90.25</v>
      </c>
      <c r="BL12">
        <v>65</v>
      </c>
      <c r="BM12">
        <v>55</v>
      </c>
      <c r="BN12">
        <v>0</v>
      </c>
      <c r="BO12">
        <v>0</v>
      </c>
    </row>
    <row r="13" spans="1:67">
      <c r="A13" t="s">
        <v>248</v>
      </c>
      <c r="G13" t="s">
        <v>55</v>
      </c>
      <c r="H13" s="115">
        <v>98.850000000000009</v>
      </c>
      <c r="I13" s="88">
        <v>55.38000000000001</v>
      </c>
      <c r="J13" s="88">
        <v>6.74</v>
      </c>
      <c r="K13" s="88">
        <v>0.97</v>
      </c>
      <c r="L13" s="88">
        <v>2.9</v>
      </c>
      <c r="M13" s="116">
        <v>0</v>
      </c>
      <c r="N13" s="115">
        <v>269.19</v>
      </c>
      <c r="O13" s="88">
        <v>210.25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6.19</v>
      </c>
      <c r="Y13">
        <v>0</v>
      </c>
      <c r="Z13">
        <v>24.46</v>
      </c>
      <c r="AA13">
        <v>0.97</v>
      </c>
      <c r="AB13">
        <v>0.57999999999999996</v>
      </c>
      <c r="AC13">
        <v>19.3</v>
      </c>
      <c r="AD13">
        <v>0</v>
      </c>
      <c r="AE13">
        <v>14.48</v>
      </c>
      <c r="AF13">
        <v>14.48</v>
      </c>
      <c r="AG13">
        <v>24.13</v>
      </c>
      <c r="AH13">
        <v>2.9</v>
      </c>
      <c r="AI13">
        <v>16.41</v>
      </c>
      <c r="AJ13">
        <v>0.61</v>
      </c>
      <c r="AK13">
        <v>0.36</v>
      </c>
      <c r="AL13">
        <v>0.46</v>
      </c>
      <c r="AM13">
        <v>0.83</v>
      </c>
      <c r="AN13">
        <v>0.74</v>
      </c>
      <c r="AO13">
        <v>0.83</v>
      </c>
      <c r="AP13">
        <v>0.48</v>
      </c>
      <c r="AQ13">
        <v>0.55000000000000004</v>
      </c>
      <c r="AR13">
        <v>0.35</v>
      </c>
      <c r="AS13">
        <v>1.25</v>
      </c>
      <c r="AT13">
        <v>0.39</v>
      </c>
      <c r="AU13">
        <v>0.77</v>
      </c>
      <c r="AV13">
        <v>0.39</v>
      </c>
      <c r="AW13">
        <v>0.39</v>
      </c>
      <c r="AX13">
        <v>0.39</v>
      </c>
      <c r="AY13">
        <v>0.72</v>
      </c>
      <c r="AZ13">
        <v>0.39</v>
      </c>
      <c r="BA13">
        <v>2.9</v>
      </c>
      <c r="BB13">
        <v>0.68</v>
      </c>
      <c r="BC13">
        <v>0.43</v>
      </c>
      <c r="BD13">
        <v>0.57999999999999996</v>
      </c>
      <c r="BE13">
        <v>0.39</v>
      </c>
      <c r="BF13">
        <v>26.06</v>
      </c>
      <c r="BG13">
        <v>0</v>
      </c>
      <c r="BH13">
        <v>269.19</v>
      </c>
      <c r="BI13">
        <v>0</v>
      </c>
      <c r="BJ13">
        <v>0</v>
      </c>
      <c r="BK13">
        <v>90.25</v>
      </c>
      <c r="BL13">
        <v>65</v>
      </c>
      <c r="BM13">
        <v>55</v>
      </c>
      <c r="BN13">
        <v>0</v>
      </c>
      <c r="BO13">
        <v>0</v>
      </c>
    </row>
    <row r="14" spans="1:67">
      <c r="A14" t="s">
        <v>249</v>
      </c>
      <c r="G14" t="s">
        <v>56</v>
      </c>
      <c r="H14" s="115">
        <v>98.850000000000009</v>
      </c>
      <c r="I14" s="88">
        <v>55.38000000000001</v>
      </c>
      <c r="J14" s="88">
        <v>6.74</v>
      </c>
      <c r="K14" s="88">
        <v>0.97</v>
      </c>
      <c r="L14" s="88">
        <v>2.9</v>
      </c>
      <c r="M14" s="116">
        <v>0</v>
      </c>
      <c r="N14" s="115">
        <v>269.19</v>
      </c>
      <c r="O14" s="88">
        <v>210.25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6.19</v>
      </c>
      <c r="Y14">
        <v>0</v>
      </c>
      <c r="Z14">
        <v>24.46</v>
      </c>
      <c r="AA14">
        <v>0.97</v>
      </c>
      <c r="AB14">
        <v>0.57999999999999996</v>
      </c>
      <c r="AC14">
        <v>19.3</v>
      </c>
      <c r="AD14">
        <v>0</v>
      </c>
      <c r="AE14">
        <v>14.48</v>
      </c>
      <c r="AF14">
        <v>14.48</v>
      </c>
      <c r="AG14">
        <v>24.13</v>
      </c>
      <c r="AH14">
        <v>2.9</v>
      </c>
      <c r="AI14">
        <v>16.41</v>
      </c>
      <c r="AJ14">
        <v>0.61</v>
      </c>
      <c r="AK14">
        <v>0.36</v>
      </c>
      <c r="AL14">
        <v>0.46</v>
      </c>
      <c r="AM14">
        <v>0.83</v>
      </c>
      <c r="AN14">
        <v>0.74</v>
      </c>
      <c r="AO14">
        <v>0.83</v>
      </c>
      <c r="AP14">
        <v>0.48</v>
      </c>
      <c r="AQ14">
        <v>0.55000000000000004</v>
      </c>
      <c r="AR14">
        <v>0.35</v>
      </c>
      <c r="AS14">
        <v>1.25</v>
      </c>
      <c r="AT14">
        <v>0.39</v>
      </c>
      <c r="AU14">
        <v>0.77</v>
      </c>
      <c r="AV14">
        <v>0.39</v>
      </c>
      <c r="AW14">
        <v>0.39</v>
      </c>
      <c r="AX14">
        <v>0.39</v>
      </c>
      <c r="AY14">
        <v>0.72</v>
      </c>
      <c r="AZ14">
        <v>0.39</v>
      </c>
      <c r="BA14">
        <v>2.9</v>
      </c>
      <c r="BB14">
        <v>0.68</v>
      </c>
      <c r="BC14">
        <v>0.43</v>
      </c>
      <c r="BD14">
        <v>0.57999999999999996</v>
      </c>
      <c r="BE14">
        <v>0.39</v>
      </c>
      <c r="BF14">
        <v>26.06</v>
      </c>
      <c r="BG14">
        <v>0</v>
      </c>
      <c r="BH14">
        <v>269.19</v>
      </c>
      <c r="BI14">
        <v>0</v>
      </c>
      <c r="BJ14">
        <v>0</v>
      </c>
      <c r="BK14">
        <v>90.25</v>
      </c>
      <c r="BL14">
        <v>65</v>
      </c>
      <c r="BM14">
        <v>55</v>
      </c>
      <c r="BN14">
        <v>0</v>
      </c>
      <c r="BO14">
        <v>0</v>
      </c>
    </row>
    <row r="15" spans="1:67">
      <c r="A15" t="s">
        <v>250</v>
      </c>
      <c r="G15" t="s">
        <v>57</v>
      </c>
      <c r="H15" s="115">
        <v>98.800000000000011</v>
      </c>
      <c r="I15" s="88">
        <v>55.38000000000001</v>
      </c>
      <c r="J15" s="88">
        <v>6.74</v>
      </c>
      <c r="K15" s="88">
        <v>0.97</v>
      </c>
      <c r="L15" s="88">
        <v>2.9</v>
      </c>
      <c r="M15" s="116">
        <v>0</v>
      </c>
      <c r="N15" s="115">
        <v>269.19</v>
      </c>
      <c r="O15" s="88">
        <v>210.25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6.19</v>
      </c>
      <c r="Y15">
        <v>0</v>
      </c>
      <c r="Z15">
        <v>24.46</v>
      </c>
      <c r="AA15">
        <v>0.97</v>
      </c>
      <c r="AB15">
        <v>0.53</v>
      </c>
      <c r="AC15">
        <v>19.3</v>
      </c>
      <c r="AD15">
        <v>0</v>
      </c>
      <c r="AE15">
        <v>14.48</v>
      </c>
      <c r="AF15">
        <v>14.48</v>
      </c>
      <c r="AG15">
        <v>24.13</v>
      </c>
      <c r="AH15">
        <v>2.9</v>
      </c>
      <c r="AI15">
        <v>16.41</v>
      </c>
      <c r="AJ15">
        <v>0.61</v>
      </c>
      <c r="AK15">
        <v>0.36</v>
      </c>
      <c r="AL15">
        <v>0.46</v>
      </c>
      <c r="AM15">
        <v>0.83</v>
      </c>
      <c r="AN15">
        <v>0.74</v>
      </c>
      <c r="AO15">
        <v>0.83</v>
      </c>
      <c r="AP15">
        <v>0.48</v>
      </c>
      <c r="AQ15">
        <v>0.55000000000000004</v>
      </c>
      <c r="AR15">
        <v>0.35</v>
      </c>
      <c r="AS15">
        <v>1.25</v>
      </c>
      <c r="AT15">
        <v>0.39</v>
      </c>
      <c r="AU15">
        <v>0.77</v>
      </c>
      <c r="AV15">
        <v>0.39</v>
      </c>
      <c r="AW15">
        <v>0.39</v>
      </c>
      <c r="AX15">
        <v>0.39</v>
      </c>
      <c r="AY15">
        <v>0.72</v>
      </c>
      <c r="AZ15">
        <v>0.39</v>
      </c>
      <c r="BA15">
        <v>2.9</v>
      </c>
      <c r="BB15">
        <v>0.68</v>
      </c>
      <c r="BC15">
        <v>0.43</v>
      </c>
      <c r="BD15">
        <v>0.57999999999999996</v>
      </c>
      <c r="BE15">
        <v>0.39</v>
      </c>
      <c r="BF15">
        <v>26.06</v>
      </c>
      <c r="BG15">
        <v>0</v>
      </c>
      <c r="BH15">
        <v>269.19</v>
      </c>
      <c r="BI15">
        <v>0</v>
      </c>
      <c r="BJ15">
        <v>0</v>
      </c>
      <c r="BK15">
        <v>90.25</v>
      </c>
      <c r="BL15">
        <v>65</v>
      </c>
      <c r="BM15">
        <v>55</v>
      </c>
      <c r="BN15">
        <v>0</v>
      </c>
      <c r="BO15">
        <v>0</v>
      </c>
    </row>
    <row r="16" spans="1:67">
      <c r="A16" t="s">
        <v>251</v>
      </c>
      <c r="G16" t="s">
        <v>58</v>
      </c>
      <c r="H16" s="115">
        <v>98.800000000000011</v>
      </c>
      <c r="I16" s="88">
        <v>55.38000000000001</v>
      </c>
      <c r="J16" s="88">
        <v>6.74</v>
      </c>
      <c r="K16" s="88">
        <v>0.97</v>
      </c>
      <c r="L16" s="88">
        <v>2.9</v>
      </c>
      <c r="M16" s="116">
        <v>0</v>
      </c>
      <c r="N16" s="115">
        <v>269.19</v>
      </c>
      <c r="O16" s="88">
        <v>210.25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6.19</v>
      </c>
      <c r="Y16">
        <v>0</v>
      </c>
      <c r="Z16">
        <v>24.46</v>
      </c>
      <c r="AA16">
        <v>0.97</v>
      </c>
      <c r="AB16">
        <v>0.53</v>
      </c>
      <c r="AC16">
        <v>19.3</v>
      </c>
      <c r="AD16">
        <v>0</v>
      </c>
      <c r="AE16">
        <v>14.48</v>
      </c>
      <c r="AF16">
        <v>14.48</v>
      </c>
      <c r="AG16">
        <v>24.13</v>
      </c>
      <c r="AH16">
        <v>2.9</v>
      </c>
      <c r="AI16">
        <v>16.41</v>
      </c>
      <c r="AJ16">
        <v>0.61</v>
      </c>
      <c r="AK16">
        <v>0.36</v>
      </c>
      <c r="AL16">
        <v>0.46</v>
      </c>
      <c r="AM16">
        <v>0.83</v>
      </c>
      <c r="AN16">
        <v>0.74</v>
      </c>
      <c r="AO16">
        <v>0.83</v>
      </c>
      <c r="AP16">
        <v>0.48</v>
      </c>
      <c r="AQ16">
        <v>0.55000000000000004</v>
      </c>
      <c r="AR16">
        <v>0.35</v>
      </c>
      <c r="AS16">
        <v>1.25</v>
      </c>
      <c r="AT16">
        <v>0.39</v>
      </c>
      <c r="AU16">
        <v>0.77</v>
      </c>
      <c r="AV16">
        <v>0.39</v>
      </c>
      <c r="AW16">
        <v>0.39</v>
      </c>
      <c r="AX16">
        <v>0.39</v>
      </c>
      <c r="AY16">
        <v>0.72</v>
      </c>
      <c r="AZ16">
        <v>0.39</v>
      </c>
      <c r="BA16">
        <v>2.9</v>
      </c>
      <c r="BB16">
        <v>0.68</v>
      </c>
      <c r="BC16">
        <v>0.43</v>
      </c>
      <c r="BD16">
        <v>0.57999999999999996</v>
      </c>
      <c r="BE16">
        <v>0.39</v>
      </c>
      <c r="BF16">
        <v>26.06</v>
      </c>
      <c r="BG16">
        <v>0</v>
      </c>
      <c r="BH16">
        <v>269.19</v>
      </c>
      <c r="BI16">
        <v>0</v>
      </c>
      <c r="BJ16">
        <v>0</v>
      </c>
      <c r="BK16">
        <v>90.25</v>
      </c>
      <c r="BL16">
        <v>65</v>
      </c>
      <c r="BM16">
        <v>55</v>
      </c>
      <c r="BN16">
        <v>0</v>
      </c>
      <c r="BO16">
        <v>0</v>
      </c>
    </row>
    <row r="17" spans="1:67">
      <c r="A17" t="s">
        <v>252</v>
      </c>
      <c r="G17" t="s">
        <v>59</v>
      </c>
      <c r="H17" s="115">
        <v>98.800000000000011</v>
      </c>
      <c r="I17" s="88">
        <v>55.38000000000001</v>
      </c>
      <c r="J17" s="88">
        <v>6.74</v>
      </c>
      <c r="K17" s="88">
        <v>0.97</v>
      </c>
      <c r="L17" s="88">
        <v>2.9</v>
      </c>
      <c r="M17" s="116">
        <v>0</v>
      </c>
      <c r="N17" s="115">
        <v>269.19</v>
      </c>
      <c r="O17" s="88">
        <v>210.25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6.19</v>
      </c>
      <c r="Y17">
        <v>0</v>
      </c>
      <c r="Z17">
        <v>24.46</v>
      </c>
      <c r="AA17">
        <v>0.97</v>
      </c>
      <c r="AB17">
        <v>0.53</v>
      </c>
      <c r="AC17">
        <v>19.3</v>
      </c>
      <c r="AD17">
        <v>0</v>
      </c>
      <c r="AE17">
        <v>14.48</v>
      </c>
      <c r="AF17">
        <v>14.48</v>
      </c>
      <c r="AG17">
        <v>24.13</v>
      </c>
      <c r="AH17">
        <v>2.9</v>
      </c>
      <c r="AI17">
        <v>16.41</v>
      </c>
      <c r="AJ17">
        <v>0.61</v>
      </c>
      <c r="AK17">
        <v>0.36</v>
      </c>
      <c r="AL17">
        <v>0.46</v>
      </c>
      <c r="AM17">
        <v>0.83</v>
      </c>
      <c r="AN17">
        <v>0.74</v>
      </c>
      <c r="AO17">
        <v>0.83</v>
      </c>
      <c r="AP17">
        <v>0.48</v>
      </c>
      <c r="AQ17">
        <v>0.55000000000000004</v>
      </c>
      <c r="AR17">
        <v>0.35</v>
      </c>
      <c r="AS17">
        <v>1.25</v>
      </c>
      <c r="AT17">
        <v>0.39</v>
      </c>
      <c r="AU17">
        <v>0.77</v>
      </c>
      <c r="AV17">
        <v>0.39</v>
      </c>
      <c r="AW17">
        <v>0.39</v>
      </c>
      <c r="AX17">
        <v>0.39</v>
      </c>
      <c r="AY17">
        <v>0.72</v>
      </c>
      <c r="AZ17">
        <v>0.39</v>
      </c>
      <c r="BA17">
        <v>2.9</v>
      </c>
      <c r="BB17">
        <v>0.68</v>
      </c>
      <c r="BC17">
        <v>0.43</v>
      </c>
      <c r="BD17">
        <v>0.57999999999999996</v>
      </c>
      <c r="BE17">
        <v>0.39</v>
      </c>
      <c r="BF17">
        <v>26.06</v>
      </c>
      <c r="BG17">
        <v>0</v>
      </c>
      <c r="BH17">
        <v>269.19</v>
      </c>
      <c r="BI17">
        <v>0</v>
      </c>
      <c r="BJ17">
        <v>0</v>
      </c>
      <c r="BK17">
        <v>90.25</v>
      </c>
      <c r="BL17">
        <v>65</v>
      </c>
      <c r="BM17">
        <v>55</v>
      </c>
      <c r="BN17">
        <v>0</v>
      </c>
      <c r="BO17">
        <v>0</v>
      </c>
    </row>
    <row r="18" spans="1:67">
      <c r="A18" t="s">
        <v>253</v>
      </c>
      <c r="G18" t="s">
        <v>60</v>
      </c>
      <c r="H18" s="115">
        <v>98.800000000000011</v>
      </c>
      <c r="I18" s="88">
        <v>55.38000000000001</v>
      </c>
      <c r="J18" s="88">
        <v>6.74</v>
      </c>
      <c r="K18" s="88">
        <v>0.97</v>
      </c>
      <c r="L18" s="88">
        <v>2.9</v>
      </c>
      <c r="M18" s="116">
        <v>0</v>
      </c>
      <c r="N18" s="115">
        <v>269.19</v>
      </c>
      <c r="O18" s="88">
        <v>210.25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6.19</v>
      </c>
      <c r="Y18">
        <v>0</v>
      </c>
      <c r="Z18">
        <v>24.46</v>
      </c>
      <c r="AA18">
        <v>0.97</v>
      </c>
      <c r="AB18">
        <v>0.53</v>
      </c>
      <c r="AC18">
        <v>19.3</v>
      </c>
      <c r="AD18">
        <v>0</v>
      </c>
      <c r="AE18">
        <v>14.48</v>
      </c>
      <c r="AF18">
        <v>14.48</v>
      </c>
      <c r="AG18">
        <v>24.13</v>
      </c>
      <c r="AH18">
        <v>2.9</v>
      </c>
      <c r="AI18">
        <v>16.41</v>
      </c>
      <c r="AJ18">
        <v>0.61</v>
      </c>
      <c r="AK18">
        <v>0.36</v>
      </c>
      <c r="AL18">
        <v>0.46</v>
      </c>
      <c r="AM18">
        <v>0.83</v>
      </c>
      <c r="AN18">
        <v>0.74</v>
      </c>
      <c r="AO18">
        <v>0.83</v>
      </c>
      <c r="AP18">
        <v>0.48</v>
      </c>
      <c r="AQ18">
        <v>0.55000000000000004</v>
      </c>
      <c r="AR18">
        <v>0.35</v>
      </c>
      <c r="AS18">
        <v>1.25</v>
      </c>
      <c r="AT18">
        <v>0.39</v>
      </c>
      <c r="AU18">
        <v>0.77</v>
      </c>
      <c r="AV18">
        <v>0.39</v>
      </c>
      <c r="AW18">
        <v>0.39</v>
      </c>
      <c r="AX18">
        <v>0.39</v>
      </c>
      <c r="AY18">
        <v>0.72</v>
      </c>
      <c r="AZ18">
        <v>0.39</v>
      </c>
      <c r="BA18">
        <v>2.9</v>
      </c>
      <c r="BB18">
        <v>0.68</v>
      </c>
      <c r="BC18">
        <v>0.43</v>
      </c>
      <c r="BD18">
        <v>0.57999999999999996</v>
      </c>
      <c r="BE18">
        <v>0.39</v>
      </c>
      <c r="BF18">
        <v>26.06</v>
      </c>
      <c r="BG18">
        <v>0</v>
      </c>
      <c r="BH18">
        <v>269.19</v>
      </c>
      <c r="BI18">
        <v>0</v>
      </c>
      <c r="BJ18">
        <v>0</v>
      </c>
      <c r="BK18">
        <v>90.25</v>
      </c>
      <c r="BL18">
        <v>65</v>
      </c>
      <c r="BM18">
        <v>55</v>
      </c>
      <c r="BN18">
        <v>0</v>
      </c>
      <c r="BO18">
        <v>0</v>
      </c>
    </row>
    <row r="19" spans="1:67">
      <c r="A19" t="s">
        <v>267</v>
      </c>
      <c r="G19" t="s">
        <v>61</v>
      </c>
      <c r="H19" s="115">
        <v>98.970000000000013</v>
      </c>
      <c r="I19" s="88">
        <v>55.38000000000001</v>
      </c>
      <c r="J19" s="88">
        <v>6.6499999999999995</v>
      </c>
      <c r="K19" s="88">
        <v>0.97</v>
      </c>
      <c r="L19" s="88">
        <v>2.9</v>
      </c>
      <c r="M19" s="116">
        <v>0</v>
      </c>
      <c r="N19" s="115">
        <v>269.19</v>
      </c>
      <c r="O19" s="88">
        <v>295.25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6.1</v>
      </c>
      <c r="Y19">
        <v>0</v>
      </c>
      <c r="Z19">
        <v>24.46</v>
      </c>
      <c r="AA19">
        <v>0.97</v>
      </c>
      <c r="AB19">
        <v>0.53</v>
      </c>
      <c r="AC19">
        <v>19.3</v>
      </c>
      <c r="AD19">
        <v>0</v>
      </c>
      <c r="AE19">
        <v>14.48</v>
      </c>
      <c r="AF19">
        <v>14.48</v>
      </c>
      <c r="AG19">
        <v>24.13</v>
      </c>
      <c r="AH19">
        <v>2.9</v>
      </c>
      <c r="AI19">
        <v>16.41</v>
      </c>
      <c r="AJ19">
        <v>0.61</v>
      </c>
      <c r="AK19">
        <v>0.36</v>
      </c>
      <c r="AL19">
        <v>0.46</v>
      </c>
      <c r="AM19">
        <v>0.83</v>
      </c>
      <c r="AN19">
        <v>0.74</v>
      </c>
      <c r="AO19">
        <v>0.83</v>
      </c>
      <c r="AP19">
        <v>0.48</v>
      </c>
      <c r="AQ19">
        <v>0.55000000000000004</v>
      </c>
      <c r="AR19">
        <v>0.52</v>
      </c>
      <c r="AS19">
        <v>1.25</v>
      </c>
      <c r="AT19">
        <v>0.39</v>
      </c>
      <c r="AU19">
        <v>0.77</v>
      </c>
      <c r="AV19">
        <v>0.39</v>
      </c>
      <c r="AW19">
        <v>0.39</v>
      </c>
      <c r="AX19">
        <v>0.39</v>
      </c>
      <c r="AY19">
        <v>0.72</v>
      </c>
      <c r="AZ19">
        <v>0.39</v>
      </c>
      <c r="BA19">
        <v>2.9</v>
      </c>
      <c r="BB19">
        <v>0.68</v>
      </c>
      <c r="BC19">
        <v>0.43</v>
      </c>
      <c r="BD19">
        <v>0.57999999999999996</v>
      </c>
      <c r="BE19">
        <v>0.39</v>
      </c>
      <c r="BF19">
        <v>26.06</v>
      </c>
      <c r="BG19">
        <v>0</v>
      </c>
      <c r="BH19">
        <v>269.19</v>
      </c>
      <c r="BI19">
        <v>0</v>
      </c>
      <c r="BJ19">
        <v>0</v>
      </c>
      <c r="BK19">
        <v>90.25</v>
      </c>
      <c r="BL19">
        <v>150</v>
      </c>
      <c r="BM19">
        <v>55</v>
      </c>
      <c r="BN19">
        <v>0</v>
      </c>
      <c r="BO19">
        <v>0</v>
      </c>
    </row>
    <row r="20" spans="1:67">
      <c r="A20" t="s">
        <v>268</v>
      </c>
      <c r="G20" t="s">
        <v>62</v>
      </c>
      <c r="H20" s="115">
        <v>98.970000000000013</v>
      </c>
      <c r="I20" s="88">
        <v>55.38000000000001</v>
      </c>
      <c r="J20" s="88">
        <v>6.6499999999999995</v>
      </c>
      <c r="K20" s="88">
        <v>0.97</v>
      </c>
      <c r="L20" s="88">
        <v>2.9</v>
      </c>
      <c r="M20" s="116">
        <v>0</v>
      </c>
      <c r="N20" s="115">
        <v>269.19</v>
      </c>
      <c r="O20" s="88">
        <v>295.25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6.1</v>
      </c>
      <c r="Y20">
        <v>0</v>
      </c>
      <c r="Z20">
        <v>24.46</v>
      </c>
      <c r="AA20">
        <v>0.97</v>
      </c>
      <c r="AB20">
        <v>0.53</v>
      </c>
      <c r="AC20">
        <v>19.3</v>
      </c>
      <c r="AD20">
        <v>0</v>
      </c>
      <c r="AE20">
        <v>14.48</v>
      </c>
      <c r="AF20">
        <v>14.48</v>
      </c>
      <c r="AG20">
        <v>24.13</v>
      </c>
      <c r="AH20">
        <v>2.9</v>
      </c>
      <c r="AI20">
        <v>16.41</v>
      </c>
      <c r="AJ20">
        <v>0.61</v>
      </c>
      <c r="AK20">
        <v>0.36</v>
      </c>
      <c r="AL20">
        <v>0.46</v>
      </c>
      <c r="AM20">
        <v>0.83</v>
      </c>
      <c r="AN20">
        <v>0.74</v>
      </c>
      <c r="AO20">
        <v>0.83</v>
      </c>
      <c r="AP20">
        <v>0.48</v>
      </c>
      <c r="AQ20">
        <v>0.55000000000000004</v>
      </c>
      <c r="AR20">
        <v>0.52</v>
      </c>
      <c r="AS20">
        <v>1.25</v>
      </c>
      <c r="AT20">
        <v>0.39</v>
      </c>
      <c r="AU20">
        <v>0.77</v>
      </c>
      <c r="AV20">
        <v>0.39</v>
      </c>
      <c r="AW20">
        <v>0.39</v>
      </c>
      <c r="AX20">
        <v>0.39</v>
      </c>
      <c r="AY20">
        <v>0.72</v>
      </c>
      <c r="AZ20">
        <v>0.39</v>
      </c>
      <c r="BA20">
        <v>2.9</v>
      </c>
      <c r="BB20">
        <v>0.68</v>
      </c>
      <c r="BC20">
        <v>0.43</v>
      </c>
      <c r="BD20">
        <v>0.57999999999999996</v>
      </c>
      <c r="BE20">
        <v>0.39</v>
      </c>
      <c r="BF20">
        <v>26.06</v>
      </c>
      <c r="BG20">
        <v>0</v>
      </c>
      <c r="BH20">
        <v>269.19</v>
      </c>
      <c r="BI20">
        <v>0</v>
      </c>
      <c r="BJ20">
        <v>0</v>
      </c>
      <c r="BK20">
        <v>90.25</v>
      </c>
      <c r="BL20">
        <v>150</v>
      </c>
      <c r="BM20">
        <v>55</v>
      </c>
      <c r="BN20">
        <v>0</v>
      </c>
      <c r="BO20">
        <v>0</v>
      </c>
    </row>
    <row r="21" spans="1:67">
      <c r="A21" t="s">
        <v>254</v>
      </c>
      <c r="G21" t="s">
        <v>63</v>
      </c>
      <c r="H21" s="115">
        <v>98.970000000000013</v>
      </c>
      <c r="I21" s="88">
        <v>55.38000000000001</v>
      </c>
      <c r="J21" s="88">
        <v>6.6499999999999995</v>
      </c>
      <c r="K21" s="88">
        <v>0.97</v>
      </c>
      <c r="L21" s="88">
        <v>2.9</v>
      </c>
      <c r="M21" s="116">
        <v>0</v>
      </c>
      <c r="N21" s="115">
        <v>269.19</v>
      </c>
      <c r="O21" s="88">
        <v>295.25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6.1</v>
      </c>
      <c r="Y21">
        <v>0</v>
      </c>
      <c r="Z21">
        <v>24.46</v>
      </c>
      <c r="AA21">
        <v>0.97</v>
      </c>
      <c r="AB21">
        <v>0.53</v>
      </c>
      <c r="AC21">
        <v>19.3</v>
      </c>
      <c r="AD21">
        <v>0</v>
      </c>
      <c r="AE21">
        <v>14.48</v>
      </c>
      <c r="AF21">
        <v>14.48</v>
      </c>
      <c r="AG21">
        <v>24.13</v>
      </c>
      <c r="AH21">
        <v>2.9</v>
      </c>
      <c r="AI21">
        <v>16.41</v>
      </c>
      <c r="AJ21">
        <v>0.61</v>
      </c>
      <c r="AK21">
        <v>0.36</v>
      </c>
      <c r="AL21">
        <v>0.46</v>
      </c>
      <c r="AM21">
        <v>0.83</v>
      </c>
      <c r="AN21">
        <v>0.74</v>
      </c>
      <c r="AO21">
        <v>0.83</v>
      </c>
      <c r="AP21">
        <v>0.48</v>
      </c>
      <c r="AQ21">
        <v>0.55000000000000004</v>
      </c>
      <c r="AR21">
        <v>0.52</v>
      </c>
      <c r="AS21">
        <v>1.25</v>
      </c>
      <c r="AT21">
        <v>0.39</v>
      </c>
      <c r="AU21">
        <v>0.77</v>
      </c>
      <c r="AV21">
        <v>0.39</v>
      </c>
      <c r="AW21">
        <v>0.39</v>
      </c>
      <c r="AX21">
        <v>0.39</v>
      </c>
      <c r="AY21">
        <v>0.72</v>
      </c>
      <c r="AZ21">
        <v>0.39</v>
      </c>
      <c r="BA21">
        <v>2.9</v>
      </c>
      <c r="BB21">
        <v>0.68</v>
      </c>
      <c r="BC21">
        <v>0.43</v>
      </c>
      <c r="BD21">
        <v>0.57999999999999996</v>
      </c>
      <c r="BE21">
        <v>0.39</v>
      </c>
      <c r="BF21">
        <v>26.06</v>
      </c>
      <c r="BG21">
        <v>0</v>
      </c>
      <c r="BH21">
        <v>269.19</v>
      </c>
      <c r="BI21">
        <v>0</v>
      </c>
      <c r="BJ21">
        <v>0</v>
      </c>
      <c r="BK21">
        <v>90.25</v>
      </c>
      <c r="BL21">
        <v>150</v>
      </c>
      <c r="BM21">
        <v>55</v>
      </c>
      <c r="BN21">
        <v>0</v>
      </c>
      <c r="BO21">
        <v>0</v>
      </c>
    </row>
    <row r="22" spans="1:67">
      <c r="A22" t="s">
        <v>255</v>
      </c>
      <c r="G22" t="s">
        <v>64</v>
      </c>
      <c r="H22" s="115">
        <v>98.970000000000013</v>
      </c>
      <c r="I22" s="88">
        <v>55.38000000000001</v>
      </c>
      <c r="J22" s="88">
        <v>6.6499999999999995</v>
      </c>
      <c r="K22" s="88">
        <v>0.97</v>
      </c>
      <c r="L22" s="88">
        <v>2.9</v>
      </c>
      <c r="M22" s="116">
        <v>0</v>
      </c>
      <c r="N22" s="115">
        <v>269.19</v>
      </c>
      <c r="O22" s="88">
        <v>295.25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6.1</v>
      </c>
      <c r="Y22">
        <v>0</v>
      </c>
      <c r="Z22">
        <v>24.46</v>
      </c>
      <c r="AA22">
        <v>0.97</v>
      </c>
      <c r="AB22">
        <v>0.53</v>
      </c>
      <c r="AC22">
        <v>19.3</v>
      </c>
      <c r="AD22">
        <v>0</v>
      </c>
      <c r="AE22">
        <v>14.48</v>
      </c>
      <c r="AF22">
        <v>14.48</v>
      </c>
      <c r="AG22">
        <v>24.13</v>
      </c>
      <c r="AH22">
        <v>2.9</v>
      </c>
      <c r="AI22">
        <v>16.41</v>
      </c>
      <c r="AJ22">
        <v>0.61</v>
      </c>
      <c r="AK22">
        <v>0.36</v>
      </c>
      <c r="AL22">
        <v>0.46</v>
      </c>
      <c r="AM22">
        <v>0.83</v>
      </c>
      <c r="AN22">
        <v>0.74</v>
      </c>
      <c r="AO22">
        <v>0.83</v>
      </c>
      <c r="AP22">
        <v>0.48</v>
      </c>
      <c r="AQ22">
        <v>0.55000000000000004</v>
      </c>
      <c r="AR22">
        <v>0.52</v>
      </c>
      <c r="AS22">
        <v>1.25</v>
      </c>
      <c r="AT22">
        <v>0.39</v>
      </c>
      <c r="AU22">
        <v>0.77</v>
      </c>
      <c r="AV22">
        <v>0.39</v>
      </c>
      <c r="AW22">
        <v>0.39</v>
      </c>
      <c r="AX22">
        <v>0.39</v>
      </c>
      <c r="AY22">
        <v>0.72</v>
      </c>
      <c r="AZ22">
        <v>0.39</v>
      </c>
      <c r="BA22">
        <v>2.9</v>
      </c>
      <c r="BB22">
        <v>0.68</v>
      </c>
      <c r="BC22">
        <v>0.43</v>
      </c>
      <c r="BD22">
        <v>0.57999999999999996</v>
      </c>
      <c r="BE22">
        <v>0.39</v>
      </c>
      <c r="BF22">
        <v>26.06</v>
      </c>
      <c r="BG22">
        <v>0</v>
      </c>
      <c r="BH22">
        <v>269.19</v>
      </c>
      <c r="BI22">
        <v>0</v>
      </c>
      <c r="BJ22">
        <v>0</v>
      </c>
      <c r="BK22">
        <v>90.25</v>
      </c>
      <c r="BL22">
        <v>150</v>
      </c>
      <c r="BM22">
        <v>55</v>
      </c>
      <c r="BN22">
        <v>0</v>
      </c>
      <c r="BO22">
        <v>0</v>
      </c>
    </row>
    <row r="23" spans="1:67">
      <c r="A23" t="s">
        <v>256</v>
      </c>
      <c r="G23" t="s">
        <v>65</v>
      </c>
      <c r="H23" s="115">
        <v>189.70000000000002</v>
      </c>
      <c r="I23" s="88">
        <v>55.38000000000001</v>
      </c>
      <c r="J23" s="88">
        <v>6.6499999999999995</v>
      </c>
      <c r="K23" s="88">
        <v>0.97</v>
      </c>
      <c r="L23" s="88">
        <v>4.83</v>
      </c>
      <c r="M23" s="116">
        <v>0</v>
      </c>
      <c r="N23" s="115">
        <v>269.19</v>
      </c>
      <c r="O23" s="88">
        <v>270.25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6.1</v>
      </c>
      <c r="Y23">
        <v>0</v>
      </c>
      <c r="Z23">
        <v>24.46</v>
      </c>
      <c r="AA23">
        <v>0.97</v>
      </c>
      <c r="AB23">
        <v>0.53</v>
      </c>
      <c r="AC23">
        <v>19.3</v>
      </c>
      <c r="AD23">
        <v>0</v>
      </c>
      <c r="AE23">
        <v>14.48</v>
      </c>
      <c r="AF23">
        <v>14.48</v>
      </c>
      <c r="AG23">
        <v>24.13</v>
      </c>
      <c r="AH23">
        <v>4.83</v>
      </c>
      <c r="AI23">
        <v>16.41</v>
      </c>
      <c r="AJ23">
        <v>0.61</v>
      </c>
      <c r="AK23">
        <v>0.36</v>
      </c>
      <c r="AL23">
        <v>0.46</v>
      </c>
      <c r="AM23">
        <v>0.83</v>
      </c>
      <c r="AN23">
        <v>0.74</v>
      </c>
      <c r="AO23">
        <v>0.83</v>
      </c>
      <c r="AP23">
        <v>0.48</v>
      </c>
      <c r="AQ23">
        <v>0.55000000000000004</v>
      </c>
      <c r="AR23">
        <v>0.52</v>
      </c>
      <c r="AS23">
        <v>1.25</v>
      </c>
      <c r="AT23">
        <v>0.39</v>
      </c>
      <c r="AU23">
        <v>0.77</v>
      </c>
      <c r="AV23">
        <v>0.39</v>
      </c>
      <c r="AW23">
        <v>0.39</v>
      </c>
      <c r="AX23">
        <v>0.39</v>
      </c>
      <c r="AY23">
        <v>0.72</v>
      </c>
      <c r="AZ23">
        <v>0.39</v>
      </c>
      <c r="BA23">
        <v>2.9</v>
      </c>
      <c r="BB23">
        <v>0.68</v>
      </c>
      <c r="BC23">
        <v>0.43</v>
      </c>
      <c r="BD23">
        <v>0.57999999999999996</v>
      </c>
      <c r="BE23">
        <v>0.39</v>
      </c>
      <c r="BF23">
        <v>25.1</v>
      </c>
      <c r="BG23">
        <v>91.69</v>
      </c>
      <c r="BH23">
        <v>269.19</v>
      </c>
      <c r="BI23">
        <v>0</v>
      </c>
      <c r="BJ23">
        <v>0</v>
      </c>
      <c r="BK23">
        <v>90.25</v>
      </c>
      <c r="BL23">
        <v>125</v>
      </c>
      <c r="BM23">
        <v>55</v>
      </c>
      <c r="BN23">
        <v>0</v>
      </c>
      <c r="BO23">
        <v>0</v>
      </c>
    </row>
    <row r="24" spans="1:67">
      <c r="A24" t="s">
        <v>257</v>
      </c>
      <c r="G24" t="s">
        <v>66</v>
      </c>
      <c r="H24" s="115">
        <v>180.05</v>
      </c>
      <c r="I24" s="88">
        <v>55.38000000000001</v>
      </c>
      <c r="J24" s="88">
        <v>6.6499999999999995</v>
      </c>
      <c r="K24" s="88">
        <v>0.97</v>
      </c>
      <c r="L24" s="88">
        <v>4.83</v>
      </c>
      <c r="M24" s="116">
        <v>0</v>
      </c>
      <c r="N24" s="115">
        <v>269.19</v>
      </c>
      <c r="O24" s="88">
        <v>270.25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6.1</v>
      </c>
      <c r="Y24">
        <v>0</v>
      </c>
      <c r="Z24">
        <v>24.46</v>
      </c>
      <c r="AA24">
        <v>0.97</v>
      </c>
      <c r="AB24">
        <v>0.53</v>
      </c>
      <c r="AC24">
        <v>19.3</v>
      </c>
      <c r="AD24">
        <v>0</v>
      </c>
      <c r="AE24">
        <v>14.48</v>
      </c>
      <c r="AF24">
        <v>14.48</v>
      </c>
      <c r="AG24">
        <v>24.13</v>
      </c>
      <c r="AH24">
        <v>4.83</v>
      </c>
      <c r="AI24">
        <v>16.41</v>
      </c>
      <c r="AJ24">
        <v>0.61</v>
      </c>
      <c r="AK24">
        <v>0.36</v>
      </c>
      <c r="AL24">
        <v>0.46</v>
      </c>
      <c r="AM24">
        <v>0.83</v>
      </c>
      <c r="AN24">
        <v>0.74</v>
      </c>
      <c r="AO24">
        <v>0.83</v>
      </c>
      <c r="AP24">
        <v>0.48</v>
      </c>
      <c r="AQ24">
        <v>0.55000000000000004</v>
      </c>
      <c r="AR24">
        <v>0.52</v>
      </c>
      <c r="AS24">
        <v>1.25</v>
      </c>
      <c r="AT24">
        <v>0.39</v>
      </c>
      <c r="AU24">
        <v>0.77</v>
      </c>
      <c r="AV24">
        <v>0.39</v>
      </c>
      <c r="AW24">
        <v>0.39</v>
      </c>
      <c r="AX24">
        <v>0.39</v>
      </c>
      <c r="AY24">
        <v>0.72</v>
      </c>
      <c r="AZ24">
        <v>0.39</v>
      </c>
      <c r="BA24">
        <v>2.9</v>
      </c>
      <c r="BB24">
        <v>0.68</v>
      </c>
      <c r="BC24">
        <v>0.43</v>
      </c>
      <c r="BD24">
        <v>0.57999999999999996</v>
      </c>
      <c r="BE24">
        <v>0.39</v>
      </c>
      <c r="BF24">
        <v>25.1</v>
      </c>
      <c r="BG24">
        <v>82.04</v>
      </c>
      <c r="BH24">
        <v>269.19</v>
      </c>
      <c r="BI24">
        <v>0</v>
      </c>
      <c r="BJ24">
        <v>0</v>
      </c>
      <c r="BK24">
        <v>90.25</v>
      </c>
      <c r="BL24">
        <v>125</v>
      </c>
      <c r="BM24">
        <v>55</v>
      </c>
      <c r="BN24">
        <v>0</v>
      </c>
      <c r="BO24">
        <v>0</v>
      </c>
    </row>
    <row r="25" spans="1:67">
      <c r="A25" t="s">
        <v>258</v>
      </c>
      <c r="G25" t="s">
        <v>67</v>
      </c>
      <c r="H25" s="115">
        <v>170.40000000000003</v>
      </c>
      <c r="I25" s="88">
        <v>55.38000000000001</v>
      </c>
      <c r="J25" s="88">
        <v>6.6499999999999995</v>
      </c>
      <c r="K25" s="88">
        <v>0.97</v>
      </c>
      <c r="L25" s="88">
        <v>4.83</v>
      </c>
      <c r="M25" s="116">
        <v>0</v>
      </c>
      <c r="N25" s="115">
        <v>269.19</v>
      </c>
      <c r="O25" s="88">
        <v>270.25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6.1</v>
      </c>
      <c r="Y25">
        <v>0</v>
      </c>
      <c r="Z25">
        <v>24.46</v>
      </c>
      <c r="AA25">
        <v>0.97</v>
      </c>
      <c r="AB25">
        <v>0.53</v>
      </c>
      <c r="AC25">
        <v>19.3</v>
      </c>
      <c r="AD25">
        <v>0</v>
      </c>
      <c r="AE25">
        <v>14.48</v>
      </c>
      <c r="AF25">
        <v>14.48</v>
      </c>
      <c r="AG25">
        <v>24.13</v>
      </c>
      <c r="AH25">
        <v>4.83</v>
      </c>
      <c r="AI25">
        <v>16.41</v>
      </c>
      <c r="AJ25">
        <v>0.61</v>
      </c>
      <c r="AK25">
        <v>0.36</v>
      </c>
      <c r="AL25">
        <v>0.46</v>
      </c>
      <c r="AM25">
        <v>0.83</v>
      </c>
      <c r="AN25">
        <v>0.74</v>
      </c>
      <c r="AO25">
        <v>0.83</v>
      </c>
      <c r="AP25">
        <v>0.48</v>
      </c>
      <c r="AQ25">
        <v>0.55000000000000004</v>
      </c>
      <c r="AR25">
        <v>0.52</v>
      </c>
      <c r="AS25">
        <v>1.25</v>
      </c>
      <c r="AT25">
        <v>0.39</v>
      </c>
      <c r="AU25">
        <v>0.77</v>
      </c>
      <c r="AV25">
        <v>0.39</v>
      </c>
      <c r="AW25">
        <v>0.39</v>
      </c>
      <c r="AX25">
        <v>0.39</v>
      </c>
      <c r="AY25">
        <v>0.72</v>
      </c>
      <c r="AZ25">
        <v>0.39</v>
      </c>
      <c r="BA25">
        <v>2.9</v>
      </c>
      <c r="BB25">
        <v>0.68</v>
      </c>
      <c r="BC25">
        <v>0.43</v>
      </c>
      <c r="BD25">
        <v>0.57999999999999996</v>
      </c>
      <c r="BE25">
        <v>0.39</v>
      </c>
      <c r="BF25">
        <v>25.1</v>
      </c>
      <c r="BG25">
        <v>72.39</v>
      </c>
      <c r="BH25">
        <v>269.19</v>
      </c>
      <c r="BI25">
        <v>0</v>
      </c>
      <c r="BJ25">
        <v>0</v>
      </c>
      <c r="BK25">
        <v>90.25</v>
      </c>
      <c r="BL25">
        <v>125</v>
      </c>
      <c r="BM25">
        <v>55</v>
      </c>
      <c r="BN25">
        <v>0</v>
      </c>
      <c r="BO25">
        <v>0</v>
      </c>
    </row>
    <row r="26" spans="1:67">
      <c r="A26" t="s">
        <v>259</v>
      </c>
      <c r="G26" t="s">
        <v>68</v>
      </c>
      <c r="H26" s="115">
        <v>170.40000000000003</v>
      </c>
      <c r="I26" s="88">
        <v>55.38000000000001</v>
      </c>
      <c r="J26" s="88">
        <v>6.6499999999999995</v>
      </c>
      <c r="K26" s="88">
        <v>0.97</v>
      </c>
      <c r="L26" s="88">
        <v>4.83</v>
      </c>
      <c r="M26" s="116">
        <v>0</v>
      </c>
      <c r="N26" s="115">
        <v>269.19</v>
      </c>
      <c r="O26" s="88">
        <v>270.25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6.1</v>
      </c>
      <c r="Y26">
        <v>0</v>
      </c>
      <c r="Z26">
        <v>24.46</v>
      </c>
      <c r="AA26">
        <v>0.97</v>
      </c>
      <c r="AB26">
        <v>0.53</v>
      </c>
      <c r="AC26">
        <v>19.3</v>
      </c>
      <c r="AD26">
        <v>0</v>
      </c>
      <c r="AE26">
        <v>14.48</v>
      </c>
      <c r="AF26">
        <v>14.48</v>
      </c>
      <c r="AG26">
        <v>24.13</v>
      </c>
      <c r="AH26">
        <v>4.83</v>
      </c>
      <c r="AI26">
        <v>16.41</v>
      </c>
      <c r="AJ26">
        <v>0.61</v>
      </c>
      <c r="AK26">
        <v>0.36</v>
      </c>
      <c r="AL26">
        <v>0.46</v>
      </c>
      <c r="AM26">
        <v>0.83</v>
      </c>
      <c r="AN26">
        <v>0.74</v>
      </c>
      <c r="AO26">
        <v>0.83</v>
      </c>
      <c r="AP26">
        <v>0.48</v>
      </c>
      <c r="AQ26">
        <v>0.55000000000000004</v>
      </c>
      <c r="AR26">
        <v>0.52</v>
      </c>
      <c r="AS26">
        <v>1.25</v>
      </c>
      <c r="AT26">
        <v>0.39</v>
      </c>
      <c r="AU26">
        <v>0.77</v>
      </c>
      <c r="AV26">
        <v>0.39</v>
      </c>
      <c r="AW26">
        <v>0.39</v>
      </c>
      <c r="AX26">
        <v>0.39</v>
      </c>
      <c r="AY26">
        <v>0.72</v>
      </c>
      <c r="AZ26">
        <v>0.39</v>
      </c>
      <c r="BA26">
        <v>2.9</v>
      </c>
      <c r="BB26">
        <v>0.68</v>
      </c>
      <c r="BC26">
        <v>0.43</v>
      </c>
      <c r="BD26">
        <v>0.57999999999999996</v>
      </c>
      <c r="BE26">
        <v>0.39</v>
      </c>
      <c r="BF26">
        <v>25.1</v>
      </c>
      <c r="BG26">
        <v>72.39</v>
      </c>
      <c r="BH26">
        <v>269.19</v>
      </c>
      <c r="BI26">
        <v>0</v>
      </c>
      <c r="BJ26">
        <v>0</v>
      </c>
      <c r="BK26">
        <v>90.25</v>
      </c>
      <c r="BL26">
        <v>125</v>
      </c>
      <c r="BM26">
        <v>55</v>
      </c>
      <c r="BN26">
        <v>0</v>
      </c>
      <c r="BO26">
        <v>0</v>
      </c>
    </row>
    <row r="27" spans="1:67">
      <c r="A27" t="s">
        <v>260</v>
      </c>
      <c r="G27" t="s">
        <v>69</v>
      </c>
      <c r="H27" s="115">
        <v>241.05000000000004</v>
      </c>
      <c r="I27" s="88">
        <v>55.38000000000001</v>
      </c>
      <c r="J27" s="88">
        <v>6.6499999999999995</v>
      </c>
      <c r="K27" s="88">
        <v>0.97</v>
      </c>
      <c r="L27" s="88">
        <v>4.83</v>
      </c>
      <c r="M27" s="116">
        <v>0</v>
      </c>
      <c r="N27" s="115">
        <v>358.1</v>
      </c>
      <c r="O27" s="88">
        <v>232.89</v>
      </c>
      <c r="P27" s="88">
        <v>0</v>
      </c>
      <c r="Q27" s="88">
        <v>0</v>
      </c>
      <c r="R27" s="88">
        <v>0</v>
      </c>
      <c r="S27" s="116">
        <v>0</v>
      </c>
      <c r="W27">
        <v>77.22</v>
      </c>
      <c r="X27">
        <v>6.1</v>
      </c>
      <c r="Y27">
        <v>0</v>
      </c>
      <c r="Z27">
        <v>24.46</v>
      </c>
      <c r="AA27">
        <v>0.97</v>
      </c>
      <c r="AB27">
        <v>0.63</v>
      </c>
      <c r="AC27">
        <v>19.3</v>
      </c>
      <c r="AD27">
        <v>0</v>
      </c>
      <c r="AE27">
        <v>14.48</v>
      </c>
      <c r="AF27">
        <v>0</v>
      </c>
      <c r="AG27">
        <v>38.61</v>
      </c>
      <c r="AH27">
        <v>4.83</v>
      </c>
      <c r="AI27">
        <v>82.04</v>
      </c>
      <c r="AJ27">
        <v>0.61</v>
      </c>
      <c r="AK27">
        <v>0.36</v>
      </c>
      <c r="AL27">
        <v>0.46</v>
      </c>
      <c r="AM27">
        <v>0.83</v>
      </c>
      <c r="AN27">
        <v>0.74</v>
      </c>
      <c r="AO27">
        <v>0.83</v>
      </c>
      <c r="AP27">
        <v>0.56999999999999995</v>
      </c>
      <c r="AQ27">
        <v>0.55000000000000004</v>
      </c>
      <c r="AR27">
        <v>0.52</v>
      </c>
      <c r="AS27">
        <v>1.25</v>
      </c>
      <c r="AT27">
        <v>0.39</v>
      </c>
      <c r="AU27">
        <v>0.77</v>
      </c>
      <c r="AV27">
        <v>0.39</v>
      </c>
      <c r="AW27">
        <v>0.39</v>
      </c>
      <c r="AX27">
        <v>0.39</v>
      </c>
      <c r="AY27">
        <v>0.72</v>
      </c>
      <c r="AZ27">
        <v>0.39</v>
      </c>
      <c r="BA27">
        <v>2.9</v>
      </c>
      <c r="BB27">
        <v>0.68</v>
      </c>
      <c r="BC27">
        <v>0.43</v>
      </c>
      <c r="BD27">
        <v>0.57999999999999996</v>
      </c>
      <c r="BE27">
        <v>0.39</v>
      </c>
      <c r="BF27">
        <v>25.1</v>
      </c>
      <c r="BG27">
        <v>0</v>
      </c>
      <c r="BH27">
        <v>0</v>
      </c>
      <c r="BI27">
        <v>358.1</v>
      </c>
      <c r="BJ27">
        <v>127.89</v>
      </c>
      <c r="BK27">
        <v>0</v>
      </c>
      <c r="BL27">
        <v>50</v>
      </c>
      <c r="BM27">
        <v>55</v>
      </c>
      <c r="BN27">
        <v>0</v>
      </c>
      <c r="BO27">
        <v>0</v>
      </c>
    </row>
    <row r="28" spans="1:67">
      <c r="A28" t="s">
        <v>261</v>
      </c>
      <c r="G28" t="s">
        <v>70</v>
      </c>
      <c r="H28" s="115">
        <v>250.70000000000005</v>
      </c>
      <c r="I28" s="88">
        <v>55.38000000000001</v>
      </c>
      <c r="J28" s="88">
        <v>6.6499999999999995</v>
      </c>
      <c r="K28" s="88">
        <v>0.97</v>
      </c>
      <c r="L28" s="88">
        <v>4.83</v>
      </c>
      <c r="M28" s="116">
        <v>0</v>
      </c>
      <c r="N28" s="115">
        <v>358.1</v>
      </c>
      <c r="O28" s="88">
        <v>232.89</v>
      </c>
      <c r="P28" s="88">
        <v>0</v>
      </c>
      <c r="Q28" s="88">
        <v>0</v>
      </c>
      <c r="R28" s="88">
        <v>0</v>
      </c>
      <c r="S28" s="116">
        <v>0</v>
      </c>
      <c r="W28">
        <v>77.22</v>
      </c>
      <c r="X28">
        <v>6.1</v>
      </c>
      <c r="Y28">
        <v>0</v>
      </c>
      <c r="Z28">
        <v>24.46</v>
      </c>
      <c r="AA28">
        <v>0.97</v>
      </c>
      <c r="AB28">
        <v>0.63</v>
      </c>
      <c r="AC28">
        <v>19.3</v>
      </c>
      <c r="AD28">
        <v>0</v>
      </c>
      <c r="AE28">
        <v>14.48</v>
      </c>
      <c r="AF28">
        <v>0</v>
      </c>
      <c r="AG28">
        <v>38.61</v>
      </c>
      <c r="AH28">
        <v>4.83</v>
      </c>
      <c r="AI28">
        <v>82.04</v>
      </c>
      <c r="AJ28">
        <v>0.61</v>
      </c>
      <c r="AK28">
        <v>0.36</v>
      </c>
      <c r="AL28">
        <v>0.46</v>
      </c>
      <c r="AM28">
        <v>0.83</v>
      </c>
      <c r="AN28">
        <v>0.74</v>
      </c>
      <c r="AO28">
        <v>0.83</v>
      </c>
      <c r="AP28">
        <v>0.56999999999999995</v>
      </c>
      <c r="AQ28">
        <v>0.55000000000000004</v>
      </c>
      <c r="AR28">
        <v>0.52</v>
      </c>
      <c r="AS28">
        <v>1.25</v>
      </c>
      <c r="AT28">
        <v>0.39</v>
      </c>
      <c r="AU28">
        <v>0.77</v>
      </c>
      <c r="AV28">
        <v>0.39</v>
      </c>
      <c r="AW28">
        <v>0.39</v>
      </c>
      <c r="AX28">
        <v>0.39</v>
      </c>
      <c r="AY28">
        <v>0.72</v>
      </c>
      <c r="AZ28">
        <v>0.39</v>
      </c>
      <c r="BA28">
        <v>2.9</v>
      </c>
      <c r="BB28">
        <v>0.68</v>
      </c>
      <c r="BC28">
        <v>0.43</v>
      </c>
      <c r="BD28">
        <v>0.57999999999999996</v>
      </c>
      <c r="BE28">
        <v>0.39</v>
      </c>
      <c r="BF28">
        <v>25.1</v>
      </c>
      <c r="BG28">
        <v>9.65</v>
      </c>
      <c r="BH28">
        <v>0</v>
      </c>
      <c r="BI28">
        <v>358.1</v>
      </c>
      <c r="BJ28">
        <v>127.89</v>
      </c>
      <c r="BK28">
        <v>0</v>
      </c>
      <c r="BL28">
        <v>50</v>
      </c>
      <c r="BM28">
        <v>55</v>
      </c>
      <c r="BN28">
        <v>0</v>
      </c>
      <c r="BO28">
        <v>0</v>
      </c>
    </row>
    <row r="29" spans="1:67">
      <c r="A29" t="s">
        <v>269</v>
      </c>
      <c r="G29" t="s">
        <v>71</v>
      </c>
      <c r="H29" s="115">
        <v>260.35000000000002</v>
      </c>
      <c r="I29" s="88">
        <v>55.38000000000001</v>
      </c>
      <c r="J29" s="88">
        <v>6.6499999999999995</v>
      </c>
      <c r="K29" s="88">
        <v>0.97</v>
      </c>
      <c r="L29" s="88">
        <v>4.83</v>
      </c>
      <c r="M29" s="116">
        <v>0</v>
      </c>
      <c r="N29" s="115">
        <v>358.1</v>
      </c>
      <c r="O29" s="88">
        <v>232.89</v>
      </c>
      <c r="P29" s="88">
        <v>0</v>
      </c>
      <c r="Q29" s="88">
        <v>0</v>
      </c>
      <c r="R29" s="88">
        <v>0</v>
      </c>
      <c r="S29" s="116">
        <v>0</v>
      </c>
      <c r="W29">
        <v>77.22</v>
      </c>
      <c r="X29">
        <v>6.1</v>
      </c>
      <c r="Y29">
        <v>0</v>
      </c>
      <c r="Z29">
        <v>24.46</v>
      </c>
      <c r="AA29">
        <v>0.97</v>
      </c>
      <c r="AB29">
        <v>0.63</v>
      </c>
      <c r="AC29">
        <v>19.3</v>
      </c>
      <c r="AD29">
        <v>0</v>
      </c>
      <c r="AE29">
        <v>14.48</v>
      </c>
      <c r="AF29">
        <v>0</v>
      </c>
      <c r="AG29">
        <v>38.61</v>
      </c>
      <c r="AH29">
        <v>4.83</v>
      </c>
      <c r="AI29">
        <v>82.04</v>
      </c>
      <c r="AJ29">
        <v>0.61</v>
      </c>
      <c r="AK29">
        <v>0.36</v>
      </c>
      <c r="AL29">
        <v>0.46</v>
      </c>
      <c r="AM29">
        <v>0.83</v>
      </c>
      <c r="AN29">
        <v>0.74</v>
      </c>
      <c r="AO29">
        <v>0.83</v>
      </c>
      <c r="AP29">
        <v>0.56999999999999995</v>
      </c>
      <c r="AQ29">
        <v>0.55000000000000004</v>
      </c>
      <c r="AR29">
        <v>0.52</v>
      </c>
      <c r="AS29">
        <v>1.25</v>
      </c>
      <c r="AT29">
        <v>0.39</v>
      </c>
      <c r="AU29">
        <v>0.77</v>
      </c>
      <c r="AV29">
        <v>0.39</v>
      </c>
      <c r="AW29">
        <v>0.39</v>
      </c>
      <c r="AX29">
        <v>0.39</v>
      </c>
      <c r="AY29">
        <v>0.72</v>
      </c>
      <c r="AZ29">
        <v>0.39</v>
      </c>
      <c r="BA29">
        <v>2.9</v>
      </c>
      <c r="BB29">
        <v>0.68</v>
      </c>
      <c r="BC29">
        <v>0.43</v>
      </c>
      <c r="BD29">
        <v>0.57999999999999996</v>
      </c>
      <c r="BE29">
        <v>0.39</v>
      </c>
      <c r="BF29">
        <v>25.1</v>
      </c>
      <c r="BG29">
        <v>19.3</v>
      </c>
      <c r="BH29">
        <v>0</v>
      </c>
      <c r="BI29">
        <v>358.1</v>
      </c>
      <c r="BJ29">
        <v>127.89</v>
      </c>
      <c r="BK29">
        <v>0</v>
      </c>
      <c r="BL29">
        <v>50</v>
      </c>
      <c r="BM29">
        <v>55</v>
      </c>
      <c r="BN29">
        <v>0</v>
      </c>
      <c r="BO29">
        <v>0</v>
      </c>
    </row>
    <row r="30" spans="1:67">
      <c r="A30" t="s">
        <v>270</v>
      </c>
      <c r="G30" t="s">
        <v>72</v>
      </c>
      <c r="H30" s="115">
        <v>265.57000000000005</v>
      </c>
      <c r="I30" s="88">
        <v>55.540000000000006</v>
      </c>
      <c r="J30" s="88">
        <v>6.6499999999999995</v>
      </c>
      <c r="K30" s="88">
        <v>0.97</v>
      </c>
      <c r="L30" s="88">
        <v>4.83</v>
      </c>
      <c r="M30" s="116">
        <v>0</v>
      </c>
      <c r="N30" s="115">
        <v>358.1</v>
      </c>
      <c r="O30" s="88">
        <v>232.89</v>
      </c>
      <c r="P30" s="88">
        <v>0</v>
      </c>
      <c r="Q30" s="88">
        <v>0</v>
      </c>
      <c r="R30" s="88">
        <v>0</v>
      </c>
      <c r="S30" s="116">
        <v>0</v>
      </c>
      <c r="W30">
        <v>77.22</v>
      </c>
      <c r="X30">
        <v>6.1</v>
      </c>
      <c r="Y30">
        <v>0</v>
      </c>
      <c r="Z30">
        <v>24.46</v>
      </c>
      <c r="AA30">
        <v>0.97</v>
      </c>
      <c r="AB30">
        <v>0.63</v>
      </c>
      <c r="AC30">
        <v>19.3</v>
      </c>
      <c r="AD30">
        <v>0</v>
      </c>
      <c r="AE30">
        <v>14.48</v>
      </c>
      <c r="AF30">
        <v>0</v>
      </c>
      <c r="AG30">
        <v>38.61</v>
      </c>
      <c r="AH30">
        <v>4.83</v>
      </c>
      <c r="AI30">
        <v>82.04</v>
      </c>
      <c r="AJ30">
        <v>0.61</v>
      </c>
      <c r="AK30">
        <v>0.36</v>
      </c>
      <c r="AL30">
        <v>0.46</v>
      </c>
      <c r="AM30">
        <v>0.83</v>
      </c>
      <c r="AN30">
        <v>0.74</v>
      </c>
      <c r="AO30">
        <v>0.83</v>
      </c>
      <c r="AP30">
        <v>0.56999999999999995</v>
      </c>
      <c r="AQ30">
        <v>0.55000000000000004</v>
      </c>
      <c r="AR30">
        <v>0.52</v>
      </c>
      <c r="AS30">
        <v>1.25</v>
      </c>
      <c r="AT30">
        <v>0.39</v>
      </c>
      <c r="AU30">
        <v>0.77</v>
      </c>
      <c r="AV30">
        <v>0.39</v>
      </c>
      <c r="AW30">
        <v>0.39</v>
      </c>
      <c r="AX30">
        <v>0.39</v>
      </c>
      <c r="AY30">
        <v>0.72</v>
      </c>
      <c r="AZ30">
        <v>0.39</v>
      </c>
      <c r="BA30">
        <v>2.9</v>
      </c>
      <c r="BB30">
        <v>0.68</v>
      </c>
      <c r="BC30">
        <v>0.43</v>
      </c>
      <c r="BD30">
        <v>0.57999999999999996</v>
      </c>
      <c r="BE30">
        <v>0.39</v>
      </c>
      <c r="BF30">
        <v>25.1</v>
      </c>
      <c r="BG30">
        <v>24.13</v>
      </c>
      <c r="BH30">
        <v>0</v>
      </c>
      <c r="BI30">
        <v>358.1</v>
      </c>
      <c r="BJ30">
        <v>127.89</v>
      </c>
      <c r="BK30">
        <v>0</v>
      </c>
      <c r="BL30">
        <v>50</v>
      </c>
      <c r="BM30">
        <v>55</v>
      </c>
      <c r="BN30">
        <v>0.39</v>
      </c>
      <c r="BO30">
        <v>0.16</v>
      </c>
    </row>
    <row r="31" spans="1:67">
      <c r="A31" t="s">
        <v>280</v>
      </c>
      <c r="G31" t="s">
        <v>73</v>
      </c>
      <c r="H31" s="115">
        <v>247.24000000000004</v>
      </c>
      <c r="I31" s="88">
        <v>58.010000000000012</v>
      </c>
      <c r="J31" s="88">
        <v>6.55</v>
      </c>
      <c r="K31" s="88">
        <v>0.97</v>
      </c>
      <c r="L31" s="88">
        <v>4.83</v>
      </c>
      <c r="M31" s="116">
        <v>0</v>
      </c>
      <c r="N31" s="115">
        <v>358.1</v>
      </c>
      <c r="O31" s="88">
        <v>302.89</v>
      </c>
      <c r="P31" s="88">
        <v>0</v>
      </c>
      <c r="Q31" s="88">
        <v>0</v>
      </c>
      <c r="R31" s="88">
        <v>0</v>
      </c>
      <c r="S31" s="116">
        <v>0</v>
      </c>
      <c r="W31">
        <v>77.22</v>
      </c>
      <c r="X31">
        <v>6</v>
      </c>
      <c r="Y31">
        <v>0</v>
      </c>
      <c r="Z31">
        <v>24.46</v>
      </c>
      <c r="AA31">
        <v>0.97</v>
      </c>
      <c r="AB31">
        <v>0.68</v>
      </c>
      <c r="AC31">
        <v>19.3</v>
      </c>
      <c r="AD31">
        <v>0</v>
      </c>
      <c r="AE31">
        <v>14.48</v>
      </c>
      <c r="AF31">
        <v>0</v>
      </c>
      <c r="AG31">
        <v>38.61</v>
      </c>
      <c r="AH31">
        <v>4.83</v>
      </c>
      <c r="AI31">
        <v>82.04</v>
      </c>
      <c r="AJ31">
        <v>0.61</v>
      </c>
      <c r="AK31">
        <v>0.36</v>
      </c>
      <c r="AL31">
        <v>0.46</v>
      </c>
      <c r="AM31">
        <v>0.83</v>
      </c>
      <c r="AN31">
        <v>0.74</v>
      </c>
      <c r="AO31">
        <v>0.83</v>
      </c>
      <c r="AP31">
        <v>0.56999999999999995</v>
      </c>
      <c r="AQ31">
        <v>0.55000000000000004</v>
      </c>
      <c r="AR31">
        <v>0.52</v>
      </c>
      <c r="AS31">
        <v>1.25</v>
      </c>
      <c r="AT31">
        <v>0.39</v>
      </c>
      <c r="AU31">
        <v>0.77</v>
      </c>
      <c r="AV31">
        <v>0.39</v>
      </c>
      <c r="AW31">
        <v>0.39</v>
      </c>
      <c r="AX31">
        <v>0.39</v>
      </c>
      <c r="AY31">
        <v>0.72</v>
      </c>
      <c r="AZ31">
        <v>0.39</v>
      </c>
      <c r="BA31">
        <v>2.9</v>
      </c>
      <c r="BB31">
        <v>0.68</v>
      </c>
      <c r="BC31">
        <v>0.43</v>
      </c>
      <c r="BD31">
        <v>0.57999999999999996</v>
      </c>
      <c r="BE31">
        <v>0.39</v>
      </c>
      <c r="BF31">
        <v>25.1</v>
      </c>
      <c r="BG31">
        <v>0</v>
      </c>
      <c r="BH31">
        <v>0</v>
      </c>
      <c r="BI31">
        <v>358.1</v>
      </c>
      <c r="BJ31">
        <v>127.89</v>
      </c>
      <c r="BK31">
        <v>0</v>
      </c>
      <c r="BL31">
        <v>120</v>
      </c>
      <c r="BM31">
        <v>55</v>
      </c>
      <c r="BN31">
        <v>6.14</v>
      </c>
      <c r="BO31">
        <v>2.63</v>
      </c>
    </row>
    <row r="32" spans="1:67">
      <c r="A32" t="s">
        <v>281</v>
      </c>
      <c r="G32" t="s">
        <v>74</v>
      </c>
      <c r="H32" s="115">
        <v>224.71000000000004</v>
      </c>
      <c r="I32" s="88">
        <v>62.840000000000011</v>
      </c>
      <c r="J32" s="88">
        <v>6.55</v>
      </c>
      <c r="K32" s="88">
        <v>0.97</v>
      </c>
      <c r="L32" s="88">
        <v>4.83</v>
      </c>
      <c r="M32" s="116">
        <v>0</v>
      </c>
      <c r="N32" s="115">
        <v>358.1</v>
      </c>
      <c r="O32" s="88">
        <v>302.89</v>
      </c>
      <c r="P32" s="88">
        <v>0</v>
      </c>
      <c r="Q32" s="88">
        <v>0</v>
      </c>
      <c r="R32" s="88">
        <v>0</v>
      </c>
      <c r="S32" s="116">
        <v>0</v>
      </c>
      <c r="W32">
        <v>77.22</v>
      </c>
      <c r="X32">
        <v>6</v>
      </c>
      <c r="Y32">
        <v>0</v>
      </c>
      <c r="Z32">
        <v>24.46</v>
      </c>
      <c r="AA32">
        <v>0.97</v>
      </c>
      <c r="AB32">
        <v>0.68</v>
      </c>
      <c r="AC32">
        <v>19.3</v>
      </c>
      <c r="AD32">
        <v>0</v>
      </c>
      <c r="AE32">
        <v>14.48</v>
      </c>
      <c r="AF32">
        <v>0</v>
      </c>
      <c r="AG32">
        <v>38.61</v>
      </c>
      <c r="AH32">
        <v>4.83</v>
      </c>
      <c r="AI32">
        <v>48.26</v>
      </c>
      <c r="AJ32">
        <v>0.61</v>
      </c>
      <c r="AK32">
        <v>0.36</v>
      </c>
      <c r="AL32">
        <v>0.46</v>
      </c>
      <c r="AM32">
        <v>0.83</v>
      </c>
      <c r="AN32">
        <v>0.74</v>
      </c>
      <c r="AO32">
        <v>0.83</v>
      </c>
      <c r="AP32">
        <v>0.56999999999999995</v>
      </c>
      <c r="AQ32">
        <v>0.55000000000000004</v>
      </c>
      <c r="AR32">
        <v>0.52</v>
      </c>
      <c r="AS32">
        <v>1.25</v>
      </c>
      <c r="AT32">
        <v>0.39</v>
      </c>
      <c r="AU32">
        <v>0.77</v>
      </c>
      <c r="AV32">
        <v>0.39</v>
      </c>
      <c r="AW32">
        <v>0.39</v>
      </c>
      <c r="AX32">
        <v>0.39</v>
      </c>
      <c r="AY32">
        <v>0.72</v>
      </c>
      <c r="AZ32">
        <v>0.39</v>
      </c>
      <c r="BA32">
        <v>2.9</v>
      </c>
      <c r="BB32">
        <v>0.68</v>
      </c>
      <c r="BC32">
        <v>0.43</v>
      </c>
      <c r="BD32">
        <v>0.57999999999999996</v>
      </c>
      <c r="BE32">
        <v>0.39</v>
      </c>
      <c r="BF32">
        <v>25.1</v>
      </c>
      <c r="BG32">
        <v>0</v>
      </c>
      <c r="BH32">
        <v>0</v>
      </c>
      <c r="BI32">
        <v>358.1</v>
      </c>
      <c r="BJ32">
        <v>127.89</v>
      </c>
      <c r="BK32">
        <v>0</v>
      </c>
      <c r="BL32">
        <v>120</v>
      </c>
      <c r="BM32">
        <v>55</v>
      </c>
      <c r="BN32">
        <v>17.39</v>
      </c>
      <c r="BO32">
        <v>7.46</v>
      </c>
    </row>
    <row r="33" spans="1:67">
      <c r="A33" t="s">
        <v>282</v>
      </c>
      <c r="G33" t="s">
        <v>75</v>
      </c>
      <c r="H33" s="115">
        <v>265.60000000000002</v>
      </c>
      <c r="I33" s="88">
        <v>65.88000000000001</v>
      </c>
      <c r="J33" s="88">
        <v>6.55</v>
      </c>
      <c r="K33" s="88">
        <v>0.97</v>
      </c>
      <c r="L33" s="88">
        <v>4.83</v>
      </c>
      <c r="M33" s="116">
        <v>0</v>
      </c>
      <c r="N33" s="115">
        <v>358.1</v>
      </c>
      <c r="O33" s="88">
        <v>302.89</v>
      </c>
      <c r="P33" s="88">
        <v>0</v>
      </c>
      <c r="Q33" s="88">
        <v>0</v>
      </c>
      <c r="R33" s="88">
        <v>0</v>
      </c>
      <c r="S33" s="116">
        <v>0</v>
      </c>
      <c r="W33">
        <v>77.22</v>
      </c>
      <c r="X33">
        <v>6</v>
      </c>
      <c r="Y33">
        <v>0</v>
      </c>
      <c r="Z33">
        <v>24.46</v>
      </c>
      <c r="AA33">
        <v>0.97</v>
      </c>
      <c r="AB33">
        <v>0.68</v>
      </c>
      <c r="AC33">
        <v>19.3</v>
      </c>
      <c r="AD33">
        <v>0</v>
      </c>
      <c r="AE33">
        <v>14.48</v>
      </c>
      <c r="AF33">
        <v>0</v>
      </c>
      <c r="AG33">
        <v>38.61</v>
      </c>
      <c r="AH33">
        <v>4.83</v>
      </c>
      <c r="AI33">
        <v>82.04</v>
      </c>
      <c r="AJ33">
        <v>0.61</v>
      </c>
      <c r="AK33">
        <v>0.36</v>
      </c>
      <c r="AL33">
        <v>0.46</v>
      </c>
      <c r="AM33">
        <v>0.83</v>
      </c>
      <c r="AN33">
        <v>0.74</v>
      </c>
      <c r="AO33">
        <v>0.83</v>
      </c>
      <c r="AP33">
        <v>0.56999999999999995</v>
      </c>
      <c r="AQ33">
        <v>0.55000000000000004</v>
      </c>
      <c r="AR33">
        <v>0.52</v>
      </c>
      <c r="AS33">
        <v>1.25</v>
      </c>
      <c r="AT33">
        <v>0.39</v>
      </c>
      <c r="AU33">
        <v>0.77</v>
      </c>
      <c r="AV33">
        <v>0.39</v>
      </c>
      <c r="AW33">
        <v>0.39</v>
      </c>
      <c r="AX33">
        <v>0.39</v>
      </c>
      <c r="AY33">
        <v>0.72</v>
      </c>
      <c r="AZ33">
        <v>0.39</v>
      </c>
      <c r="BA33">
        <v>2.9</v>
      </c>
      <c r="BB33">
        <v>0.68</v>
      </c>
      <c r="BC33">
        <v>0.43</v>
      </c>
      <c r="BD33">
        <v>0.57999999999999996</v>
      </c>
      <c r="BE33">
        <v>0.39</v>
      </c>
      <c r="BF33">
        <v>25.1</v>
      </c>
      <c r="BG33">
        <v>0</v>
      </c>
      <c r="BH33">
        <v>0</v>
      </c>
      <c r="BI33">
        <v>358.1</v>
      </c>
      <c r="BJ33">
        <v>127.89</v>
      </c>
      <c r="BK33">
        <v>0</v>
      </c>
      <c r="BL33">
        <v>120</v>
      </c>
      <c r="BM33">
        <v>55</v>
      </c>
      <c r="BN33">
        <v>24.5</v>
      </c>
      <c r="BO33">
        <v>10.5</v>
      </c>
    </row>
    <row r="34" spans="1:67">
      <c r="A34" t="s">
        <v>283</v>
      </c>
      <c r="G34" t="s">
        <v>76</v>
      </c>
      <c r="H34" s="115">
        <v>276.10000000000002</v>
      </c>
      <c r="I34" s="88">
        <v>70.38000000000001</v>
      </c>
      <c r="J34" s="88">
        <v>6.55</v>
      </c>
      <c r="K34" s="88">
        <v>0.97</v>
      </c>
      <c r="L34" s="88">
        <v>4.83</v>
      </c>
      <c r="M34" s="116">
        <v>0</v>
      </c>
      <c r="N34" s="115">
        <v>358.1</v>
      </c>
      <c r="O34" s="88">
        <v>302.89</v>
      </c>
      <c r="P34" s="88">
        <v>0</v>
      </c>
      <c r="Q34" s="88">
        <v>0</v>
      </c>
      <c r="R34" s="88">
        <v>0</v>
      </c>
      <c r="S34" s="116">
        <v>0</v>
      </c>
      <c r="W34">
        <v>77.22</v>
      </c>
      <c r="X34">
        <v>6</v>
      </c>
      <c r="Y34">
        <v>0</v>
      </c>
      <c r="Z34">
        <v>24.46</v>
      </c>
      <c r="AA34">
        <v>0.97</v>
      </c>
      <c r="AB34">
        <v>0.68</v>
      </c>
      <c r="AC34">
        <v>19.3</v>
      </c>
      <c r="AD34">
        <v>0</v>
      </c>
      <c r="AE34">
        <v>14.48</v>
      </c>
      <c r="AF34">
        <v>0</v>
      </c>
      <c r="AG34">
        <v>38.61</v>
      </c>
      <c r="AH34">
        <v>4.83</v>
      </c>
      <c r="AI34">
        <v>82.04</v>
      </c>
      <c r="AJ34">
        <v>0.61</v>
      </c>
      <c r="AK34">
        <v>0.36</v>
      </c>
      <c r="AL34">
        <v>0.46</v>
      </c>
      <c r="AM34">
        <v>0.83</v>
      </c>
      <c r="AN34">
        <v>0.74</v>
      </c>
      <c r="AO34">
        <v>0.83</v>
      </c>
      <c r="AP34">
        <v>0.56999999999999995</v>
      </c>
      <c r="AQ34">
        <v>0.55000000000000004</v>
      </c>
      <c r="AR34">
        <v>0.52</v>
      </c>
      <c r="AS34">
        <v>1.25</v>
      </c>
      <c r="AT34">
        <v>0.39</v>
      </c>
      <c r="AU34">
        <v>0.77</v>
      </c>
      <c r="AV34">
        <v>0.39</v>
      </c>
      <c r="AW34">
        <v>0.39</v>
      </c>
      <c r="AX34">
        <v>0.39</v>
      </c>
      <c r="AY34">
        <v>0.72</v>
      </c>
      <c r="AZ34">
        <v>0.39</v>
      </c>
      <c r="BA34">
        <v>2.9</v>
      </c>
      <c r="BB34">
        <v>0.68</v>
      </c>
      <c r="BC34">
        <v>0.43</v>
      </c>
      <c r="BD34">
        <v>0.57999999999999996</v>
      </c>
      <c r="BE34">
        <v>0.39</v>
      </c>
      <c r="BF34">
        <v>25.1</v>
      </c>
      <c r="BG34">
        <v>0</v>
      </c>
      <c r="BH34">
        <v>0</v>
      </c>
      <c r="BI34">
        <v>358.1</v>
      </c>
      <c r="BJ34">
        <v>127.89</v>
      </c>
      <c r="BK34">
        <v>0</v>
      </c>
      <c r="BL34">
        <v>120</v>
      </c>
      <c r="BM34">
        <v>55</v>
      </c>
      <c r="BN34">
        <v>35</v>
      </c>
      <c r="BO34">
        <v>15</v>
      </c>
    </row>
    <row r="35" spans="1:67">
      <c r="A35" t="s">
        <v>297</v>
      </c>
      <c r="G35" t="s">
        <v>77</v>
      </c>
      <c r="H35" s="115">
        <v>288.41000000000003</v>
      </c>
      <c r="I35" s="88">
        <v>73.38000000000001</v>
      </c>
      <c r="J35" s="88">
        <v>6.55</v>
      </c>
      <c r="K35" s="88">
        <v>0.97</v>
      </c>
      <c r="L35" s="88">
        <v>4.83</v>
      </c>
      <c r="M35" s="116">
        <v>0</v>
      </c>
      <c r="N35" s="115">
        <v>358.1</v>
      </c>
      <c r="O35" s="88">
        <v>302.89</v>
      </c>
      <c r="P35" s="88">
        <v>0</v>
      </c>
      <c r="Q35" s="88">
        <v>0</v>
      </c>
      <c r="R35" s="88">
        <v>0</v>
      </c>
      <c r="S35" s="116">
        <v>0</v>
      </c>
      <c r="W35">
        <v>77.22</v>
      </c>
      <c r="X35">
        <v>6</v>
      </c>
      <c r="Y35">
        <v>0</v>
      </c>
      <c r="Z35">
        <v>24.46</v>
      </c>
      <c r="AA35">
        <v>0.97</v>
      </c>
      <c r="AB35">
        <v>0.97</v>
      </c>
      <c r="AC35">
        <v>19.3</v>
      </c>
      <c r="AD35">
        <v>0</v>
      </c>
      <c r="AE35">
        <v>14.48</v>
      </c>
      <c r="AF35">
        <v>0</v>
      </c>
      <c r="AG35">
        <v>38.61</v>
      </c>
      <c r="AH35">
        <v>4.83</v>
      </c>
      <c r="AI35">
        <v>28.96</v>
      </c>
      <c r="AJ35">
        <v>0.74</v>
      </c>
      <c r="AK35">
        <v>0.36</v>
      </c>
      <c r="AL35">
        <v>0.46</v>
      </c>
      <c r="AM35">
        <v>0.83</v>
      </c>
      <c r="AN35">
        <v>0.74</v>
      </c>
      <c r="AO35">
        <v>0.83</v>
      </c>
      <c r="AP35">
        <v>0.63</v>
      </c>
      <c r="AQ35">
        <v>0.55000000000000004</v>
      </c>
      <c r="AR35">
        <v>0.52</v>
      </c>
      <c r="AS35">
        <v>1.25</v>
      </c>
      <c r="AT35">
        <v>0.39</v>
      </c>
      <c r="AU35">
        <v>0.77</v>
      </c>
      <c r="AV35">
        <v>0.39</v>
      </c>
      <c r="AW35">
        <v>0.39</v>
      </c>
      <c r="AX35">
        <v>0.39</v>
      </c>
      <c r="AY35">
        <v>0.72</v>
      </c>
      <c r="AZ35">
        <v>0.39</v>
      </c>
      <c r="BA35">
        <v>2.9</v>
      </c>
      <c r="BB35">
        <v>0.68</v>
      </c>
      <c r="BC35">
        <v>0.43</v>
      </c>
      <c r="BD35">
        <v>0.57999999999999996</v>
      </c>
      <c r="BE35">
        <v>0.39</v>
      </c>
      <c r="BF35">
        <v>25.1</v>
      </c>
      <c r="BG35">
        <v>57.91</v>
      </c>
      <c r="BH35">
        <v>0</v>
      </c>
      <c r="BI35">
        <v>358.1</v>
      </c>
      <c r="BJ35">
        <v>127.89</v>
      </c>
      <c r="BK35">
        <v>0</v>
      </c>
      <c r="BL35">
        <v>120</v>
      </c>
      <c r="BM35">
        <v>55</v>
      </c>
      <c r="BN35">
        <v>42</v>
      </c>
      <c r="BO35">
        <v>18</v>
      </c>
    </row>
    <row r="36" spans="1:67">
      <c r="A36" t="s">
        <v>330</v>
      </c>
      <c r="G36" t="s">
        <v>78</v>
      </c>
      <c r="H36" s="115">
        <v>312.06</v>
      </c>
      <c r="I36" s="88">
        <v>79.38000000000001</v>
      </c>
      <c r="J36" s="88">
        <v>6.55</v>
      </c>
      <c r="K36" s="88">
        <v>0.97</v>
      </c>
      <c r="L36" s="88">
        <v>4.83</v>
      </c>
      <c r="M36" s="116">
        <v>0</v>
      </c>
      <c r="N36" s="115">
        <v>358.1</v>
      </c>
      <c r="O36" s="88">
        <v>302.89</v>
      </c>
      <c r="P36" s="88">
        <v>0</v>
      </c>
      <c r="Q36" s="88">
        <v>0</v>
      </c>
      <c r="R36" s="88">
        <v>0</v>
      </c>
      <c r="S36" s="116">
        <v>0</v>
      </c>
      <c r="W36">
        <v>0</v>
      </c>
      <c r="X36">
        <v>6</v>
      </c>
      <c r="Y36">
        <v>0</v>
      </c>
      <c r="Z36">
        <v>24.46</v>
      </c>
      <c r="AA36">
        <v>0.97</v>
      </c>
      <c r="AB36">
        <v>0.97</v>
      </c>
      <c r="AC36">
        <v>19.3</v>
      </c>
      <c r="AD36">
        <v>0</v>
      </c>
      <c r="AE36">
        <v>14.48</v>
      </c>
      <c r="AF36">
        <v>0</v>
      </c>
      <c r="AG36">
        <v>38.61</v>
      </c>
      <c r="AH36">
        <v>4.83</v>
      </c>
      <c r="AI36">
        <v>28.96</v>
      </c>
      <c r="AJ36">
        <v>0.74</v>
      </c>
      <c r="AK36">
        <v>0.36</v>
      </c>
      <c r="AL36">
        <v>0.46</v>
      </c>
      <c r="AM36">
        <v>0.83</v>
      </c>
      <c r="AN36">
        <v>0.74</v>
      </c>
      <c r="AO36">
        <v>0.83</v>
      </c>
      <c r="AP36">
        <v>0.63</v>
      </c>
      <c r="AQ36">
        <v>0.55000000000000004</v>
      </c>
      <c r="AR36">
        <v>0.52</v>
      </c>
      <c r="AS36">
        <v>1.25</v>
      </c>
      <c r="AT36">
        <v>0.39</v>
      </c>
      <c r="AU36">
        <v>0.77</v>
      </c>
      <c r="AV36">
        <v>0.39</v>
      </c>
      <c r="AW36">
        <v>0.39</v>
      </c>
      <c r="AX36">
        <v>0.39</v>
      </c>
      <c r="AY36">
        <v>0.72</v>
      </c>
      <c r="AZ36">
        <v>0.39</v>
      </c>
      <c r="BA36">
        <v>2.9</v>
      </c>
      <c r="BB36">
        <v>0.68</v>
      </c>
      <c r="BC36">
        <v>0.43</v>
      </c>
      <c r="BD36">
        <v>0.57999999999999996</v>
      </c>
      <c r="BE36">
        <v>0.39</v>
      </c>
      <c r="BF36">
        <v>25.1</v>
      </c>
      <c r="BG36">
        <v>144.78</v>
      </c>
      <c r="BH36">
        <v>0</v>
      </c>
      <c r="BI36">
        <v>358.1</v>
      </c>
      <c r="BJ36">
        <v>127.89</v>
      </c>
      <c r="BK36">
        <v>0</v>
      </c>
      <c r="BL36">
        <v>120</v>
      </c>
      <c r="BM36">
        <v>55</v>
      </c>
      <c r="BN36">
        <v>56</v>
      </c>
      <c r="BO36">
        <v>24</v>
      </c>
    </row>
    <row r="37" spans="1:67">
      <c r="A37" t="s">
        <v>331</v>
      </c>
      <c r="G37" t="s">
        <v>79</v>
      </c>
      <c r="H37" s="115">
        <v>333.53999999999996</v>
      </c>
      <c r="I37" s="88">
        <v>82.38000000000001</v>
      </c>
      <c r="J37" s="88">
        <v>6.55</v>
      </c>
      <c r="K37" s="88">
        <v>0.97</v>
      </c>
      <c r="L37" s="88">
        <v>4.83</v>
      </c>
      <c r="M37" s="116">
        <v>0</v>
      </c>
      <c r="N37" s="115">
        <v>358.1</v>
      </c>
      <c r="O37" s="88">
        <v>302.89</v>
      </c>
      <c r="P37" s="88">
        <v>0</v>
      </c>
      <c r="Q37" s="88">
        <v>0</v>
      </c>
      <c r="R37" s="88">
        <v>0</v>
      </c>
      <c r="S37" s="116">
        <v>0</v>
      </c>
      <c r="W37">
        <v>0</v>
      </c>
      <c r="X37">
        <v>6</v>
      </c>
      <c r="Y37">
        <v>0</v>
      </c>
      <c r="Z37">
        <v>24.46</v>
      </c>
      <c r="AA37">
        <v>0.97</v>
      </c>
      <c r="AB37">
        <v>0.97</v>
      </c>
      <c r="AC37">
        <v>19.3</v>
      </c>
      <c r="AD37">
        <v>0</v>
      </c>
      <c r="AE37">
        <v>14.48</v>
      </c>
      <c r="AF37">
        <v>0</v>
      </c>
      <c r="AG37">
        <v>38.61</v>
      </c>
      <c r="AH37">
        <v>4.83</v>
      </c>
      <c r="AI37">
        <v>28.96</v>
      </c>
      <c r="AJ37">
        <v>0.74</v>
      </c>
      <c r="AK37">
        <v>0.36</v>
      </c>
      <c r="AL37">
        <v>0.46</v>
      </c>
      <c r="AM37">
        <v>0.83</v>
      </c>
      <c r="AN37">
        <v>0.74</v>
      </c>
      <c r="AO37">
        <v>0.83</v>
      </c>
      <c r="AP37">
        <v>0.63</v>
      </c>
      <c r="AQ37">
        <v>0.55000000000000004</v>
      </c>
      <c r="AR37">
        <v>0.52</v>
      </c>
      <c r="AS37">
        <v>1.25</v>
      </c>
      <c r="AT37">
        <v>0.39</v>
      </c>
      <c r="AU37">
        <v>0.77</v>
      </c>
      <c r="AV37">
        <v>0.39</v>
      </c>
      <c r="AW37">
        <v>0.39</v>
      </c>
      <c r="AX37">
        <v>0.39</v>
      </c>
      <c r="AY37">
        <v>0.72</v>
      </c>
      <c r="AZ37">
        <v>0.39</v>
      </c>
      <c r="BA37">
        <v>2.9</v>
      </c>
      <c r="BB37">
        <v>0.68</v>
      </c>
      <c r="BC37">
        <v>0.43</v>
      </c>
      <c r="BD37">
        <v>0.57999999999999996</v>
      </c>
      <c r="BE37">
        <v>0.39</v>
      </c>
      <c r="BF37">
        <v>25.1</v>
      </c>
      <c r="BG37">
        <v>159.26</v>
      </c>
      <c r="BH37">
        <v>0</v>
      </c>
      <c r="BI37">
        <v>358.1</v>
      </c>
      <c r="BJ37">
        <v>127.89</v>
      </c>
      <c r="BK37">
        <v>0</v>
      </c>
      <c r="BL37">
        <v>120</v>
      </c>
      <c r="BM37">
        <v>55</v>
      </c>
      <c r="BN37">
        <v>63</v>
      </c>
      <c r="BO37">
        <v>27</v>
      </c>
    </row>
    <row r="38" spans="1:67">
      <c r="A38" t="s">
        <v>332</v>
      </c>
      <c r="G38" t="s">
        <v>80</v>
      </c>
      <c r="H38" s="115">
        <v>328.15999999999997</v>
      </c>
      <c r="I38" s="88">
        <v>86.28</v>
      </c>
      <c r="J38" s="88">
        <v>6.55</v>
      </c>
      <c r="K38" s="88">
        <v>0.97</v>
      </c>
      <c r="L38" s="88">
        <v>4.83</v>
      </c>
      <c r="M38" s="116">
        <v>0</v>
      </c>
      <c r="N38" s="115">
        <v>358.1</v>
      </c>
      <c r="O38" s="88">
        <v>302.89</v>
      </c>
      <c r="P38" s="88">
        <v>0</v>
      </c>
      <c r="Q38" s="88">
        <v>0</v>
      </c>
      <c r="R38" s="88">
        <v>0</v>
      </c>
      <c r="S38" s="116">
        <v>0</v>
      </c>
      <c r="W38">
        <v>0</v>
      </c>
      <c r="X38">
        <v>6</v>
      </c>
      <c r="Y38">
        <v>0</v>
      </c>
      <c r="Z38">
        <v>24.46</v>
      </c>
      <c r="AA38">
        <v>0.97</v>
      </c>
      <c r="AB38">
        <v>0.97</v>
      </c>
      <c r="AC38">
        <v>19.3</v>
      </c>
      <c r="AD38">
        <v>0</v>
      </c>
      <c r="AE38">
        <v>14.48</v>
      </c>
      <c r="AF38">
        <v>0</v>
      </c>
      <c r="AG38">
        <v>38.61</v>
      </c>
      <c r="AH38">
        <v>4.83</v>
      </c>
      <c r="AI38">
        <v>28.96</v>
      </c>
      <c r="AJ38">
        <v>0.74</v>
      </c>
      <c r="AK38">
        <v>0.36</v>
      </c>
      <c r="AL38">
        <v>0.46</v>
      </c>
      <c r="AM38">
        <v>0.83</v>
      </c>
      <c r="AN38">
        <v>0.74</v>
      </c>
      <c r="AO38">
        <v>0.83</v>
      </c>
      <c r="AP38">
        <v>0.63</v>
      </c>
      <c r="AQ38">
        <v>0.55000000000000004</v>
      </c>
      <c r="AR38">
        <v>0.52</v>
      </c>
      <c r="AS38">
        <v>1.25</v>
      </c>
      <c r="AT38">
        <v>0.39</v>
      </c>
      <c r="AU38">
        <v>0.77</v>
      </c>
      <c r="AV38">
        <v>0.39</v>
      </c>
      <c r="AW38">
        <v>0.39</v>
      </c>
      <c r="AX38">
        <v>0.39</v>
      </c>
      <c r="AY38">
        <v>0.72</v>
      </c>
      <c r="AZ38">
        <v>0.39</v>
      </c>
      <c r="BA38">
        <v>2.9</v>
      </c>
      <c r="BB38">
        <v>0.68</v>
      </c>
      <c r="BC38">
        <v>0.43</v>
      </c>
      <c r="BD38">
        <v>0.57999999999999996</v>
      </c>
      <c r="BE38">
        <v>0.39</v>
      </c>
      <c r="BF38">
        <v>25.1</v>
      </c>
      <c r="BG38">
        <v>144.78</v>
      </c>
      <c r="BH38">
        <v>0</v>
      </c>
      <c r="BI38">
        <v>358.1</v>
      </c>
      <c r="BJ38">
        <v>127.89</v>
      </c>
      <c r="BK38">
        <v>0</v>
      </c>
      <c r="BL38">
        <v>120</v>
      </c>
      <c r="BM38">
        <v>55</v>
      </c>
      <c r="BN38">
        <v>72.099999999999994</v>
      </c>
      <c r="BO38">
        <v>30.9</v>
      </c>
    </row>
    <row r="39" spans="1:67">
      <c r="A39" t="s">
        <v>333</v>
      </c>
      <c r="G39" t="s">
        <v>81</v>
      </c>
      <c r="H39" s="115">
        <v>315.15999999999997</v>
      </c>
      <c r="I39" s="88">
        <v>88.980000000000018</v>
      </c>
      <c r="J39" s="88">
        <v>6.55</v>
      </c>
      <c r="K39" s="88">
        <v>0.97</v>
      </c>
      <c r="L39" s="88">
        <v>4.83</v>
      </c>
      <c r="M39" s="116">
        <v>0</v>
      </c>
      <c r="N39" s="115">
        <v>358.1</v>
      </c>
      <c r="O39" s="88">
        <v>302.89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6</v>
      </c>
      <c r="Y39">
        <v>0</v>
      </c>
      <c r="Z39">
        <v>24.46</v>
      </c>
      <c r="AA39">
        <v>0.97</v>
      </c>
      <c r="AB39">
        <v>0.97</v>
      </c>
      <c r="AC39">
        <v>0</v>
      </c>
      <c r="AD39">
        <v>0</v>
      </c>
      <c r="AE39">
        <v>14.48</v>
      </c>
      <c r="AF39">
        <v>0</v>
      </c>
      <c r="AG39">
        <v>38.61</v>
      </c>
      <c r="AH39">
        <v>4.83</v>
      </c>
      <c r="AI39">
        <v>0</v>
      </c>
      <c r="AJ39">
        <v>0.74</v>
      </c>
      <c r="AK39">
        <v>0.36</v>
      </c>
      <c r="AL39">
        <v>0.46</v>
      </c>
      <c r="AM39">
        <v>0.83</v>
      </c>
      <c r="AN39">
        <v>0.74</v>
      </c>
      <c r="AO39">
        <v>0.83</v>
      </c>
      <c r="AP39">
        <v>0.63</v>
      </c>
      <c r="AQ39">
        <v>0.55000000000000004</v>
      </c>
      <c r="AR39">
        <v>0.52</v>
      </c>
      <c r="AS39">
        <v>1.25</v>
      </c>
      <c r="AT39">
        <v>0.39</v>
      </c>
      <c r="AU39">
        <v>0.77</v>
      </c>
      <c r="AV39">
        <v>0.39</v>
      </c>
      <c r="AW39">
        <v>0.39</v>
      </c>
      <c r="AX39">
        <v>0.39</v>
      </c>
      <c r="AY39">
        <v>0.72</v>
      </c>
      <c r="AZ39">
        <v>0.39</v>
      </c>
      <c r="BA39">
        <v>2.9</v>
      </c>
      <c r="BB39">
        <v>0.68</v>
      </c>
      <c r="BC39">
        <v>0.43</v>
      </c>
      <c r="BD39">
        <v>0.57999999999999996</v>
      </c>
      <c r="BE39">
        <v>0.39</v>
      </c>
      <c r="BF39">
        <v>25.1</v>
      </c>
      <c r="BG39">
        <v>173.74</v>
      </c>
      <c r="BH39">
        <v>0</v>
      </c>
      <c r="BI39">
        <v>358.1</v>
      </c>
      <c r="BJ39">
        <v>127.89</v>
      </c>
      <c r="BK39">
        <v>0</v>
      </c>
      <c r="BL39">
        <v>120</v>
      </c>
      <c r="BM39">
        <v>55</v>
      </c>
      <c r="BN39">
        <v>78.400000000000006</v>
      </c>
      <c r="BO39">
        <v>33.6</v>
      </c>
    </row>
    <row r="40" spans="1:67">
      <c r="A40" t="s">
        <v>354</v>
      </c>
      <c r="G40" t="s">
        <v>82</v>
      </c>
      <c r="H40" s="115">
        <v>311.10000000000002</v>
      </c>
      <c r="I40" s="88">
        <v>91.38000000000001</v>
      </c>
      <c r="J40" s="88">
        <v>6.55</v>
      </c>
      <c r="K40" s="88">
        <v>0.97</v>
      </c>
      <c r="L40" s="88">
        <v>4.83</v>
      </c>
      <c r="M40" s="116">
        <v>0</v>
      </c>
      <c r="N40" s="115">
        <v>358.1</v>
      </c>
      <c r="O40" s="88">
        <v>302.89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6</v>
      </c>
      <c r="Y40">
        <v>0</v>
      </c>
      <c r="Z40">
        <v>24.46</v>
      </c>
      <c r="AA40">
        <v>0.97</v>
      </c>
      <c r="AB40">
        <v>0.97</v>
      </c>
      <c r="AC40">
        <v>0</v>
      </c>
      <c r="AD40">
        <v>0</v>
      </c>
      <c r="AE40">
        <v>14.48</v>
      </c>
      <c r="AF40">
        <v>0</v>
      </c>
      <c r="AG40">
        <v>38.61</v>
      </c>
      <c r="AH40">
        <v>4.83</v>
      </c>
      <c r="AI40">
        <v>0</v>
      </c>
      <c r="AJ40">
        <v>0.74</v>
      </c>
      <c r="AK40">
        <v>0.36</v>
      </c>
      <c r="AL40">
        <v>0.46</v>
      </c>
      <c r="AM40">
        <v>0.83</v>
      </c>
      <c r="AN40">
        <v>0.74</v>
      </c>
      <c r="AO40">
        <v>0.83</v>
      </c>
      <c r="AP40">
        <v>0.63</v>
      </c>
      <c r="AQ40">
        <v>0.55000000000000004</v>
      </c>
      <c r="AR40">
        <v>0.52</v>
      </c>
      <c r="AS40">
        <v>1.25</v>
      </c>
      <c r="AT40">
        <v>0.39</v>
      </c>
      <c r="AU40">
        <v>0.77</v>
      </c>
      <c r="AV40">
        <v>0.39</v>
      </c>
      <c r="AW40">
        <v>0.39</v>
      </c>
      <c r="AX40">
        <v>0.39</v>
      </c>
      <c r="AY40">
        <v>0.72</v>
      </c>
      <c r="AZ40">
        <v>0.39</v>
      </c>
      <c r="BA40">
        <v>2.9</v>
      </c>
      <c r="BB40">
        <v>0.68</v>
      </c>
      <c r="BC40">
        <v>0.43</v>
      </c>
      <c r="BD40">
        <v>0.57999999999999996</v>
      </c>
      <c r="BE40">
        <v>0.39</v>
      </c>
      <c r="BF40">
        <v>25.1</v>
      </c>
      <c r="BG40">
        <v>164.08</v>
      </c>
      <c r="BH40">
        <v>0</v>
      </c>
      <c r="BI40">
        <v>358.1</v>
      </c>
      <c r="BJ40">
        <v>127.89</v>
      </c>
      <c r="BK40">
        <v>0</v>
      </c>
      <c r="BL40">
        <v>120</v>
      </c>
      <c r="BM40">
        <v>55</v>
      </c>
      <c r="BN40">
        <v>84</v>
      </c>
      <c r="BO40">
        <v>36</v>
      </c>
    </row>
    <row r="41" spans="1:67">
      <c r="A41" t="s">
        <v>355</v>
      </c>
      <c r="G41" t="s">
        <v>83</v>
      </c>
      <c r="H41" s="115">
        <v>286.5</v>
      </c>
      <c r="I41" s="88">
        <v>97.38000000000001</v>
      </c>
      <c r="J41" s="88">
        <v>6.55</v>
      </c>
      <c r="K41" s="88">
        <v>0.97</v>
      </c>
      <c r="L41" s="88">
        <v>4.83</v>
      </c>
      <c r="M41" s="116">
        <v>0</v>
      </c>
      <c r="N41" s="115">
        <v>358.1</v>
      </c>
      <c r="O41" s="88">
        <v>302.89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6</v>
      </c>
      <c r="Y41">
        <v>0</v>
      </c>
      <c r="Z41">
        <v>24.46</v>
      </c>
      <c r="AA41">
        <v>0.97</v>
      </c>
      <c r="AB41">
        <v>0.97</v>
      </c>
      <c r="AC41">
        <v>0</v>
      </c>
      <c r="AD41">
        <v>0</v>
      </c>
      <c r="AE41">
        <v>14.48</v>
      </c>
      <c r="AF41">
        <v>0</v>
      </c>
      <c r="AG41">
        <v>38.61</v>
      </c>
      <c r="AH41">
        <v>4.83</v>
      </c>
      <c r="AI41">
        <v>0</v>
      </c>
      <c r="AJ41">
        <v>0.74</v>
      </c>
      <c r="AK41">
        <v>0.36</v>
      </c>
      <c r="AL41">
        <v>0.46</v>
      </c>
      <c r="AM41">
        <v>0.83</v>
      </c>
      <c r="AN41">
        <v>0.74</v>
      </c>
      <c r="AO41">
        <v>0.83</v>
      </c>
      <c r="AP41">
        <v>0.63</v>
      </c>
      <c r="AQ41">
        <v>0.55000000000000004</v>
      </c>
      <c r="AR41">
        <v>0.52</v>
      </c>
      <c r="AS41">
        <v>1.25</v>
      </c>
      <c r="AT41">
        <v>0.39</v>
      </c>
      <c r="AU41">
        <v>0.77</v>
      </c>
      <c r="AV41">
        <v>0.39</v>
      </c>
      <c r="AW41">
        <v>0.39</v>
      </c>
      <c r="AX41">
        <v>0.39</v>
      </c>
      <c r="AY41">
        <v>0.72</v>
      </c>
      <c r="AZ41">
        <v>0.39</v>
      </c>
      <c r="BA41">
        <v>2.9</v>
      </c>
      <c r="BB41">
        <v>0.68</v>
      </c>
      <c r="BC41">
        <v>0.43</v>
      </c>
      <c r="BD41">
        <v>0.57999999999999996</v>
      </c>
      <c r="BE41">
        <v>0.39</v>
      </c>
      <c r="BF41">
        <v>25.1</v>
      </c>
      <c r="BG41">
        <v>125.48</v>
      </c>
      <c r="BH41">
        <v>0</v>
      </c>
      <c r="BI41">
        <v>358.1</v>
      </c>
      <c r="BJ41">
        <v>127.89</v>
      </c>
      <c r="BK41">
        <v>0</v>
      </c>
      <c r="BL41">
        <v>120</v>
      </c>
      <c r="BM41">
        <v>55</v>
      </c>
      <c r="BN41">
        <v>98</v>
      </c>
      <c r="BO41">
        <v>42</v>
      </c>
    </row>
    <row r="42" spans="1:67">
      <c r="A42" t="s">
        <v>356</v>
      </c>
      <c r="G42" t="s">
        <v>84</v>
      </c>
      <c r="H42" s="115">
        <v>288.67</v>
      </c>
      <c r="I42" s="88">
        <v>100.38000000000001</v>
      </c>
      <c r="J42" s="88">
        <v>6.55</v>
      </c>
      <c r="K42" s="88">
        <v>0.97</v>
      </c>
      <c r="L42" s="88">
        <v>4.83</v>
      </c>
      <c r="M42" s="116">
        <v>0</v>
      </c>
      <c r="N42" s="115">
        <v>358.1</v>
      </c>
      <c r="O42" s="88">
        <v>302.89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6</v>
      </c>
      <c r="Y42">
        <v>0</v>
      </c>
      <c r="Z42">
        <v>24.46</v>
      </c>
      <c r="AA42">
        <v>0.97</v>
      </c>
      <c r="AB42">
        <v>0.97</v>
      </c>
      <c r="AC42">
        <v>0</v>
      </c>
      <c r="AD42">
        <v>0</v>
      </c>
      <c r="AE42">
        <v>14.48</v>
      </c>
      <c r="AF42">
        <v>0</v>
      </c>
      <c r="AG42">
        <v>38.61</v>
      </c>
      <c r="AH42">
        <v>4.83</v>
      </c>
      <c r="AI42">
        <v>0</v>
      </c>
      <c r="AJ42">
        <v>0.74</v>
      </c>
      <c r="AK42">
        <v>0.36</v>
      </c>
      <c r="AL42">
        <v>0.46</v>
      </c>
      <c r="AM42">
        <v>0.83</v>
      </c>
      <c r="AN42">
        <v>0.74</v>
      </c>
      <c r="AO42">
        <v>0.83</v>
      </c>
      <c r="AP42">
        <v>0.63</v>
      </c>
      <c r="AQ42">
        <v>0.55000000000000004</v>
      </c>
      <c r="AR42">
        <v>0.52</v>
      </c>
      <c r="AS42">
        <v>1.25</v>
      </c>
      <c r="AT42">
        <v>0.39</v>
      </c>
      <c r="AU42">
        <v>0.77</v>
      </c>
      <c r="AV42">
        <v>0.39</v>
      </c>
      <c r="AW42">
        <v>0.39</v>
      </c>
      <c r="AX42">
        <v>0.39</v>
      </c>
      <c r="AY42">
        <v>0.72</v>
      </c>
      <c r="AZ42">
        <v>0.39</v>
      </c>
      <c r="BA42">
        <v>2.9</v>
      </c>
      <c r="BB42">
        <v>0.68</v>
      </c>
      <c r="BC42">
        <v>0.43</v>
      </c>
      <c r="BD42">
        <v>0.57999999999999996</v>
      </c>
      <c r="BE42">
        <v>0.39</v>
      </c>
      <c r="BF42">
        <v>25.1</v>
      </c>
      <c r="BG42">
        <v>120.65</v>
      </c>
      <c r="BH42">
        <v>0</v>
      </c>
      <c r="BI42">
        <v>358.1</v>
      </c>
      <c r="BJ42">
        <v>127.89</v>
      </c>
      <c r="BK42">
        <v>0</v>
      </c>
      <c r="BL42">
        <v>120</v>
      </c>
      <c r="BM42">
        <v>55</v>
      </c>
      <c r="BN42">
        <v>105</v>
      </c>
      <c r="BO42">
        <v>45</v>
      </c>
    </row>
    <row r="43" spans="1:67">
      <c r="A43" t="s">
        <v>362</v>
      </c>
      <c r="G43" t="s">
        <v>85</v>
      </c>
      <c r="H43" s="115">
        <v>300.5</v>
      </c>
      <c r="I43" s="88">
        <v>103.38000000000001</v>
      </c>
      <c r="J43" s="88">
        <v>6.55</v>
      </c>
      <c r="K43" s="88">
        <v>0.97</v>
      </c>
      <c r="L43" s="88">
        <v>4.83</v>
      </c>
      <c r="M43" s="116">
        <v>0</v>
      </c>
      <c r="N43" s="115">
        <v>358.1</v>
      </c>
      <c r="O43" s="88">
        <v>302.89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6</v>
      </c>
      <c r="Y43">
        <v>0</v>
      </c>
      <c r="Z43">
        <v>24.46</v>
      </c>
      <c r="AA43">
        <v>0.97</v>
      </c>
      <c r="AB43">
        <v>0.97</v>
      </c>
      <c r="AC43">
        <v>0</v>
      </c>
      <c r="AD43">
        <v>0</v>
      </c>
      <c r="AE43">
        <v>14.48</v>
      </c>
      <c r="AF43">
        <v>0</v>
      </c>
      <c r="AG43">
        <v>38.61</v>
      </c>
      <c r="AH43">
        <v>4.83</v>
      </c>
      <c r="AI43">
        <v>0</v>
      </c>
      <c r="AJ43">
        <v>0.74</v>
      </c>
      <c r="AK43">
        <v>0.36</v>
      </c>
      <c r="AL43">
        <v>0.46</v>
      </c>
      <c r="AM43">
        <v>0.83</v>
      </c>
      <c r="AN43">
        <v>0.74</v>
      </c>
      <c r="AO43">
        <v>0.83</v>
      </c>
      <c r="AP43">
        <v>0.63</v>
      </c>
      <c r="AQ43">
        <v>0.55000000000000004</v>
      </c>
      <c r="AR43">
        <v>0.52</v>
      </c>
      <c r="AS43">
        <v>1.25</v>
      </c>
      <c r="AT43">
        <v>0.39</v>
      </c>
      <c r="AU43">
        <v>0.77</v>
      </c>
      <c r="AV43">
        <v>0.39</v>
      </c>
      <c r="AW43">
        <v>0.39</v>
      </c>
      <c r="AX43">
        <v>0.39</v>
      </c>
      <c r="AY43">
        <v>0.72</v>
      </c>
      <c r="AZ43">
        <v>0.39</v>
      </c>
      <c r="BA43">
        <v>2.9</v>
      </c>
      <c r="BB43">
        <v>0.68</v>
      </c>
      <c r="BC43">
        <v>0.43</v>
      </c>
      <c r="BD43">
        <v>0.57999999999999996</v>
      </c>
      <c r="BE43">
        <v>0.39</v>
      </c>
      <c r="BF43">
        <v>25.1</v>
      </c>
      <c r="BG43">
        <v>125.48</v>
      </c>
      <c r="BH43">
        <v>0</v>
      </c>
      <c r="BI43">
        <v>358.1</v>
      </c>
      <c r="BJ43">
        <v>127.89</v>
      </c>
      <c r="BK43">
        <v>0</v>
      </c>
      <c r="BL43">
        <v>120</v>
      </c>
      <c r="BM43">
        <v>55</v>
      </c>
      <c r="BN43">
        <v>112</v>
      </c>
      <c r="BO43">
        <v>48</v>
      </c>
    </row>
    <row r="44" spans="1:67">
      <c r="A44" t="s">
        <v>366</v>
      </c>
      <c r="G44" t="s">
        <v>86</v>
      </c>
      <c r="H44" s="115">
        <v>297.07000000000005</v>
      </c>
      <c r="I44" s="88">
        <v>103.98000000000002</v>
      </c>
      <c r="J44" s="88">
        <v>6.55</v>
      </c>
      <c r="K44" s="88">
        <v>0.97</v>
      </c>
      <c r="L44" s="88">
        <v>4.83</v>
      </c>
      <c r="M44" s="116">
        <v>0</v>
      </c>
      <c r="N44" s="115">
        <v>358.1</v>
      </c>
      <c r="O44" s="88">
        <v>302.89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6</v>
      </c>
      <c r="Y44">
        <v>0</v>
      </c>
      <c r="Z44">
        <v>24.46</v>
      </c>
      <c r="AA44">
        <v>0.97</v>
      </c>
      <c r="AB44">
        <v>0.97</v>
      </c>
      <c r="AC44">
        <v>0</v>
      </c>
      <c r="AD44">
        <v>0</v>
      </c>
      <c r="AE44">
        <v>14.48</v>
      </c>
      <c r="AF44">
        <v>0</v>
      </c>
      <c r="AG44">
        <v>38.61</v>
      </c>
      <c r="AH44">
        <v>4.83</v>
      </c>
      <c r="AI44">
        <v>0</v>
      </c>
      <c r="AJ44">
        <v>0.74</v>
      </c>
      <c r="AK44">
        <v>0.36</v>
      </c>
      <c r="AL44">
        <v>0.46</v>
      </c>
      <c r="AM44">
        <v>0.83</v>
      </c>
      <c r="AN44">
        <v>0.74</v>
      </c>
      <c r="AO44">
        <v>0.83</v>
      </c>
      <c r="AP44">
        <v>0.63</v>
      </c>
      <c r="AQ44">
        <v>0.55000000000000004</v>
      </c>
      <c r="AR44">
        <v>0.52</v>
      </c>
      <c r="AS44">
        <v>1.25</v>
      </c>
      <c r="AT44">
        <v>0.39</v>
      </c>
      <c r="AU44">
        <v>0.77</v>
      </c>
      <c r="AV44">
        <v>0.39</v>
      </c>
      <c r="AW44">
        <v>0.39</v>
      </c>
      <c r="AX44">
        <v>0.39</v>
      </c>
      <c r="AY44">
        <v>0.72</v>
      </c>
      <c r="AZ44">
        <v>0.39</v>
      </c>
      <c r="BA44">
        <v>2.9</v>
      </c>
      <c r="BB44">
        <v>0.68</v>
      </c>
      <c r="BC44">
        <v>0.43</v>
      </c>
      <c r="BD44">
        <v>0.57999999999999996</v>
      </c>
      <c r="BE44">
        <v>0.39</v>
      </c>
      <c r="BF44">
        <v>25.1</v>
      </c>
      <c r="BG44">
        <v>120.65</v>
      </c>
      <c r="BH44">
        <v>0</v>
      </c>
      <c r="BI44">
        <v>358.1</v>
      </c>
      <c r="BJ44">
        <v>127.89</v>
      </c>
      <c r="BK44">
        <v>0</v>
      </c>
      <c r="BL44">
        <v>120</v>
      </c>
      <c r="BM44">
        <v>55</v>
      </c>
      <c r="BN44">
        <v>113.4</v>
      </c>
      <c r="BO44">
        <v>48.6</v>
      </c>
    </row>
    <row r="45" spans="1:67">
      <c r="A45" t="s">
        <v>389</v>
      </c>
      <c r="G45" t="s">
        <v>87</v>
      </c>
      <c r="H45" s="115">
        <v>292.24</v>
      </c>
      <c r="I45" s="88">
        <v>103.98000000000002</v>
      </c>
      <c r="J45" s="88">
        <v>6.55</v>
      </c>
      <c r="K45" s="88">
        <v>0.97</v>
      </c>
      <c r="L45" s="88">
        <v>4.83</v>
      </c>
      <c r="M45" s="116">
        <v>0</v>
      </c>
      <c r="N45" s="115">
        <v>358.1</v>
      </c>
      <c r="O45" s="88">
        <v>302.89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6</v>
      </c>
      <c r="Y45">
        <v>0</v>
      </c>
      <c r="Z45">
        <v>24.46</v>
      </c>
      <c r="AA45">
        <v>0.97</v>
      </c>
      <c r="AB45">
        <v>0.97</v>
      </c>
      <c r="AC45">
        <v>0</v>
      </c>
      <c r="AD45">
        <v>0</v>
      </c>
      <c r="AE45">
        <v>14.48</v>
      </c>
      <c r="AF45">
        <v>0</v>
      </c>
      <c r="AG45">
        <v>38.61</v>
      </c>
      <c r="AH45">
        <v>4.83</v>
      </c>
      <c r="AI45">
        <v>0</v>
      </c>
      <c r="AJ45">
        <v>0.74</v>
      </c>
      <c r="AK45">
        <v>0.36</v>
      </c>
      <c r="AL45">
        <v>0.46</v>
      </c>
      <c r="AM45">
        <v>0.83</v>
      </c>
      <c r="AN45">
        <v>0.74</v>
      </c>
      <c r="AO45">
        <v>0.83</v>
      </c>
      <c r="AP45">
        <v>0.63</v>
      </c>
      <c r="AQ45">
        <v>0.55000000000000004</v>
      </c>
      <c r="AR45">
        <v>0.52</v>
      </c>
      <c r="AS45">
        <v>1.25</v>
      </c>
      <c r="AT45">
        <v>0.39</v>
      </c>
      <c r="AU45">
        <v>0.77</v>
      </c>
      <c r="AV45">
        <v>0.39</v>
      </c>
      <c r="AW45">
        <v>0.39</v>
      </c>
      <c r="AX45">
        <v>0.39</v>
      </c>
      <c r="AY45">
        <v>0.72</v>
      </c>
      <c r="AZ45">
        <v>0.39</v>
      </c>
      <c r="BA45">
        <v>2.9</v>
      </c>
      <c r="BB45">
        <v>0.68</v>
      </c>
      <c r="BC45">
        <v>0.43</v>
      </c>
      <c r="BD45">
        <v>0.57999999999999996</v>
      </c>
      <c r="BE45">
        <v>0.39</v>
      </c>
      <c r="BF45">
        <v>25.1</v>
      </c>
      <c r="BG45">
        <v>115.82</v>
      </c>
      <c r="BH45">
        <v>0</v>
      </c>
      <c r="BI45">
        <v>358.1</v>
      </c>
      <c r="BJ45">
        <v>127.89</v>
      </c>
      <c r="BK45">
        <v>0</v>
      </c>
      <c r="BL45">
        <v>120</v>
      </c>
      <c r="BM45">
        <v>55</v>
      </c>
      <c r="BN45">
        <v>113.4</v>
      </c>
      <c r="BO45">
        <v>48.6</v>
      </c>
    </row>
    <row r="46" spans="1:67">
      <c r="A46" t="s">
        <v>390</v>
      </c>
      <c r="G46" t="s">
        <v>88</v>
      </c>
      <c r="H46" s="115">
        <v>287.41999999999996</v>
      </c>
      <c r="I46" s="88">
        <v>103.98000000000002</v>
      </c>
      <c r="J46" s="88">
        <v>6.55</v>
      </c>
      <c r="K46" s="88">
        <v>0.97</v>
      </c>
      <c r="L46" s="88">
        <v>4.83</v>
      </c>
      <c r="M46" s="116">
        <v>0</v>
      </c>
      <c r="N46" s="115">
        <v>358.1</v>
      </c>
      <c r="O46" s="88">
        <v>302.89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6</v>
      </c>
      <c r="Y46">
        <v>0</v>
      </c>
      <c r="Z46">
        <v>24.46</v>
      </c>
      <c r="AA46">
        <v>0.97</v>
      </c>
      <c r="AB46">
        <v>0.97</v>
      </c>
      <c r="AC46">
        <v>0</v>
      </c>
      <c r="AD46">
        <v>0</v>
      </c>
      <c r="AE46">
        <v>14.48</v>
      </c>
      <c r="AF46">
        <v>0</v>
      </c>
      <c r="AG46">
        <v>38.61</v>
      </c>
      <c r="AH46">
        <v>4.83</v>
      </c>
      <c r="AI46">
        <v>0</v>
      </c>
      <c r="AJ46">
        <v>0.74</v>
      </c>
      <c r="AK46">
        <v>0.36</v>
      </c>
      <c r="AL46">
        <v>0.46</v>
      </c>
      <c r="AM46">
        <v>0.83</v>
      </c>
      <c r="AN46">
        <v>0.74</v>
      </c>
      <c r="AO46">
        <v>0.83</v>
      </c>
      <c r="AP46">
        <v>0.63</v>
      </c>
      <c r="AQ46">
        <v>0.55000000000000004</v>
      </c>
      <c r="AR46">
        <v>0.52</v>
      </c>
      <c r="AS46">
        <v>1.25</v>
      </c>
      <c r="AT46">
        <v>0.39</v>
      </c>
      <c r="AU46">
        <v>0.77</v>
      </c>
      <c r="AV46">
        <v>0.39</v>
      </c>
      <c r="AW46">
        <v>0.39</v>
      </c>
      <c r="AX46">
        <v>0.39</v>
      </c>
      <c r="AY46">
        <v>0.72</v>
      </c>
      <c r="AZ46">
        <v>0.39</v>
      </c>
      <c r="BA46">
        <v>2.9</v>
      </c>
      <c r="BB46">
        <v>0.68</v>
      </c>
      <c r="BC46">
        <v>0.43</v>
      </c>
      <c r="BD46">
        <v>0.57999999999999996</v>
      </c>
      <c r="BE46">
        <v>0.39</v>
      </c>
      <c r="BF46">
        <v>25.1</v>
      </c>
      <c r="BG46">
        <v>111</v>
      </c>
      <c r="BH46">
        <v>0</v>
      </c>
      <c r="BI46">
        <v>358.1</v>
      </c>
      <c r="BJ46">
        <v>127.89</v>
      </c>
      <c r="BK46">
        <v>0</v>
      </c>
      <c r="BL46">
        <v>120</v>
      </c>
      <c r="BM46">
        <v>55</v>
      </c>
      <c r="BN46">
        <v>113.4</v>
      </c>
      <c r="BO46">
        <v>48.6</v>
      </c>
    </row>
    <row r="47" spans="1:67">
      <c r="A47" t="s">
        <v>394</v>
      </c>
      <c r="G47" t="s">
        <v>89</v>
      </c>
      <c r="H47" s="115">
        <v>176.42000000000002</v>
      </c>
      <c r="I47" s="88">
        <v>103.98000000000002</v>
      </c>
      <c r="J47" s="88">
        <v>6.51</v>
      </c>
      <c r="K47" s="88">
        <v>0.97</v>
      </c>
      <c r="L47" s="88">
        <v>4.83</v>
      </c>
      <c r="M47" s="116">
        <v>0</v>
      </c>
      <c r="N47" s="115">
        <v>358.1</v>
      </c>
      <c r="O47" s="88">
        <v>282.89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5.96</v>
      </c>
      <c r="Y47">
        <v>0</v>
      </c>
      <c r="Z47">
        <v>24.46</v>
      </c>
      <c r="AA47">
        <v>0.97</v>
      </c>
      <c r="AB47">
        <v>0.97</v>
      </c>
      <c r="AC47">
        <v>0</v>
      </c>
      <c r="AD47">
        <v>0</v>
      </c>
      <c r="AE47">
        <v>14.48</v>
      </c>
      <c r="AF47">
        <v>0</v>
      </c>
      <c r="AG47">
        <v>38.61</v>
      </c>
      <c r="AH47">
        <v>4.83</v>
      </c>
      <c r="AI47">
        <v>0</v>
      </c>
      <c r="AJ47">
        <v>0.74</v>
      </c>
      <c r="AK47">
        <v>0.36</v>
      </c>
      <c r="AL47">
        <v>0.46</v>
      </c>
      <c r="AM47">
        <v>0.83</v>
      </c>
      <c r="AN47">
        <v>0.74</v>
      </c>
      <c r="AO47">
        <v>0.83</v>
      </c>
      <c r="AP47">
        <v>0.63</v>
      </c>
      <c r="AQ47">
        <v>0.55000000000000004</v>
      </c>
      <c r="AR47">
        <v>0.52</v>
      </c>
      <c r="AS47">
        <v>1.25</v>
      </c>
      <c r="AT47">
        <v>0.39</v>
      </c>
      <c r="AU47">
        <v>0.77</v>
      </c>
      <c r="AV47">
        <v>0.39</v>
      </c>
      <c r="AW47">
        <v>0.39</v>
      </c>
      <c r="AX47">
        <v>0.39</v>
      </c>
      <c r="AY47">
        <v>0.72</v>
      </c>
      <c r="AZ47">
        <v>0.39</v>
      </c>
      <c r="BA47">
        <v>2.9</v>
      </c>
      <c r="BB47">
        <v>0.68</v>
      </c>
      <c r="BC47">
        <v>0.43</v>
      </c>
      <c r="BD47">
        <v>0.57999999999999996</v>
      </c>
      <c r="BE47">
        <v>0.39</v>
      </c>
      <c r="BF47">
        <v>25.1</v>
      </c>
      <c r="BG47">
        <v>0</v>
      </c>
      <c r="BH47">
        <v>0</v>
      </c>
      <c r="BI47">
        <v>358.1</v>
      </c>
      <c r="BJ47">
        <v>127.89</v>
      </c>
      <c r="BK47">
        <v>0</v>
      </c>
      <c r="BL47">
        <v>100</v>
      </c>
      <c r="BM47">
        <v>55</v>
      </c>
      <c r="BN47">
        <v>113.4</v>
      </c>
      <c r="BO47">
        <v>48.6</v>
      </c>
    </row>
    <row r="48" spans="1:67">
      <c r="A48" t="s">
        <v>398</v>
      </c>
      <c r="G48" t="s">
        <v>90</v>
      </c>
      <c r="H48" s="115">
        <v>176.42000000000002</v>
      </c>
      <c r="I48" s="88">
        <v>103.98000000000002</v>
      </c>
      <c r="J48" s="88">
        <v>6.51</v>
      </c>
      <c r="K48" s="88">
        <v>0.97</v>
      </c>
      <c r="L48" s="88">
        <v>4.83</v>
      </c>
      <c r="M48" s="116">
        <v>0</v>
      </c>
      <c r="N48" s="115">
        <v>358.1</v>
      </c>
      <c r="O48" s="88">
        <v>282.89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5.96</v>
      </c>
      <c r="Y48">
        <v>0</v>
      </c>
      <c r="Z48">
        <v>24.46</v>
      </c>
      <c r="AA48">
        <v>0.97</v>
      </c>
      <c r="AB48">
        <v>0.97</v>
      </c>
      <c r="AC48">
        <v>0</v>
      </c>
      <c r="AD48">
        <v>0</v>
      </c>
      <c r="AE48">
        <v>14.48</v>
      </c>
      <c r="AF48">
        <v>0</v>
      </c>
      <c r="AG48">
        <v>38.61</v>
      </c>
      <c r="AH48">
        <v>4.83</v>
      </c>
      <c r="AI48">
        <v>0</v>
      </c>
      <c r="AJ48">
        <v>0.74</v>
      </c>
      <c r="AK48">
        <v>0.36</v>
      </c>
      <c r="AL48">
        <v>0.46</v>
      </c>
      <c r="AM48">
        <v>0.83</v>
      </c>
      <c r="AN48">
        <v>0.74</v>
      </c>
      <c r="AO48">
        <v>0.83</v>
      </c>
      <c r="AP48">
        <v>0.63</v>
      </c>
      <c r="AQ48">
        <v>0.55000000000000004</v>
      </c>
      <c r="AR48">
        <v>0.52</v>
      </c>
      <c r="AS48">
        <v>1.25</v>
      </c>
      <c r="AT48">
        <v>0.39</v>
      </c>
      <c r="AU48">
        <v>0.77</v>
      </c>
      <c r="AV48">
        <v>0.39</v>
      </c>
      <c r="AW48">
        <v>0.39</v>
      </c>
      <c r="AX48">
        <v>0.39</v>
      </c>
      <c r="AY48">
        <v>0.72</v>
      </c>
      <c r="AZ48">
        <v>0.39</v>
      </c>
      <c r="BA48">
        <v>2.9</v>
      </c>
      <c r="BB48">
        <v>0.68</v>
      </c>
      <c r="BC48">
        <v>0.43</v>
      </c>
      <c r="BD48">
        <v>0.57999999999999996</v>
      </c>
      <c r="BE48">
        <v>0.39</v>
      </c>
      <c r="BF48">
        <v>25.1</v>
      </c>
      <c r="BG48">
        <v>0</v>
      </c>
      <c r="BH48">
        <v>0</v>
      </c>
      <c r="BI48">
        <v>358.1</v>
      </c>
      <c r="BJ48">
        <v>127.89</v>
      </c>
      <c r="BK48">
        <v>0</v>
      </c>
      <c r="BL48">
        <v>100</v>
      </c>
      <c r="BM48">
        <v>55</v>
      </c>
      <c r="BN48">
        <v>113.4</v>
      </c>
      <c r="BO48">
        <v>48.6</v>
      </c>
    </row>
    <row r="49" spans="1:67">
      <c r="A49" t="s">
        <v>399</v>
      </c>
      <c r="G49" t="s">
        <v>91</v>
      </c>
      <c r="H49" s="115">
        <v>176.42000000000002</v>
      </c>
      <c r="I49" s="88">
        <v>103.98000000000002</v>
      </c>
      <c r="J49" s="88">
        <v>6.51</v>
      </c>
      <c r="K49" s="88">
        <v>0.97</v>
      </c>
      <c r="L49" s="88">
        <v>4.83</v>
      </c>
      <c r="M49" s="116">
        <v>0</v>
      </c>
      <c r="N49" s="115">
        <v>358.1</v>
      </c>
      <c r="O49" s="88">
        <v>282.89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5.96</v>
      </c>
      <c r="Y49">
        <v>0</v>
      </c>
      <c r="Z49">
        <v>24.46</v>
      </c>
      <c r="AA49">
        <v>0.97</v>
      </c>
      <c r="AB49">
        <v>0.97</v>
      </c>
      <c r="AC49">
        <v>0</v>
      </c>
      <c r="AD49">
        <v>0</v>
      </c>
      <c r="AE49">
        <v>14.48</v>
      </c>
      <c r="AF49">
        <v>0</v>
      </c>
      <c r="AG49">
        <v>38.61</v>
      </c>
      <c r="AH49">
        <v>4.83</v>
      </c>
      <c r="AI49">
        <v>0</v>
      </c>
      <c r="AJ49">
        <v>0.74</v>
      </c>
      <c r="AK49">
        <v>0.36</v>
      </c>
      <c r="AL49">
        <v>0.46</v>
      </c>
      <c r="AM49">
        <v>0.83</v>
      </c>
      <c r="AN49">
        <v>0.74</v>
      </c>
      <c r="AO49">
        <v>0.83</v>
      </c>
      <c r="AP49">
        <v>0.63</v>
      </c>
      <c r="AQ49">
        <v>0.55000000000000004</v>
      </c>
      <c r="AR49">
        <v>0.52</v>
      </c>
      <c r="AS49">
        <v>1.25</v>
      </c>
      <c r="AT49">
        <v>0.39</v>
      </c>
      <c r="AU49">
        <v>0.77</v>
      </c>
      <c r="AV49">
        <v>0.39</v>
      </c>
      <c r="AW49">
        <v>0.39</v>
      </c>
      <c r="AX49">
        <v>0.39</v>
      </c>
      <c r="AY49">
        <v>0.72</v>
      </c>
      <c r="AZ49">
        <v>0.39</v>
      </c>
      <c r="BA49">
        <v>2.9</v>
      </c>
      <c r="BB49">
        <v>0.68</v>
      </c>
      <c r="BC49">
        <v>0.43</v>
      </c>
      <c r="BD49">
        <v>0.57999999999999996</v>
      </c>
      <c r="BE49">
        <v>0.39</v>
      </c>
      <c r="BF49">
        <v>25.1</v>
      </c>
      <c r="BG49">
        <v>0</v>
      </c>
      <c r="BH49">
        <v>0</v>
      </c>
      <c r="BI49">
        <v>358.1</v>
      </c>
      <c r="BJ49">
        <v>127.89</v>
      </c>
      <c r="BK49">
        <v>0</v>
      </c>
      <c r="BL49">
        <v>100</v>
      </c>
      <c r="BM49">
        <v>55</v>
      </c>
      <c r="BN49">
        <v>113.4</v>
      </c>
      <c r="BO49">
        <v>48.6</v>
      </c>
    </row>
    <row r="50" spans="1:67">
      <c r="A50" t="s">
        <v>400</v>
      </c>
      <c r="G50" t="s">
        <v>92</v>
      </c>
      <c r="H50" s="115">
        <v>176.42000000000002</v>
      </c>
      <c r="I50" s="88">
        <v>103.98000000000002</v>
      </c>
      <c r="J50" s="88">
        <v>6.51</v>
      </c>
      <c r="K50" s="88">
        <v>0.97</v>
      </c>
      <c r="L50" s="88">
        <v>4.83</v>
      </c>
      <c r="M50" s="116">
        <v>0</v>
      </c>
      <c r="N50" s="115">
        <v>358.1</v>
      </c>
      <c r="O50" s="88">
        <v>282.89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5.96</v>
      </c>
      <c r="Y50">
        <v>0</v>
      </c>
      <c r="Z50">
        <v>24.46</v>
      </c>
      <c r="AA50">
        <v>0.97</v>
      </c>
      <c r="AB50">
        <v>0.97</v>
      </c>
      <c r="AC50">
        <v>0</v>
      </c>
      <c r="AD50">
        <v>0</v>
      </c>
      <c r="AE50">
        <v>14.48</v>
      </c>
      <c r="AF50">
        <v>0</v>
      </c>
      <c r="AG50">
        <v>38.61</v>
      </c>
      <c r="AH50">
        <v>4.83</v>
      </c>
      <c r="AI50">
        <v>0</v>
      </c>
      <c r="AJ50">
        <v>0.74</v>
      </c>
      <c r="AK50">
        <v>0.36</v>
      </c>
      <c r="AL50">
        <v>0.46</v>
      </c>
      <c r="AM50">
        <v>0.83</v>
      </c>
      <c r="AN50">
        <v>0.74</v>
      </c>
      <c r="AO50">
        <v>0.83</v>
      </c>
      <c r="AP50">
        <v>0.63</v>
      </c>
      <c r="AQ50">
        <v>0.55000000000000004</v>
      </c>
      <c r="AR50">
        <v>0.52</v>
      </c>
      <c r="AS50">
        <v>1.25</v>
      </c>
      <c r="AT50">
        <v>0.39</v>
      </c>
      <c r="AU50">
        <v>0.77</v>
      </c>
      <c r="AV50">
        <v>0.39</v>
      </c>
      <c r="AW50">
        <v>0.39</v>
      </c>
      <c r="AX50">
        <v>0.39</v>
      </c>
      <c r="AY50">
        <v>0.72</v>
      </c>
      <c r="AZ50">
        <v>0.39</v>
      </c>
      <c r="BA50">
        <v>2.9</v>
      </c>
      <c r="BB50">
        <v>0.68</v>
      </c>
      <c r="BC50">
        <v>0.43</v>
      </c>
      <c r="BD50">
        <v>0.57999999999999996</v>
      </c>
      <c r="BE50">
        <v>0.39</v>
      </c>
      <c r="BF50">
        <v>25.1</v>
      </c>
      <c r="BG50">
        <v>0</v>
      </c>
      <c r="BH50">
        <v>0</v>
      </c>
      <c r="BI50">
        <v>358.1</v>
      </c>
      <c r="BJ50">
        <v>127.89</v>
      </c>
      <c r="BK50">
        <v>0</v>
      </c>
      <c r="BL50">
        <v>100</v>
      </c>
      <c r="BM50">
        <v>55</v>
      </c>
      <c r="BN50">
        <v>113.4</v>
      </c>
      <c r="BO50">
        <v>48.6</v>
      </c>
    </row>
    <row r="51" spans="1:67">
      <c r="A51" t="s">
        <v>402</v>
      </c>
      <c r="G51" t="s">
        <v>93</v>
      </c>
      <c r="H51" s="115">
        <v>177.38</v>
      </c>
      <c r="I51" s="88">
        <v>103.98000000000002</v>
      </c>
      <c r="J51" s="88">
        <v>6.51</v>
      </c>
      <c r="K51" s="88">
        <v>0.97</v>
      </c>
      <c r="L51" s="88">
        <v>4.83</v>
      </c>
      <c r="M51" s="116">
        <v>0</v>
      </c>
      <c r="N51" s="115">
        <v>358.1</v>
      </c>
      <c r="O51" s="88">
        <v>262.89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5.96</v>
      </c>
      <c r="Y51">
        <v>0</v>
      </c>
      <c r="Z51">
        <v>24.46</v>
      </c>
      <c r="AA51">
        <v>0.97</v>
      </c>
      <c r="AB51">
        <v>0.97</v>
      </c>
      <c r="AC51">
        <v>0</v>
      </c>
      <c r="AD51">
        <v>0</v>
      </c>
      <c r="AE51">
        <v>14.48</v>
      </c>
      <c r="AF51">
        <v>0</v>
      </c>
      <c r="AG51">
        <v>38.61</v>
      </c>
      <c r="AH51">
        <v>4.83</v>
      </c>
      <c r="AI51">
        <v>0</v>
      </c>
      <c r="AJ51">
        <v>0.74</v>
      </c>
      <c r="AK51">
        <v>0.36</v>
      </c>
      <c r="AL51">
        <v>0.46</v>
      </c>
      <c r="AM51">
        <v>0.83</v>
      </c>
      <c r="AN51">
        <v>0.74</v>
      </c>
      <c r="AO51">
        <v>0.83</v>
      </c>
      <c r="AP51">
        <v>0.63</v>
      </c>
      <c r="AQ51">
        <v>0.55000000000000004</v>
      </c>
      <c r="AR51">
        <v>0.52</v>
      </c>
      <c r="AS51">
        <v>1.25</v>
      </c>
      <c r="AT51">
        <v>0.39</v>
      </c>
      <c r="AU51">
        <v>0.77</v>
      </c>
      <c r="AV51">
        <v>0.39</v>
      </c>
      <c r="AW51">
        <v>0.39</v>
      </c>
      <c r="AX51">
        <v>0.39</v>
      </c>
      <c r="AY51">
        <v>0.72</v>
      </c>
      <c r="AZ51">
        <v>0.39</v>
      </c>
      <c r="BA51">
        <v>2.9</v>
      </c>
      <c r="BB51">
        <v>0.68</v>
      </c>
      <c r="BC51">
        <v>0.43</v>
      </c>
      <c r="BD51">
        <v>0.57999999999999996</v>
      </c>
      <c r="BE51">
        <v>0.39</v>
      </c>
      <c r="BF51">
        <v>26.06</v>
      </c>
      <c r="BG51">
        <v>0</v>
      </c>
      <c r="BH51">
        <v>0</v>
      </c>
      <c r="BI51">
        <v>358.1</v>
      </c>
      <c r="BJ51">
        <v>127.89</v>
      </c>
      <c r="BK51">
        <v>0</v>
      </c>
      <c r="BL51">
        <v>80</v>
      </c>
      <c r="BM51">
        <v>55</v>
      </c>
      <c r="BN51">
        <v>113.4</v>
      </c>
      <c r="BO51">
        <v>48.6</v>
      </c>
    </row>
    <row r="52" spans="1:67">
      <c r="A52" t="s">
        <v>403</v>
      </c>
      <c r="G52" t="s">
        <v>94</v>
      </c>
      <c r="H52" s="115">
        <v>177.38</v>
      </c>
      <c r="I52" s="88">
        <v>103.98000000000002</v>
      </c>
      <c r="J52" s="88">
        <v>6.51</v>
      </c>
      <c r="K52" s="88">
        <v>0.97</v>
      </c>
      <c r="L52" s="88">
        <v>4.83</v>
      </c>
      <c r="M52" s="116">
        <v>0</v>
      </c>
      <c r="N52" s="115">
        <v>358.1</v>
      </c>
      <c r="O52" s="88">
        <v>262.89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5.96</v>
      </c>
      <c r="Y52">
        <v>0</v>
      </c>
      <c r="Z52">
        <v>24.46</v>
      </c>
      <c r="AA52">
        <v>0.97</v>
      </c>
      <c r="AB52">
        <v>0.97</v>
      </c>
      <c r="AC52">
        <v>0</v>
      </c>
      <c r="AD52">
        <v>0</v>
      </c>
      <c r="AE52">
        <v>14.48</v>
      </c>
      <c r="AF52">
        <v>0</v>
      </c>
      <c r="AG52">
        <v>38.61</v>
      </c>
      <c r="AH52">
        <v>4.83</v>
      </c>
      <c r="AI52">
        <v>0</v>
      </c>
      <c r="AJ52">
        <v>0.74</v>
      </c>
      <c r="AK52">
        <v>0.36</v>
      </c>
      <c r="AL52">
        <v>0.46</v>
      </c>
      <c r="AM52">
        <v>0.83</v>
      </c>
      <c r="AN52">
        <v>0.74</v>
      </c>
      <c r="AO52">
        <v>0.83</v>
      </c>
      <c r="AP52">
        <v>0.63</v>
      </c>
      <c r="AQ52">
        <v>0.55000000000000004</v>
      </c>
      <c r="AR52">
        <v>0.52</v>
      </c>
      <c r="AS52">
        <v>1.25</v>
      </c>
      <c r="AT52">
        <v>0.39</v>
      </c>
      <c r="AU52">
        <v>0.77</v>
      </c>
      <c r="AV52">
        <v>0.39</v>
      </c>
      <c r="AW52">
        <v>0.39</v>
      </c>
      <c r="AX52">
        <v>0.39</v>
      </c>
      <c r="AY52">
        <v>0.72</v>
      </c>
      <c r="AZ52">
        <v>0.39</v>
      </c>
      <c r="BA52">
        <v>2.9</v>
      </c>
      <c r="BB52">
        <v>0.68</v>
      </c>
      <c r="BC52">
        <v>0.43</v>
      </c>
      <c r="BD52">
        <v>0.57999999999999996</v>
      </c>
      <c r="BE52">
        <v>0.39</v>
      </c>
      <c r="BF52">
        <v>26.06</v>
      </c>
      <c r="BG52">
        <v>0</v>
      </c>
      <c r="BH52">
        <v>0</v>
      </c>
      <c r="BI52">
        <v>358.1</v>
      </c>
      <c r="BJ52">
        <v>127.89</v>
      </c>
      <c r="BK52">
        <v>0</v>
      </c>
      <c r="BL52">
        <v>80</v>
      </c>
      <c r="BM52">
        <v>55</v>
      </c>
      <c r="BN52">
        <v>113.4</v>
      </c>
      <c r="BO52">
        <v>48.6</v>
      </c>
    </row>
    <row r="53" spans="1:67">
      <c r="A53" t="s">
        <v>446</v>
      </c>
      <c r="G53" t="s">
        <v>95</v>
      </c>
      <c r="H53" s="115">
        <v>196.68</v>
      </c>
      <c r="I53" s="88">
        <v>103.98000000000002</v>
      </c>
      <c r="J53" s="88">
        <v>6.51</v>
      </c>
      <c r="K53" s="88">
        <v>0.97</v>
      </c>
      <c r="L53" s="88">
        <v>4.83</v>
      </c>
      <c r="M53" s="116">
        <v>0</v>
      </c>
      <c r="N53" s="115">
        <v>358.1</v>
      </c>
      <c r="O53" s="88">
        <v>262.89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5.96</v>
      </c>
      <c r="Y53">
        <v>0</v>
      </c>
      <c r="Z53">
        <v>24.46</v>
      </c>
      <c r="AA53">
        <v>0.97</v>
      </c>
      <c r="AB53">
        <v>0.97</v>
      </c>
      <c r="AC53">
        <v>19.3</v>
      </c>
      <c r="AD53">
        <v>0</v>
      </c>
      <c r="AE53">
        <v>14.48</v>
      </c>
      <c r="AF53">
        <v>0</v>
      </c>
      <c r="AG53">
        <v>38.61</v>
      </c>
      <c r="AH53">
        <v>4.83</v>
      </c>
      <c r="AI53">
        <v>0</v>
      </c>
      <c r="AJ53">
        <v>0.74</v>
      </c>
      <c r="AK53">
        <v>0.36</v>
      </c>
      <c r="AL53">
        <v>0.46</v>
      </c>
      <c r="AM53">
        <v>0.83</v>
      </c>
      <c r="AN53">
        <v>0.74</v>
      </c>
      <c r="AO53">
        <v>0.83</v>
      </c>
      <c r="AP53">
        <v>0.63</v>
      </c>
      <c r="AQ53">
        <v>0.55000000000000004</v>
      </c>
      <c r="AR53">
        <v>0.52</v>
      </c>
      <c r="AS53">
        <v>1.25</v>
      </c>
      <c r="AT53">
        <v>0.39</v>
      </c>
      <c r="AU53">
        <v>0.77</v>
      </c>
      <c r="AV53">
        <v>0.39</v>
      </c>
      <c r="AW53">
        <v>0.39</v>
      </c>
      <c r="AX53">
        <v>0.39</v>
      </c>
      <c r="AY53">
        <v>0.72</v>
      </c>
      <c r="AZ53">
        <v>0.39</v>
      </c>
      <c r="BA53">
        <v>2.9</v>
      </c>
      <c r="BB53">
        <v>0.68</v>
      </c>
      <c r="BC53">
        <v>0.43</v>
      </c>
      <c r="BD53">
        <v>0.57999999999999996</v>
      </c>
      <c r="BE53">
        <v>0.39</v>
      </c>
      <c r="BF53">
        <v>26.06</v>
      </c>
      <c r="BG53">
        <v>0</v>
      </c>
      <c r="BH53">
        <v>0</v>
      </c>
      <c r="BI53">
        <v>358.1</v>
      </c>
      <c r="BJ53">
        <v>127.89</v>
      </c>
      <c r="BK53">
        <v>0</v>
      </c>
      <c r="BL53">
        <v>80</v>
      </c>
      <c r="BM53">
        <v>55</v>
      </c>
      <c r="BN53">
        <v>113.4</v>
      </c>
      <c r="BO53">
        <v>48.6</v>
      </c>
    </row>
    <row r="54" spans="1:67">
      <c r="A54" t="s">
        <v>445</v>
      </c>
      <c r="G54" t="s">
        <v>96</v>
      </c>
      <c r="H54" s="115">
        <v>196.68</v>
      </c>
      <c r="I54" s="88">
        <v>103.98000000000002</v>
      </c>
      <c r="J54" s="88">
        <v>6.51</v>
      </c>
      <c r="K54" s="88">
        <v>0.97</v>
      </c>
      <c r="L54" s="88">
        <v>4.83</v>
      </c>
      <c r="M54" s="116">
        <v>0</v>
      </c>
      <c r="N54" s="115">
        <v>358.1</v>
      </c>
      <c r="O54" s="88">
        <v>262.89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5.96</v>
      </c>
      <c r="Y54">
        <v>0</v>
      </c>
      <c r="Z54">
        <v>24.46</v>
      </c>
      <c r="AA54">
        <v>0.97</v>
      </c>
      <c r="AB54">
        <v>0.97</v>
      </c>
      <c r="AC54">
        <v>19.3</v>
      </c>
      <c r="AD54">
        <v>0</v>
      </c>
      <c r="AE54">
        <v>14.48</v>
      </c>
      <c r="AF54">
        <v>0</v>
      </c>
      <c r="AG54">
        <v>38.61</v>
      </c>
      <c r="AH54">
        <v>4.83</v>
      </c>
      <c r="AI54">
        <v>0</v>
      </c>
      <c r="AJ54">
        <v>0.74</v>
      </c>
      <c r="AK54">
        <v>0.36</v>
      </c>
      <c r="AL54">
        <v>0.46</v>
      </c>
      <c r="AM54">
        <v>0.83</v>
      </c>
      <c r="AN54">
        <v>0.74</v>
      </c>
      <c r="AO54">
        <v>0.83</v>
      </c>
      <c r="AP54">
        <v>0.63</v>
      </c>
      <c r="AQ54">
        <v>0.55000000000000004</v>
      </c>
      <c r="AR54">
        <v>0.52</v>
      </c>
      <c r="AS54">
        <v>1.25</v>
      </c>
      <c r="AT54">
        <v>0.39</v>
      </c>
      <c r="AU54">
        <v>0.77</v>
      </c>
      <c r="AV54">
        <v>0.39</v>
      </c>
      <c r="AW54">
        <v>0.39</v>
      </c>
      <c r="AX54">
        <v>0.39</v>
      </c>
      <c r="AY54">
        <v>0.72</v>
      </c>
      <c r="AZ54">
        <v>0.39</v>
      </c>
      <c r="BA54">
        <v>2.9</v>
      </c>
      <c r="BB54">
        <v>0.68</v>
      </c>
      <c r="BC54">
        <v>0.43</v>
      </c>
      <c r="BD54">
        <v>0.57999999999999996</v>
      </c>
      <c r="BE54">
        <v>0.39</v>
      </c>
      <c r="BF54">
        <v>26.06</v>
      </c>
      <c r="BG54">
        <v>0</v>
      </c>
      <c r="BH54">
        <v>0</v>
      </c>
      <c r="BI54">
        <v>358.1</v>
      </c>
      <c r="BJ54">
        <v>127.89</v>
      </c>
      <c r="BK54">
        <v>0</v>
      </c>
      <c r="BL54">
        <v>80</v>
      </c>
      <c r="BM54">
        <v>55</v>
      </c>
      <c r="BN54">
        <v>113.4</v>
      </c>
      <c r="BO54">
        <v>48.6</v>
      </c>
    </row>
    <row r="55" spans="1:67">
      <c r="A55" t="s">
        <v>447</v>
      </c>
      <c r="G55" t="s">
        <v>97</v>
      </c>
      <c r="H55" s="115">
        <v>196.68</v>
      </c>
      <c r="I55" s="88">
        <v>103.98000000000002</v>
      </c>
      <c r="J55" s="88">
        <v>6.51</v>
      </c>
      <c r="K55" s="88">
        <v>0.97</v>
      </c>
      <c r="L55" s="88">
        <v>4.83</v>
      </c>
      <c r="M55" s="116">
        <v>0</v>
      </c>
      <c r="N55" s="115">
        <v>358.1</v>
      </c>
      <c r="O55" s="88">
        <v>182.89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5.96</v>
      </c>
      <c r="Y55">
        <v>0</v>
      </c>
      <c r="Z55">
        <v>24.46</v>
      </c>
      <c r="AA55">
        <v>0.97</v>
      </c>
      <c r="AB55">
        <v>0.97</v>
      </c>
      <c r="AC55">
        <v>19.3</v>
      </c>
      <c r="AD55">
        <v>0</v>
      </c>
      <c r="AE55">
        <v>14.48</v>
      </c>
      <c r="AF55">
        <v>0</v>
      </c>
      <c r="AG55">
        <v>38.61</v>
      </c>
      <c r="AH55">
        <v>4.83</v>
      </c>
      <c r="AI55">
        <v>0</v>
      </c>
      <c r="AJ55">
        <v>0.74</v>
      </c>
      <c r="AK55">
        <v>0.36</v>
      </c>
      <c r="AL55">
        <v>0.46</v>
      </c>
      <c r="AM55">
        <v>0.83</v>
      </c>
      <c r="AN55">
        <v>0.74</v>
      </c>
      <c r="AO55">
        <v>0.83</v>
      </c>
      <c r="AP55">
        <v>0.63</v>
      </c>
      <c r="AQ55">
        <v>0.55000000000000004</v>
      </c>
      <c r="AR55">
        <v>0.52</v>
      </c>
      <c r="AS55">
        <v>1.25</v>
      </c>
      <c r="AT55">
        <v>0.39</v>
      </c>
      <c r="AU55">
        <v>0.77</v>
      </c>
      <c r="AV55">
        <v>0.39</v>
      </c>
      <c r="AW55">
        <v>0.39</v>
      </c>
      <c r="AX55">
        <v>0.39</v>
      </c>
      <c r="AY55">
        <v>0.72</v>
      </c>
      <c r="AZ55">
        <v>0.39</v>
      </c>
      <c r="BA55">
        <v>2.9</v>
      </c>
      <c r="BB55">
        <v>0.68</v>
      </c>
      <c r="BC55">
        <v>0.43</v>
      </c>
      <c r="BD55">
        <v>0.57999999999999996</v>
      </c>
      <c r="BE55">
        <v>0.39</v>
      </c>
      <c r="BF55">
        <v>26.06</v>
      </c>
      <c r="BG55">
        <v>0</v>
      </c>
      <c r="BH55">
        <v>0</v>
      </c>
      <c r="BI55">
        <v>358.1</v>
      </c>
      <c r="BJ55">
        <v>127.89</v>
      </c>
      <c r="BK55">
        <v>0</v>
      </c>
      <c r="BL55">
        <v>0</v>
      </c>
      <c r="BM55">
        <v>55</v>
      </c>
      <c r="BN55">
        <v>113.4</v>
      </c>
      <c r="BO55">
        <v>48.6</v>
      </c>
    </row>
    <row r="56" spans="1:67">
      <c r="A56" t="s">
        <v>447</v>
      </c>
      <c r="G56" t="s">
        <v>98</v>
      </c>
      <c r="H56" s="115">
        <v>196.68</v>
      </c>
      <c r="I56" s="88">
        <v>103.98000000000002</v>
      </c>
      <c r="J56" s="88">
        <v>6.51</v>
      </c>
      <c r="K56" s="88">
        <v>0.97</v>
      </c>
      <c r="L56" s="88">
        <v>4.83</v>
      </c>
      <c r="M56" s="116">
        <v>0</v>
      </c>
      <c r="N56" s="115">
        <v>358.1</v>
      </c>
      <c r="O56" s="88">
        <v>182.89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5.96</v>
      </c>
      <c r="Y56">
        <v>0</v>
      </c>
      <c r="Z56">
        <v>24.46</v>
      </c>
      <c r="AA56">
        <v>0.97</v>
      </c>
      <c r="AB56">
        <v>0.97</v>
      </c>
      <c r="AC56">
        <v>19.3</v>
      </c>
      <c r="AD56">
        <v>0</v>
      </c>
      <c r="AE56">
        <v>14.48</v>
      </c>
      <c r="AF56">
        <v>0</v>
      </c>
      <c r="AG56">
        <v>38.61</v>
      </c>
      <c r="AH56">
        <v>4.83</v>
      </c>
      <c r="AI56">
        <v>0</v>
      </c>
      <c r="AJ56">
        <v>0.74</v>
      </c>
      <c r="AK56">
        <v>0.36</v>
      </c>
      <c r="AL56">
        <v>0.46</v>
      </c>
      <c r="AM56">
        <v>0.83</v>
      </c>
      <c r="AN56">
        <v>0.74</v>
      </c>
      <c r="AO56">
        <v>0.83</v>
      </c>
      <c r="AP56">
        <v>0.63</v>
      </c>
      <c r="AQ56">
        <v>0.55000000000000004</v>
      </c>
      <c r="AR56">
        <v>0.52</v>
      </c>
      <c r="AS56">
        <v>1.25</v>
      </c>
      <c r="AT56">
        <v>0.39</v>
      </c>
      <c r="AU56">
        <v>0.77</v>
      </c>
      <c r="AV56">
        <v>0.39</v>
      </c>
      <c r="AW56">
        <v>0.39</v>
      </c>
      <c r="AX56">
        <v>0.39</v>
      </c>
      <c r="AY56">
        <v>0.72</v>
      </c>
      <c r="AZ56">
        <v>0.39</v>
      </c>
      <c r="BA56">
        <v>2.9</v>
      </c>
      <c r="BB56">
        <v>0.68</v>
      </c>
      <c r="BC56">
        <v>0.43</v>
      </c>
      <c r="BD56">
        <v>0.57999999999999996</v>
      </c>
      <c r="BE56">
        <v>0.39</v>
      </c>
      <c r="BF56">
        <v>26.06</v>
      </c>
      <c r="BG56">
        <v>0</v>
      </c>
      <c r="BH56">
        <v>0</v>
      </c>
      <c r="BI56">
        <v>358.1</v>
      </c>
      <c r="BJ56">
        <v>127.89</v>
      </c>
      <c r="BK56">
        <v>0</v>
      </c>
      <c r="BL56">
        <v>0</v>
      </c>
      <c r="BM56">
        <v>55</v>
      </c>
      <c r="BN56">
        <v>113.4</v>
      </c>
      <c r="BO56">
        <v>48.6</v>
      </c>
    </row>
    <row r="57" spans="1:67">
      <c r="G57" t="s">
        <v>99</v>
      </c>
      <c r="H57" s="115">
        <v>213.09000000000003</v>
      </c>
      <c r="I57" s="88">
        <v>103.98000000000002</v>
      </c>
      <c r="J57" s="88">
        <v>6.51</v>
      </c>
      <c r="K57" s="88">
        <v>0.97</v>
      </c>
      <c r="L57" s="88">
        <v>4.83</v>
      </c>
      <c r="M57" s="116">
        <v>0</v>
      </c>
      <c r="N57" s="115">
        <v>358.1</v>
      </c>
      <c r="O57" s="88">
        <v>182.89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5.96</v>
      </c>
      <c r="Y57">
        <v>0</v>
      </c>
      <c r="Z57">
        <v>24.46</v>
      </c>
      <c r="AA57">
        <v>0.97</v>
      </c>
      <c r="AB57">
        <v>0.97</v>
      </c>
      <c r="AC57">
        <v>19.3</v>
      </c>
      <c r="AD57">
        <v>0</v>
      </c>
      <c r="AE57">
        <v>14.48</v>
      </c>
      <c r="AF57">
        <v>0</v>
      </c>
      <c r="AG57">
        <v>38.61</v>
      </c>
      <c r="AH57">
        <v>4.83</v>
      </c>
      <c r="AI57">
        <v>16.41</v>
      </c>
      <c r="AJ57">
        <v>0.74</v>
      </c>
      <c r="AK57">
        <v>0.36</v>
      </c>
      <c r="AL57">
        <v>0.46</v>
      </c>
      <c r="AM57">
        <v>0.83</v>
      </c>
      <c r="AN57">
        <v>0.74</v>
      </c>
      <c r="AO57">
        <v>0.83</v>
      </c>
      <c r="AP57">
        <v>0.63</v>
      </c>
      <c r="AQ57">
        <v>0.55000000000000004</v>
      </c>
      <c r="AR57">
        <v>0.52</v>
      </c>
      <c r="AS57">
        <v>1.25</v>
      </c>
      <c r="AT57">
        <v>0.39</v>
      </c>
      <c r="AU57">
        <v>0.77</v>
      </c>
      <c r="AV57">
        <v>0.39</v>
      </c>
      <c r="AW57">
        <v>0.39</v>
      </c>
      <c r="AX57">
        <v>0.39</v>
      </c>
      <c r="AY57">
        <v>0.72</v>
      </c>
      <c r="AZ57">
        <v>0.39</v>
      </c>
      <c r="BA57">
        <v>2.9</v>
      </c>
      <c r="BB57">
        <v>0.68</v>
      </c>
      <c r="BC57">
        <v>0.43</v>
      </c>
      <c r="BD57">
        <v>0.57999999999999996</v>
      </c>
      <c r="BE57">
        <v>0.39</v>
      </c>
      <c r="BF57">
        <v>26.06</v>
      </c>
      <c r="BG57">
        <v>0</v>
      </c>
      <c r="BH57">
        <v>0</v>
      </c>
      <c r="BI57">
        <v>358.1</v>
      </c>
      <c r="BJ57">
        <v>127.89</v>
      </c>
      <c r="BK57">
        <v>0</v>
      </c>
      <c r="BL57">
        <v>0</v>
      </c>
      <c r="BM57">
        <v>55</v>
      </c>
      <c r="BN57">
        <v>113.4</v>
      </c>
      <c r="BO57">
        <v>48.6</v>
      </c>
    </row>
    <row r="58" spans="1:67">
      <c r="G58" t="s">
        <v>100</v>
      </c>
      <c r="H58" s="115">
        <v>213.09000000000003</v>
      </c>
      <c r="I58" s="88">
        <v>103.98000000000002</v>
      </c>
      <c r="J58" s="88">
        <v>6.51</v>
      </c>
      <c r="K58" s="88">
        <v>0.97</v>
      </c>
      <c r="L58" s="88">
        <v>4.83</v>
      </c>
      <c r="M58" s="116">
        <v>0</v>
      </c>
      <c r="N58" s="115">
        <v>358.1</v>
      </c>
      <c r="O58" s="88">
        <v>182.89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5.96</v>
      </c>
      <c r="Y58">
        <v>0</v>
      </c>
      <c r="Z58">
        <v>24.46</v>
      </c>
      <c r="AA58">
        <v>0.97</v>
      </c>
      <c r="AB58">
        <v>0.97</v>
      </c>
      <c r="AC58">
        <v>19.3</v>
      </c>
      <c r="AD58">
        <v>0</v>
      </c>
      <c r="AE58">
        <v>14.48</v>
      </c>
      <c r="AF58">
        <v>0</v>
      </c>
      <c r="AG58">
        <v>38.61</v>
      </c>
      <c r="AH58">
        <v>4.83</v>
      </c>
      <c r="AI58">
        <v>16.41</v>
      </c>
      <c r="AJ58">
        <v>0.74</v>
      </c>
      <c r="AK58">
        <v>0.36</v>
      </c>
      <c r="AL58">
        <v>0.46</v>
      </c>
      <c r="AM58">
        <v>0.83</v>
      </c>
      <c r="AN58">
        <v>0.74</v>
      </c>
      <c r="AO58">
        <v>0.83</v>
      </c>
      <c r="AP58">
        <v>0.63</v>
      </c>
      <c r="AQ58">
        <v>0.55000000000000004</v>
      </c>
      <c r="AR58">
        <v>0.52</v>
      </c>
      <c r="AS58">
        <v>1.25</v>
      </c>
      <c r="AT58">
        <v>0.39</v>
      </c>
      <c r="AU58">
        <v>0.77</v>
      </c>
      <c r="AV58">
        <v>0.39</v>
      </c>
      <c r="AW58">
        <v>0.39</v>
      </c>
      <c r="AX58">
        <v>0.39</v>
      </c>
      <c r="AY58">
        <v>0.72</v>
      </c>
      <c r="AZ58">
        <v>0.39</v>
      </c>
      <c r="BA58">
        <v>2.9</v>
      </c>
      <c r="BB58">
        <v>0.68</v>
      </c>
      <c r="BC58">
        <v>0.43</v>
      </c>
      <c r="BD58">
        <v>0.57999999999999996</v>
      </c>
      <c r="BE58">
        <v>0.39</v>
      </c>
      <c r="BF58">
        <v>26.06</v>
      </c>
      <c r="BG58">
        <v>0</v>
      </c>
      <c r="BH58">
        <v>0</v>
      </c>
      <c r="BI58">
        <v>358.1</v>
      </c>
      <c r="BJ58">
        <v>127.89</v>
      </c>
      <c r="BK58">
        <v>0</v>
      </c>
      <c r="BL58">
        <v>0</v>
      </c>
      <c r="BM58">
        <v>55</v>
      </c>
      <c r="BN58">
        <v>113.4</v>
      </c>
      <c r="BO58">
        <v>48.6</v>
      </c>
    </row>
    <row r="59" spans="1:67">
      <c r="G59" t="s">
        <v>101</v>
      </c>
      <c r="H59" s="115">
        <v>208.19</v>
      </c>
      <c r="I59" s="88">
        <v>101.88000000000001</v>
      </c>
      <c r="J59" s="88">
        <v>6.51</v>
      </c>
      <c r="K59" s="88">
        <v>0.97</v>
      </c>
      <c r="L59" s="88">
        <v>4.83</v>
      </c>
      <c r="M59" s="116">
        <v>0</v>
      </c>
      <c r="N59" s="115">
        <v>358.1</v>
      </c>
      <c r="O59" s="88">
        <v>182.89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5.96</v>
      </c>
      <c r="Y59">
        <v>0</v>
      </c>
      <c r="Z59">
        <v>24.46</v>
      </c>
      <c r="AA59">
        <v>0.97</v>
      </c>
      <c r="AB59">
        <v>0.97</v>
      </c>
      <c r="AC59">
        <v>19.3</v>
      </c>
      <c r="AD59">
        <v>0</v>
      </c>
      <c r="AE59">
        <v>14.48</v>
      </c>
      <c r="AF59">
        <v>0</v>
      </c>
      <c r="AG59">
        <v>38.61</v>
      </c>
      <c r="AH59">
        <v>4.83</v>
      </c>
      <c r="AI59">
        <v>16.41</v>
      </c>
      <c r="AJ59">
        <v>0.74</v>
      </c>
      <c r="AK59">
        <v>0.36</v>
      </c>
      <c r="AL59">
        <v>0.46</v>
      </c>
      <c r="AM59">
        <v>0.83</v>
      </c>
      <c r="AN59">
        <v>0.74</v>
      </c>
      <c r="AO59">
        <v>0.83</v>
      </c>
      <c r="AP59">
        <v>0.63</v>
      </c>
      <c r="AQ59">
        <v>0.55000000000000004</v>
      </c>
      <c r="AR59">
        <v>0.52</v>
      </c>
      <c r="AS59">
        <v>1.25</v>
      </c>
      <c r="AT59">
        <v>0.39</v>
      </c>
      <c r="AU59">
        <v>0.77</v>
      </c>
      <c r="AV59">
        <v>0.39</v>
      </c>
      <c r="AW59">
        <v>0.39</v>
      </c>
      <c r="AX59">
        <v>0.39</v>
      </c>
      <c r="AY59">
        <v>0.72</v>
      </c>
      <c r="AZ59">
        <v>0.39</v>
      </c>
      <c r="BA59">
        <v>2.9</v>
      </c>
      <c r="BB59">
        <v>0.68</v>
      </c>
      <c r="BC59">
        <v>0.43</v>
      </c>
      <c r="BD59">
        <v>0.57999999999999996</v>
      </c>
      <c r="BE59">
        <v>0.39</v>
      </c>
      <c r="BF59">
        <v>26.06</v>
      </c>
      <c r="BG59">
        <v>0</v>
      </c>
      <c r="BH59">
        <v>0</v>
      </c>
      <c r="BI59">
        <v>358.1</v>
      </c>
      <c r="BJ59">
        <v>127.89</v>
      </c>
      <c r="BK59">
        <v>0</v>
      </c>
      <c r="BL59">
        <v>0</v>
      </c>
      <c r="BM59">
        <v>55</v>
      </c>
      <c r="BN59">
        <v>108.5</v>
      </c>
      <c r="BO59">
        <v>46.5</v>
      </c>
    </row>
    <row r="60" spans="1:67">
      <c r="G60" t="s">
        <v>102</v>
      </c>
      <c r="H60" s="115">
        <v>204.69</v>
      </c>
      <c r="I60" s="88">
        <v>100.38000000000001</v>
      </c>
      <c r="J60" s="88">
        <v>6.51</v>
      </c>
      <c r="K60" s="88">
        <v>0.97</v>
      </c>
      <c r="L60" s="88">
        <v>4.83</v>
      </c>
      <c r="M60" s="116">
        <v>0</v>
      </c>
      <c r="N60" s="115">
        <v>358.1</v>
      </c>
      <c r="O60" s="88">
        <v>182.89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5.96</v>
      </c>
      <c r="Y60">
        <v>0</v>
      </c>
      <c r="Z60">
        <v>24.46</v>
      </c>
      <c r="AA60">
        <v>0.97</v>
      </c>
      <c r="AB60">
        <v>0.97</v>
      </c>
      <c r="AC60">
        <v>19.3</v>
      </c>
      <c r="AD60">
        <v>0</v>
      </c>
      <c r="AE60">
        <v>14.48</v>
      </c>
      <c r="AF60">
        <v>0</v>
      </c>
      <c r="AG60">
        <v>38.61</v>
      </c>
      <c r="AH60">
        <v>4.83</v>
      </c>
      <c r="AI60">
        <v>16.41</v>
      </c>
      <c r="AJ60">
        <v>0.74</v>
      </c>
      <c r="AK60">
        <v>0.36</v>
      </c>
      <c r="AL60">
        <v>0.46</v>
      </c>
      <c r="AM60">
        <v>0.83</v>
      </c>
      <c r="AN60">
        <v>0.74</v>
      </c>
      <c r="AO60">
        <v>0.83</v>
      </c>
      <c r="AP60">
        <v>0.63</v>
      </c>
      <c r="AQ60">
        <v>0.55000000000000004</v>
      </c>
      <c r="AR60">
        <v>0.52</v>
      </c>
      <c r="AS60">
        <v>1.25</v>
      </c>
      <c r="AT60">
        <v>0.39</v>
      </c>
      <c r="AU60">
        <v>0.77</v>
      </c>
      <c r="AV60">
        <v>0.39</v>
      </c>
      <c r="AW60">
        <v>0.39</v>
      </c>
      <c r="AX60">
        <v>0.39</v>
      </c>
      <c r="AY60">
        <v>0.72</v>
      </c>
      <c r="AZ60">
        <v>0.39</v>
      </c>
      <c r="BA60">
        <v>2.9</v>
      </c>
      <c r="BB60">
        <v>0.68</v>
      </c>
      <c r="BC60">
        <v>0.43</v>
      </c>
      <c r="BD60">
        <v>0.57999999999999996</v>
      </c>
      <c r="BE60">
        <v>0.39</v>
      </c>
      <c r="BF60">
        <v>26.06</v>
      </c>
      <c r="BG60">
        <v>0</v>
      </c>
      <c r="BH60">
        <v>0</v>
      </c>
      <c r="BI60">
        <v>358.1</v>
      </c>
      <c r="BJ60">
        <v>127.89</v>
      </c>
      <c r="BK60">
        <v>0</v>
      </c>
      <c r="BL60">
        <v>0</v>
      </c>
      <c r="BM60">
        <v>55</v>
      </c>
      <c r="BN60">
        <v>105</v>
      </c>
      <c r="BO60">
        <v>45</v>
      </c>
    </row>
    <row r="61" spans="1:67">
      <c r="G61" t="s">
        <v>103</v>
      </c>
      <c r="H61" s="115">
        <v>195.59000000000003</v>
      </c>
      <c r="I61" s="88">
        <v>96.480000000000018</v>
      </c>
      <c r="J61" s="88">
        <v>6.51</v>
      </c>
      <c r="K61" s="88">
        <v>0.97</v>
      </c>
      <c r="L61" s="88">
        <v>4.83</v>
      </c>
      <c r="M61" s="116">
        <v>0</v>
      </c>
      <c r="N61" s="115">
        <v>358.1</v>
      </c>
      <c r="O61" s="88">
        <v>182.89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5.96</v>
      </c>
      <c r="Y61">
        <v>0</v>
      </c>
      <c r="Z61">
        <v>24.46</v>
      </c>
      <c r="AA61">
        <v>0.97</v>
      </c>
      <c r="AB61">
        <v>0.97</v>
      </c>
      <c r="AC61">
        <v>19.3</v>
      </c>
      <c r="AD61">
        <v>0</v>
      </c>
      <c r="AE61">
        <v>14.48</v>
      </c>
      <c r="AF61">
        <v>0</v>
      </c>
      <c r="AG61">
        <v>38.61</v>
      </c>
      <c r="AH61">
        <v>4.83</v>
      </c>
      <c r="AI61">
        <v>16.41</v>
      </c>
      <c r="AJ61">
        <v>0.74</v>
      </c>
      <c r="AK61">
        <v>0.36</v>
      </c>
      <c r="AL61">
        <v>0.46</v>
      </c>
      <c r="AM61">
        <v>0.83</v>
      </c>
      <c r="AN61">
        <v>0.74</v>
      </c>
      <c r="AO61">
        <v>0.83</v>
      </c>
      <c r="AP61">
        <v>0.63</v>
      </c>
      <c r="AQ61">
        <v>0.55000000000000004</v>
      </c>
      <c r="AR61">
        <v>0.52</v>
      </c>
      <c r="AS61">
        <v>1.25</v>
      </c>
      <c r="AT61">
        <v>0.39</v>
      </c>
      <c r="AU61">
        <v>0.77</v>
      </c>
      <c r="AV61">
        <v>0.39</v>
      </c>
      <c r="AW61">
        <v>0.39</v>
      </c>
      <c r="AX61">
        <v>0.39</v>
      </c>
      <c r="AY61">
        <v>0.72</v>
      </c>
      <c r="AZ61">
        <v>0.39</v>
      </c>
      <c r="BA61">
        <v>2.9</v>
      </c>
      <c r="BB61">
        <v>0.68</v>
      </c>
      <c r="BC61">
        <v>0.43</v>
      </c>
      <c r="BD61">
        <v>0.57999999999999996</v>
      </c>
      <c r="BE61">
        <v>0.39</v>
      </c>
      <c r="BF61">
        <v>26.06</v>
      </c>
      <c r="BG61">
        <v>0</v>
      </c>
      <c r="BH61">
        <v>0</v>
      </c>
      <c r="BI61">
        <v>358.1</v>
      </c>
      <c r="BJ61">
        <v>127.89</v>
      </c>
      <c r="BK61">
        <v>0</v>
      </c>
      <c r="BL61">
        <v>0</v>
      </c>
      <c r="BM61">
        <v>55</v>
      </c>
      <c r="BN61">
        <v>95.9</v>
      </c>
      <c r="BO61">
        <v>41.1</v>
      </c>
    </row>
    <row r="62" spans="1:67">
      <c r="G62" t="s">
        <v>104</v>
      </c>
      <c r="H62" s="115">
        <v>187.89000000000001</v>
      </c>
      <c r="I62" s="88">
        <v>93.18</v>
      </c>
      <c r="J62" s="88">
        <v>6.51</v>
      </c>
      <c r="K62" s="88">
        <v>0.97</v>
      </c>
      <c r="L62" s="88">
        <v>4.83</v>
      </c>
      <c r="M62" s="116">
        <v>0</v>
      </c>
      <c r="N62" s="115">
        <v>358.1</v>
      </c>
      <c r="O62" s="88">
        <v>182.89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5.96</v>
      </c>
      <c r="Y62">
        <v>0</v>
      </c>
      <c r="Z62">
        <v>24.46</v>
      </c>
      <c r="AA62">
        <v>0.97</v>
      </c>
      <c r="AB62">
        <v>0.97</v>
      </c>
      <c r="AC62">
        <v>19.3</v>
      </c>
      <c r="AD62">
        <v>0</v>
      </c>
      <c r="AE62">
        <v>14.48</v>
      </c>
      <c r="AF62">
        <v>0</v>
      </c>
      <c r="AG62">
        <v>38.61</v>
      </c>
      <c r="AH62">
        <v>4.83</v>
      </c>
      <c r="AI62">
        <v>16.41</v>
      </c>
      <c r="AJ62">
        <v>0.74</v>
      </c>
      <c r="AK62">
        <v>0.36</v>
      </c>
      <c r="AL62">
        <v>0.46</v>
      </c>
      <c r="AM62">
        <v>0.83</v>
      </c>
      <c r="AN62">
        <v>0.74</v>
      </c>
      <c r="AO62">
        <v>0.83</v>
      </c>
      <c r="AP62">
        <v>0.63</v>
      </c>
      <c r="AQ62">
        <v>0.55000000000000004</v>
      </c>
      <c r="AR62">
        <v>0.52</v>
      </c>
      <c r="AS62">
        <v>1.25</v>
      </c>
      <c r="AT62">
        <v>0.39</v>
      </c>
      <c r="AU62">
        <v>0.77</v>
      </c>
      <c r="AV62">
        <v>0.39</v>
      </c>
      <c r="AW62">
        <v>0.39</v>
      </c>
      <c r="AX62">
        <v>0.39</v>
      </c>
      <c r="AY62">
        <v>0.72</v>
      </c>
      <c r="AZ62">
        <v>0.39</v>
      </c>
      <c r="BA62">
        <v>2.9</v>
      </c>
      <c r="BB62">
        <v>0.68</v>
      </c>
      <c r="BC62">
        <v>0.43</v>
      </c>
      <c r="BD62">
        <v>0.57999999999999996</v>
      </c>
      <c r="BE62">
        <v>0.39</v>
      </c>
      <c r="BF62">
        <v>26.06</v>
      </c>
      <c r="BG62">
        <v>0</v>
      </c>
      <c r="BH62">
        <v>0</v>
      </c>
      <c r="BI62">
        <v>358.1</v>
      </c>
      <c r="BJ62">
        <v>127.89</v>
      </c>
      <c r="BK62">
        <v>0</v>
      </c>
      <c r="BL62">
        <v>0</v>
      </c>
      <c r="BM62">
        <v>55</v>
      </c>
      <c r="BN62">
        <v>88.2</v>
      </c>
      <c r="BO62">
        <v>37.799999999999997</v>
      </c>
    </row>
    <row r="63" spans="1:67">
      <c r="G63" t="s">
        <v>105</v>
      </c>
      <c r="H63" s="115">
        <v>181.59000000000003</v>
      </c>
      <c r="I63" s="88">
        <v>90.480000000000018</v>
      </c>
      <c r="J63" s="88">
        <v>6.55</v>
      </c>
      <c r="K63" s="88">
        <v>0.97</v>
      </c>
      <c r="L63" s="88">
        <v>4.83</v>
      </c>
      <c r="M63" s="116">
        <v>0</v>
      </c>
      <c r="N63" s="115">
        <v>358.1</v>
      </c>
      <c r="O63" s="88">
        <v>292.89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6</v>
      </c>
      <c r="Y63">
        <v>0</v>
      </c>
      <c r="Z63">
        <v>24.46</v>
      </c>
      <c r="AA63">
        <v>0.97</v>
      </c>
      <c r="AB63">
        <v>0.97</v>
      </c>
      <c r="AC63">
        <v>19.3</v>
      </c>
      <c r="AD63">
        <v>0</v>
      </c>
      <c r="AE63">
        <v>14.48</v>
      </c>
      <c r="AF63">
        <v>0</v>
      </c>
      <c r="AG63">
        <v>38.61</v>
      </c>
      <c r="AH63">
        <v>4.83</v>
      </c>
      <c r="AI63">
        <v>16.41</v>
      </c>
      <c r="AJ63">
        <v>0.74</v>
      </c>
      <c r="AK63">
        <v>0.36</v>
      </c>
      <c r="AL63">
        <v>0.46</v>
      </c>
      <c r="AM63">
        <v>0.83</v>
      </c>
      <c r="AN63">
        <v>0.74</v>
      </c>
      <c r="AO63">
        <v>0.83</v>
      </c>
      <c r="AP63">
        <v>0.63</v>
      </c>
      <c r="AQ63">
        <v>0.55000000000000004</v>
      </c>
      <c r="AR63">
        <v>0.52</v>
      </c>
      <c r="AS63">
        <v>1.25</v>
      </c>
      <c r="AT63">
        <v>0.39</v>
      </c>
      <c r="AU63">
        <v>0.77</v>
      </c>
      <c r="AV63">
        <v>0.39</v>
      </c>
      <c r="AW63">
        <v>0.39</v>
      </c>
      <c r="AX63">
        <v>0.39</v>
      </c>
      <c r="AY63">
        <v>0.72</v>
      </c>
      <c r="AZ63">
        <v>0.39</v>
      </c>
      <c r="BA63">
        <v>2.9</v>
      </c>
      <c r="BB63">
        <v>0.68</v>
      </c>
      <c r="BC63">
        <v>0.43</v>
      </c>
      <c r="BD63">
        <v>0.57999999999999996</v>
      </c>
      <c r="BE63">
        <v>0.39</v>
      </c>
      <c r="BF63">
        <v>26.06</v>
      </c>
      <c r="BG63">
        <v>0</v>
      </c>
      <c r="BH63">
        <v>0</v>
      </c>
      <c r="BI63">
        <v>358.1</v>
      </c>
      <c r="BJ63">
        <v>127.89</v>
      </c>
      <c r="BK63">
        <v>0</v>
      </c>
      <c r="BL63">
        <v>110</v>
      </c>
      <c r="BM63">
        <v>55</v>
      </c>
      <c r="BN63">
        <v>81.900000000000006</v>
      </c>
      <c r="BO63">
        <v>35.1</v>
      </c>
    </row>
    <row r="64" spans="1:67">
      <c r="G64" t="s">
        <v>106</v>
      </c>
      <c r="H64" s="115">
        <v>173.19</v>
      </c>
      <c r="I64" s="88">
        <v>86.88000000000001</v>
      </c>
      <c r="J64" s="88">
        <v>6.55</v>
      </c>
      <c r="K64" s="88">
        <v>0.97</v>
      </c>
      <c r="L64" s="88">
        <v>4.83</v>
      </c>
      <c r="M64" s="116">
        <v>0</v>
      </c>
      <c r="N64" s="115">
        <v>358.1</v>
      </c>
      <c r="O64" s="88">
        <v>292.89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6</v>
      </c>
      <c r="Y64">
        <v>0</v>
      </c>
      <c r="Z64">
        <v>24.46</v>
      </c>
      <c r="AA64">
        <v>0.97</v>
      </c>
      <c r="AB64">
        <v>0.97</v>
      </c>
      <c r="AC64">
        <v>19.3</v>
      </c>
      <c r="AD64">
        <v>0</v>
      </c>
      <c r="AE64">
        <v>14.48</v>
      </c>
      <c r="AF64">
        <v>0</v>
      </c>
      <c r="AG64">
        <v>38.61</v>
      </c>
      <c r="AH64">
        <v>4.83</v>
      </c>
      <c r="AI64">
        <v>16.41</v>
      </c>
      <c r="AJ64">
        <v>0.74</v>
      </c>
      <c r="AK64">
        <v>0.36</v>
      </c>
      <c r="AL64">
        <v>0.46</v>
      </c>
      <c r="AM64">
        <v>0.83</v>
      </c>
      <c r="AN64">
        <v>0.74</v>
      </c>
      <c r="AO64">
        <v>0.83</v>
      </c>
      <c r="AP64">
        <v>0.63</v>
      </c>
      <c r="AQ64">
        <v>0.55000000000000004</v>
      </c>
      <c r="AR64">
        <v>0.52</v>
      </c>
      <c r="AS64">
        <v>1.25</v>
      </c>
      <c r="AT64">
        <v>0.39</v>
      </c>
      <c r="AU64">
        <v>0.77</v>
      </c>
      <c r="AV64">
        <v>0.39</v>
      </c>
      <c r="AW64">
        <v>0.39</v>
      </c>
      <c r="AX64">
        <v>0.39</v>
      </c>
      <c r="AY64">
        <v>0.72</v>
      </c>
      <c r="AZ64">
        <v>0.39</v>
      </c>
      <c r="BA64">
        <v>2.9</v>
      </c>
      <c r="BB64">
        <v>0.68</v>
      </c>
      <c r="BC64">
        <v>0.43</v>
      </c>
      <c r="BD64">
        <v>0.57999999999999996</v>
      </c>
      <c r="BE64">
        <v>0.39</v>
      </c>
      <c r="BF64">
        <v>26.06</v>
      </c>
      <c r="BG64">
        <v>0</v>
      </c>
      <c r="BH64">
        <v>0</v>
      </c>
      <c r="BI64">
        <v>358.1</v>
      </c>
      <c r="BJ64">
        <v>127.89</v>
      </c>
      <c r="BK64">
        <v>0</v>
      </c>
      <c r="BL64">
        <v>110</v>
      </c>
      <c r="BM64">
        <v>55</v>
      </c>
      <c r="BN64">
        <v>73.5</v>
      </c>
      <c r="BO64">
        <v>31.5</v>
      </c>
    </row>
    <row r="65" spans="7:67">
      <c r="G65" t="s">
        <v>107</v>
      </c>
      <c r="H65" s="115">
        <v>166.19</v>
      </c>
      <c r="I65" s="88">
        <v>83.88000000000001</v>
      </c>
      <c r="J65" s="88">
        <v>6.55</v>
      </c>
      <c r="K65" s="88">
        <v>0.97</v>
      </c>
      <c r="L65" s="88">
        <v>4.83</v>
      </c>
      <c r="M65" s="116">
        <v>0</v>
      </c>
      <c r="N65" s="115">
        <v>358.1</v>
      </c>
      <c r="O65" s="88">
        <v>292.89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6</v>
      </c>
      <c r="Y65">
        <v>0</v>
      </c>
      <c r="Z65">
        <v>24.46</v>
      </c>
      <c r="AA65">
        <v>0.97</v>
      </c>
      <c r="AB65">
        <v>0.97</v>
      </c>
      <c r="AC65">
        <v>19.3</v>
      </c>
      <c r="AD65">
        <v>0</v>
      </c>
      <c r="AE65">
        <v>14.48</v>
      </c>
      <c r="AF65">
        <v>0</v>
      </c>
      <c r="AG65">
        <v>38.61</v>
      </c>
      <c r="AH65">
        <v>4.83</v>
      </c>
      <c r="AI65">
        <v>16.41</v>
      </c>
      <c r="AJ65">
        <v>0.74</v>
      </c>
      <c r="AK65">
        <v>0.36</v>
      </c>
      <c r="AL65">
        <v>0.46</v>
      </c>
      <c r="AM65">
        <v>0.83</v>
      </c>
      <c r="AN65">
        <v>0.74</v>
      </c>
      <c r="AO65">
        <v>0.83</v>
      </c>
      <c r="AP65">
        <v>0.63</v>
      </c>
      <c r="AQ65">
        <v>0.55000000000000004</v>
      </c>
      <c r="AR65">
        <v>0.52</v>
      </c>
      <c r="AS65">
        <v>1.25</v>
      </c>
      <c r="AT65">
        <v>0.39</v>
      </c>
      <c r="AU65">
        <v>0.77</v>
      </c>
      <c r="AV65">
        <v>0.39</v>
      </c>
      <c r="AW65">
        <v>0.39</v>
      </c>
      <c r="AX65">
        <v>0.39</v>
      </c>
      <c r="AY65">
        <v>0.72</v>
      </c>
      <c r="AZ65">
        <v>0.39</v>
      </c>
      <c r="BA65">
        <v>2.9</v>
      </c>
      <c r="BB65">
        <v>0.68</v>
      </c>
      <c r="BC65">
        <v>0.43</v>
      </c>
      <c r="BD65">
        <v>0.57999999999999996</v>
      </c>
      <c r="BE65">
        <v>0.39</v>
      </c>
      <c r="BF65">
        <v>26.06</v>
      </c>
      <c r="BG65">
        <v>0</v>
      </c>
      <c r="BH65">
        <v>0</v>
      </c>
      <c r="BI65">
        <v>358.1</v>
      </c>
      <c r="BJ65">
        <v>127.89</v>
      </c>
      <c r="BK65">
        <v>0</v>
      </c>
      <c r="BL65">
        <v>110</v>
      </c>
      <c r="BM65">
        <v>55</v>
      </c>
      <c r="BN65">
        <v>66.5</v>
      </c>
      <c r="BO65">
        <v>28.5</v>
      </c>
    </row>
    <row r="66" spans="7:67">
      <c r="G66" t="s">
        <v>108</v>
      </c>
      <c r="H66" s="115">
        <v>157.79000000000002</v>
      </c>
      <c r="I66" s="88">
        <v>80.28</v>
      </c>
      <c r="J66" s="88">
        <v>6.55</v>
      </c>
      <c r="K66" s="88">
        <v>0.97</v>
      </c>
      <c r="L66" s="88">
        <v>4.83</v>
      </c>
      <c r="M66" s="116">
        <v>0</v>
      </c>
      <c r="N66" s="115">
        <v>358.1</v>
      </c>
      <c r="O66" s="88">
        <v>292.89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6</v>
      </c>
      <c r="Y66">
        <v>0</v>
      </c>
      <c r="Z66">
        <v>24.46</v>
      </c>
      <c r="AA66">
        <v>0.97</v>
      </c>
      <c r="AB66">
        <v>0.97</v>
      </c>
      <c r="AC66">
        <v>19.3</v>
      </c>
      <c r="AD66">
        <v>0</v>
      </c>
      <c r="AE66">
        <v>14.48</v>
      </c>
      <c r="AF66">
        <v>0</v>
      </c>
      <c r="AG66">
        <v>38.61</v>
      </c>
      <c r="AH66">
        <v>4.83</v>
      </c>
      <c r="AI66">
        <v>16.41</v>
      </c>
      <c r="AJ66">
        <v>0.74</v>
      </c>
      <c r="AK66">
        <v>0.36</v>
      </c>
      <c r="AL66">
        <v>0.46</v>
      </c>
      <c r="AM66">
        <v>0.83</v>
      </c>
      <c r="AN66">
        <v>0.74</v>
      </c>
      <c r="AO66">
        <v>0.83</v>
      </c>
      <c r="AP66">
        <v>0.63</v>
      </c>
      <c r="AQ66">
        <v>0.55000000000000004</v>
      </c>
      <c r="AR66">
        <v>0.52</v>
      </c>
      <c r="AS66">
        <v>1.25</v>
      </c>
      <c r="AT66">
        <v>0.39</v>
      </c>
      <c r="AU66">
        <v>0.77</v>
      </c>
      <c r="AV66">
        <v>0.39</v>
      </c>
      <c r="AW66">
        <v>0.39</v>
      </c>
      <c r="AX66">
        <v>0.39</v>
      </c>
      <c r="AY66">
        <v>0.72</v>
      </c>
      <c r="AZ66">
        <v>0.39</v>
      </c>
      <c r="BA66">
        <v>2.9</v>
      </c>
      <c r="BB66">
        <v>0.68</v>
      </c>
      <c r="BC66">
        <v>0.43</v>
      </c>
      <c r="BD66">
        <v>0.57999999999999996</v>
      </c>
      <c r="BE66">
        <v>0.39</v>
      </c>
      <c r="BF66">
        <v>26.06</v>
      </c>
      <c r="BG66">
        <v>0</v>
      </c>
      <c r="BH66">
        <v>0</v>
      </c>
      <c r="BI66">
        <v>358.1</v>
      </c>
      <c r="BJ66">
        <v>127.89</v>
      </c>
      <c r="BK66">
        <v>0</v>
      </c>
      <c r="BL66">
        <v>110</v>
      </c>
      <c r="BM66">
        <v>55</v>
      </c>
      <c r="BN66">
        <v>58.1</v>
      </c>
      <c r="BO66">
        <v>24.9</v>
      </c>
    </row>
    <row r="67" spans="7:67">
      <c r="G67" t="s">
        <v>109</v>
      </c>
      <c r="H67" s="115">
        <v>376.64</v>
      </c>
      <c r="I67" s="88">
        <v>77.28</v>
      </c>
      <c r="J67" s="88">
        <v>6.6</v>
      </c>
      <c r="K67" s="88">
        <v>0.97</v>
      </c>
      <c r="L67" s="88">
        <v>3.86</v>
      </c>
      <c r="M67" s="116">
        <v>0</v>
      </c>
      <c r="N67" s="115">
        <v>358.1</v>
      </c>
      <c r="O67" s="88">
        <v>182.89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6.05</v>
      </c>
      <c r="Y67">
        <v>0</v>
      </c>
      <c r="Z67">
        <v>24.46</v>
      </c>
      <c r="AA67">
        <v>0.97</v>
      </c>
      <c r="AB67">
        <v>0.97</v>
      </c>
      <c r="AC67">
        <v>19.3</v>
      </c>
      <c r="AD67">
        <v>21.23</v>
      </c>
      <c r="AE67">
        <v>14.48</v>
      </c>
      <c r="AF67">
        <v>0</v>
      </c>
      <c r="AG67">
        <v>38.61</v>
      </c>
      <c r="AH67">
        <v>3.86</v>
      </c>
      <c r="AI67">
        <v>16.41</v>
      </c>
      <c r="AJ67">
        <v>0.74</v>
      </c>
      <c r="AK67">
        <v>0.36</v>
      </c>
      <c r="AL67">
        <v>0.46</v>
      </c>
      <c r="AM67">
        <v>0.83</v>
      </c>
      <c r="AN67">
        <v>0.74</v>
      </c>
      <c r="AO67">
        <v>0.83</v>
      </c>
      <c r="AP67">
        <v>0.63</v>
      </c>
      <c r="AQ67">
        <v>0.55000000000000004</v>
      </c>
      <c r="AR67">
        <v>0.52</v>
      </c>
      <c r="AS67">
        <v>1.25</v>
      </c>
      <c r="AT67">
        <v>0.39</v>
      </c>
      <c r="AU67">
        <v>0.77</v>
      </c>
      <c r="AV67">
        <v>0.39</v>
      </c>
      <c r="AW67">
        <v>0.39</v>
      </c>
      <c r="AX67">
        <v>0.39</v>
      </c>
      <c r="AY67">
        <v>0.72</v>
      </c>
      <c r="AZ67">
        <v>0.39</v>
      </c>
      <c r="BA67">
        <v>2.9</v>
      </c>
      <c r="BB67">
        <v>0.68</v>
      </c>
      <c r="BC67">
        <v>0.43</v>
      </c>
      <c r="BD67">
        <v>0.57999999999999996</v>
      </c>
      <c r="BE67">
        <v>0.39</v>
      </c>
      <c r="BF67">
        <v>27.99</v>
      </c>
      <c r="BG67">
        <v>202.69</v>
      </c>
      <c r="BH67">
        <v>0</v>
      </c>
      <c r="BI67">
        <v>358.1</v>
      </c>
      <c r="BJ67">
        <v>127.89</v>
      </c>
      <c r="BK67">
        <v>0</v>
      </c>
      <c r="BL67">
        <v>0</v>
      </c>
      <c r="BM67">
        <v>55</v>
      </c>
      <c r="BN67">
        <v>51.1</v>
      </c>
      <c r="BO67">
        <v>21.9</v>
      </c>
    </row>
    <row r="68" spans="7:67">
      <c r="G68" t="s">
        <v>110</v>
      </c>
      <c r="H68" s="115">
        <v>404.75</v>
      </c>
      <c r="I68" s="88">
        <v>72.78</v>
      </c>
      <c r="J68" s="88">
        <v>6.6</v>
      </c>
      <c r="K68" s="88">
        <v>0.97</v>
      </c>
      <c r="L68" s="88">
        <v>3.86</v>
      </c>
      <c r="M68" s="116">
        <v>0</v>
      </c>
      <c r="N68" s="115">
        <v>358.1</v>
      </c>
      <c r="O68" s="88">
        <v>182.89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6.05</v>
      </c>
      <c r="Y68">
        <v>0</v>
      </c>
      <c r="Z68">
        <v>24.46</v>
      </c>
      <c r="AA68">
        <v>0.97</v>
      </c>
      <c r="AB68">
        <v>0.97</v>
      </c>
      <c r="AC68">
        <v>19.3</v>
      </c>
      <c r="AD68">
        <v>21.23</v>
      </c>
      <c r="AE68">
        <v>14.48</v>
      </c>
      <c r="AF68">
        <v>0</v>
      </c>
      <c r="AG68">
        <v>38.61</v>
      </c>
      <c r="AH68">
        <v>3.86</v>
      </c>
      <c r="AI68">
        <v>16.41</v>
      </c>
      <c r="AJ68">
        <v>0.74</v>
      </c>
      <c r="AK68">
        <v>0.36</v>
      </c>
      <c r="AL68">
        <v>0.46</v>
      </c>
      <c r="AM68">
        <v>0.83</v>
      </c>
      <c r="AN68">
        <v>0.74</v>
      </c>
      <c r="AO68">
        <v>0.83</v>
      </c>
      <c r="AP68">
        <v>0.63</v>
      </c>
      <c r="AQ68">
        <v>0.55000000000000004</v>
      </c>
      <c r="AR68">
        <v>0.52</v>
      </c>
      <c r="AS68">
        <v>1.25</v>
      </c>
      <c r="AT68">
        <v>0.39</v>
      </c>
      <c r="AU68">
        <v>0.77</v>
      </c>
      <c r="AV68">
        <v>0.39</v>
      </c>
      <c r="AW68">
        <v>0.39</v>
      </c>
      <c r="AX68">
        <v>0.39</v>
      </c>
      <c r="AY68">
        <v>0.72</v>
      </c>
      <c r="AZ68">
        <v>0.39</v>
      </c>
      <c r="BA68">
        <v>2.9</v>
      </c>
      <c r="BB68">
        <v>0.68</v>
      </c>
      <c r="BC68">
        <v>0.43</v>
      </c>
      <c r="BD68">
        <v>0.57999999999999996</v>
      </c>
      <c r="BE68">
        <v>0.39</v>
      </c>
      <c r="BF68">
        <v>27.99</v>
      </c>
      <c r="BG68">
        <v>241.3</v>
      </c>
      <c r="BH68">
        <v>0</v>
      </c>
      <c r="BI68">
        <v>358.1</v>
      </c>
      <c r="BJ68">
        <v>127.89</v>
      </c>
      <c r="BK68">
        <v>0</v>
      </c>
      <c r="BL68">
        <v>0</v>
      </c>
      <c r="BM68">
        <v>55</v>
      </c>
      <c r="BN68">
        <v>40.6</v>
      </c>
      <c r="BO68">
        <v>17.399999999999999</v>
      </c>
    </row>
    <row r="69" spans="7:67">
      <c r="G69" t="s">
        <v>111</v>
      </c>
      <c r="H69" s="115">
        <v>421.87000000000006</v>
      </c>
      <c r="I69" s="88">
        <v>69.780000000000015</v>
      </c>
      <c r="J69" s="88">
        <v>6.6</v>
      </c>
      <c r="K69" s="88">
        <v>0.97</v>
      </c>
      <c r="L69" s="88">
        <v>3.86</v>
      </c>
      <c r="M69" s="116">
        <v>0</v>
      </c>
      <c r="N69" s="115">
        <v>358.1</v>
      </c>
      <c r="O69" s="88">
        <v>182.89</v>
      </c>
      <c r="P69" s="88">
        <v>0</v>
      </c>
      <c r="Q69" s="88">
        <v>0</v>
      </c>
      <c r="R69" s="88">
        <v>0</v>
      </c>
      <c r="S69" s="116">
        <v>0</v>
      </c>
      <c r="W69">
        <v>0</v>
      </c>
      <c r="X69">
        <v>6.05</v>
      </c>
      <c r="Y69">
        <v>0</v>
      </c>
      <c r="Z69">
        <v>24.46</v>
      </c>
      <c r="AA69">
        <v>0.97</v>
      </c>
      <c r="AB69">
        <v>0.97</v>
      </c>
      <c r="AC69">
        <v>19.3</v>
      </c>
      <c r="AD69">
        <v>21.23</v>
      </c>
      <c r="AE69">
        <v>14.48</v>
      </c>
      <c r="AF69">
        <v>0</v>
      </c>
      <c r="AG69">
        <v>38.61</v>
      </c>
      <c r="AH69">
        <v>3.86</v>
      </c>
      <c r="AI69">
        <v>21.23</v>
      </c>
      <c r="AJ69">
        <v>0.74</v>
      </c>
      <c r="AK69">
        <v>0.36</v>
      </c>
      <c r="AL69">
        <v>0.46</v>
      </c>
      <c r="AM69">
        <v>0.83</v>
      </c>
      <c r="AN69">
        <v>0.74</v>
      </c>
      <c r="AO69">
        <v>0.83</v>
      </c>
      <c r="AP69">
        <v>0.63</v>
      </c>
      <c r="AQ69">
        <v>0.55000000000000004</v>
      </c>
      <c r="AR69">
        <v>0.52</v>
      </c>
      <c r="AS69">
        <v>1.25</v>
      </c>
      <c r="AT69">
        <v>0.39</v>
      </c>
      <c r="AU69">
        <v>0.77</v>
      </c>
      <c r="AV69">
        <v>0.39</v>
      </c>
      <c r="AW69">
        <v>0.39</v>
      </c>
      <c r="AX69">
        <v>0.39</v>
      </c>
      <c r="AY69">
        <v>0.72</v>
      </c>
      <c r="AZ69">
        <v>0.39</v>
      </c>
      <c r="BA69">
        <v>2.9</v>
      </c>
      <c r="BB69">
        <v>0.68</v>
      </c>
      <c r="BC69">
        <v>0.43</v>
      </c>
      <c r="BD69">
        <v>0.57999999999999996</v>
      </c>
      <c r="BE69">
        <v>0.39</v>
      </c>
      <c r="BF69">
        <v>27.99</v>
      </c>
      <c r="BG69">
        <v>260.60000000000002</v>
      </c>
      <c r="BH69">
        <v>0</v>
      </c>
      <c r="BI69">
        <v>358.1</v>
      </c>
      <c r="BJ69">
        <v>127.89</v>
      </c>
      <c r="BK69">
        <v>0</v>
      </c>
      <c r="BL69">
        <v>0</v>
      </c>
      <c r="BM69">
        <v>55</v>
      </c>
      <c r="BN69">
        <v>33.6</v>
      </c>
      <c r="BO69">
        <v>14.4</v>
      </c>
    </row>
    <row r="70" spans="7:67">
      <c r="G70" t="s">
        <v>112</v>
      </c>
      <c r="H70" s="115">
        <v>458.31000000000006</v>
      </c>
      <c r="I70" s="88">
        <v>66.780000000000015</v>
      </c>
      <c r="J70" s="88">
        <v>6.6</v>
      </c>
      <c r="K70" s="88">
        <v>0.97</v>
      </c>
      <c r="L70" s="88">
        <v>3.86</v>
      </c>
      <c r="M70" s="116">
        <v>0</v>
      </c>
      <c r="N70" s="115">
        <v>358.1</v>
      </c>
      <c r="O70" s="88">
        <v>182.89</v>
      </c>
      <c r="P70" s="88">
        <v>0</v>
      </c>
      <c r="Q70" s="88">
        <v>0</v>
      </c>
      <c r="R70" s="88">
        <v>0</v>
      </c>
      <c r="S70" s="116">
        <v>0</v>
      </c>
      <c r="W70">
        <v>0</v>
      </c>
      <c r="X70">
        <v>6.05</v>
      </c>
      <c r="Y70">
        <v>0</v>
      </c>
      <c r="Z70">
        <v>24.46</v>
      </c>
      <c r="AA70">
        <v>0.97</v>
      </c>
      <c r="AB70">
        <v>0.97</v>
      </c>
      <c r="AC70">
        <v>19.3</v>
      </c>
      <c r="AD70">
        <v>21.23</v>
      </c>
      <c r="AE70">
        <v>14.48</v>
      </c>
      <c r="AF70">
        <v>0</v>
      </c>
      <c r="AG70">
        <v>38.61</v>
      </c>
      <c r="AH70">
        <v>3.86</v>
      </c>
      <c r="AI70">
        <v>21.23</v>
      </c>
      <c r="AJ70">
        <v>0.74</v>
      </c>
      <c r="AK70">
        <v>0.36</v>
      </c>
      <c r="AL70">
        <v>0.46</v>
      </c>
      <c r="AM70">
        <v>0.83</v>
      </c>
      <c r="AN70">
        <v>0.74</v>
      </c>
      <c r="AO70">
        <v>0.83</v>
      </c>
      <c r="AP70">
        <v>0.63</v>
      </c>
      <c r="AQ70">
        <v>0.55000000000000004</v>
      </c>
      <c r="AR70">
        <v>0.52</v>
      </c>
      <c r="AS70">
        <v>1.25</v>
      </c>
      <c r="AT70">
        <v>0.39</v>
      </c>
      <c r="AU70">
        <v>0.77</v>
      </c>
      <c r="AV70">
        <v>0.39</v>
      </c>
      <c r="AW70">
        <v>0.39</v>
      </c>
      <c r="AX70">
        <v>0.39</v>
      </c>
      <c r="AY70">
        <v>0.72</v>
      </c>
      <c r="AZ70">
        <v>0.39</v>
      </c>
      <c r="BA70">
        <v>2.9</v>
      </c>
      <c r="BB70">
        <v>0.68</v>
      </c>
      <c r="BC70">
        <v>0.43</v>
      </c>
      <c r="BD70">
        <v>0.57999999999999996</v>
      </c>
      <c r="BE70">
        <v>0.39</v>
      </c>
      <c r="BF70">
        <v>27.99</v>
      </c>
      <c r="BG70">
        <v>304.04000000000002</v>
      </c>
      <c r="BH70">
        <v>0</v>
      </c>
      <c r="BI70">
        <v>358.1</v>
      </c>
      <c r="BJ70">
        <v>127.89</v>
      </c>
      <c r="BK70">
        <v>0</v>
      </c>
      <c r="BL70">
        <v>0</v>
      </c>
      <c r="BM70">
        <v>55</v>
      </c>
      <c r="BN70">
        <v>26.6</v>
      </c>
      <c r="BO70">
        <v>11.4</v>
      </c>
    </row>
    <row r="71" spans="7:67">
      <c r="G71" t="s">
        <v>113</v>
      </c>
      <c r="H71" s="115">
        <v>500.65000000000009</v>
      </c>
      <c r="I71" s="88">
        <v>63.780000000000008</v>
      </c>
      <c r="J71" s="88">
        <v>6.6</v>
      </c>
      <c r="K71" s="88">
        <v>0.97</v>
      </c>
      <c r="L71" s="88">
        <v>3.86</v>
      </c>
      <c r="M71" s="116">
        <v>0</v>
      </c>
      <c r="N71" s="115">
        <v>358.1</v>
      </c>
      <c r="O71" s="88">
        <v>182.89</v>
      </c>
      <c r="P71" s="88">
        <v>0</v>
      </c>
      <c r="Q71" s="88">
        <v>0</v>
      </c>
      <c r="R71" s="88">
        <v>0</v>
      </c>
      <c r="S71" s="116">
        <v>0</v>
      </c>
      <c r="W71">
        <v>77.22</v>
      </c>
      <c r="X71">
        <v>6.05</v>
      </c>
      <c r="Y71">
        <v>2.04</v>
      </c>
      <c r="Z71">
        <v>24.46</v>
      </c>
      <c r="AA71">
        <v>0.97</v>
      </c>
      <c r="AB71">
        <v>0.97</v>
      </c>
      <c r="AC71">
        <v>19.3</v>
      </c>
      <c r="AD71">
        <v>63.7</v>
      </c>
      <c r="AE71">
        <v>14.48</v>
      </c>
      <c r="AF71">
        <v>0</v>
      </c>
      <c r="AG71">
        <v>38.61</v>
      </c>
      <c r="AH71">
        <v>3.86</v>
      </c>
      <c r="AI71">
        <v>21.23</v>
      </c>
      <c r="AJ71">
        <v>0.74</v>
      </c>
      <c r="AK71">
        <v>0.36</v>
      </c>
      <c r="AL71">
        <v>0.46</v>
      </c>
      <c r="AM71">
        <v>0.83</v>
      </c>
      <c r="AN71">
        <v>0.74</v>
      </c>
      <c r="AO71">
        <v>0.83</v>
      </c>
      <c r="AP71">
        <v>0.63</v>
      </c>
      <c r="AQ71">
        <v>0.55000000000000004</v>
      </c>
      <c r="AR71">
        <v>0.52</v>
      </c>
      <c r="AS71">
        <v>1.25</v>
      </c>
      <c r="AT71">
        <v>0.39</v>
      </c>
      <c r="AU71">
        <v>0.77</v>
      </c>
      <c r="AV71">
        <v>0.39</v>
      </c>
      <c r="AW71">
        <v>0.39</v>
      </c>
      <c r="AX71">
        <v>0.39</v>
      </c>
      <c r="AY71">
        <v>0.72</v>
      </c>
      <c r="AZ71">
        <v>0.39</v>
      </c>
      <c r="BA71">
        <v>2.9</v>
      </c>
      <c r="BB71">
        <v>0.68</v>
      </c>
      <c r="BC71">
        <v>0.43</v>
      </c>
      <c r="BD71">
        <v>0.57999999999999996</v>
      </c>
      <c r="BE71">
        <v>0.39</v>
      </c>
      <c r="BF71">
        <v>27.99</v>
      </c>
      <c r="BG71">
        <v>231.65</v>
      </c>
      <c r="BH71">
        <v>0</v>
      </c>
      <c r="BI71">
        <v>358.1</v>
      </c>
      <c r="BJ71">
        <v>127.89</v>
      </c>
      <c r="BK71">
        <v>0</v>
      </c>
      <c r="BL71">
        <v>0</v>
      </c>
      <c r="BM71">
        <v>55</v>
      </c>
      <c r="BN71">
        <v>19.600000000000001</v>
      </c>
      <c r="BO71">
        <v>8.4</v>
      </c>
    </row>
    <row r="72" spans="7:67">
      <c r="G72" t="s">
        <v>114</v>
      </c>
      <c r="H72" s="115">
        <v>524</v>
      </c>
      <c r="I72" s="88">
        <v>61.38000000000001</v>
      </c>
      <c r="J72" s="88">
        <v>6.6</v>
      </c>
      <c r="K72" s="88">
        <v>0.97</v>
      </c>
      <c r="L72" s="88">
        <v>3.86</v>
      </c>
      <c r="M72" s="116">
        <v>0</v>
      </c>
      <c r="N72" s="115">
        <v>358.1</v>
      </c>
      <c r="O72" s="88">
        <v>182.89</v>
      </c>
      <c r="P72" s="88">
        <v>0</v>
      </c>
      <c r="Q72" s="88">
        <v>0</v>
      </c>
      <c r="R72" s="88">
        <v>0</v>
      </c>
      <c r="S72" s="116">
        <v>0</v>
      </c>
      <c r="W72">
        <v>77.22</v>
      </c>
      <c r="X72">
        <v>6.05</v>
      </c>
      <c r="Y72">
        <v>2.04</v>
      </c>
      <c r="Z72">
        <v>24.46</v>
      </c>
      <c r="AA72">
        <v>0.97</v>
      </c>
      <c r="AB72">
        <v>0.97</v>
      </c>
      <c r="AC72">
        <v>19.3</v>
      </c>
      <c r="AD72">
        <v>63.7</v>
      </c>
      <c r="AE72">
        <v>14.48</v>
      </c>
      <c r="AF72">
        <v>0</v>
      </c>
      <c r="AG72">
        <v>38.61</v>
      </c>
      <c r="AH72">
        <v>3.86</v>
      </c>
      <c r="AI72">
        <v>21.23</v>
      </c>
      <c r="AJ72">
        <v>0.74</v>
      </c>
      <c r="AK72">
        <v>0.36</v>
      </c>
      <c r="AL72">
        <v>0.46</v>
      </c>
      <c r="AM72">
        <v>0.83</v>
      </c>
      <c r="AN72">
        <v>0.74</v>
      </c>
      <c r="AO72">
        <v>0.83</v>
      </c>
      <c r="AP72">
        <v>0.63</v>
      </c>
      <c r="AQ72">
        <v>0.55000000000000004</v>
      </c>
      <c r="AR72">
        <v>0.52</v>
      </c>
      <c r="AS72">
        <v>1.25</v>
      </c>
      <c r="AT72">
        <v>0.39</v>
      </c>
      <c r="AU72">
        <v>0.77</v>
      </c>
      <c r="AV72">
        <v>0.39</v>
      </c>
      <c r="AW72">
        <v>0.39</v>
      </c>
      <c r="AX72">
        <v>0.39</v>
      </c>
      <c r="AY72">
        <v>0.72</v>
      </c>
      <c r="AZ72">
        <v>0.39</v>
      </c>
      <c r="BA72">
        <v>2.9</v>
      </c>
      <c r="BB72">
        <v>0.68</v>
      </c>
      <c r="BC72">
        <v>0.43</v>
      </c>
      <c r="BD72">
        <v>0.57999999999999996</v>
      </c>
      <c r="BE72">
        <v>0.39</v>
      </c>
      <c r="BF72">
        <v>27.99</v>
      </c>
      <c r="BG72">
        <v>260.60000000000002</v>
      </c>
      <c r="BH72">
        <v>0</v>
      </c>
      <c r="BI72">
        <v>358.1</v>
      </c>
      <c r="BJ72">
        <v>127.89</v>
      </c>
      <c r="BK72">
        <v>0</v>
      </c>
      <c r="BL72">
        <v>0</v>
      </c>
      <c r="BM72">
        <v>55</v>
      </c>
      <c r="BN72">
        <v>14</v>
      </c>
      <c r="BO72">
        <v>6</v>
      </c>
    </row>
    <row r="73" spans="7:67">
      <c r="G73" t="s">
        <v>115</v>
      </c>
      <c r="H73" s="115">
        <v>573.41999999999996</v>
      </c>
      <c r="I73" s="88">
        <v>58.980000000000011</v>
      </c>
      <c r="J73" s="88">
        <v>6.6</v>
      </c>
      <c r="K73" s="88">
        <v>0.97</v>
      </c>
      <c r="L73" s="88">
        <v>3.86</v>
      </c>
      <c r="M73" s="116">
        <v>0</v>
      </c>
      <c r="N73" s="115">
        <v>358.1</v>
      </c>
      <c r="O73" s="88">
        <v>182.89</v>
      </c>
      <c r="P73" s="88">
        <v>0</v>
      </c>
      <c r="Q73" s="88">
        <v>0</v>
      </c>
      <c r="R73" s="88">
        <v>0</v>
      </c>
      <c r="S73" s="116">
        <v>0</v>
      </c>
      <c r="W73">
        <v>77.22</v>
      </c>
      <c r="X73">
        <v>6.05</v>
      </c>
      <c r="Y73">
        <v>2.04</v>
      </c>
      <c r="Z73">
        <v>24.46</v>
      </c>
      <c r="AA73">
        <v>0.97</v>
      </c>
      <c r="AB73">
        <v>0.97</v>
      </c>
      <c r="AC73">
        <v>23.16</v>
      </c>
      <c r="AD73">
        <v>63.7</v>
      </c>
      <c r="AE73">
        <v>14.48</v>
      </c>
      <c r="AF73">
        <v>0</v>
      </c>
      <c r="AG73">
        <v>38.61</v>
      </c>
      <c r="AH73">
        <v>3.86</v>
      </c>
      <c r="AI73">
        <v>82.04</v>
      </c>
      <c r="AJ73">
        <v>0.74</v>
      </c>
      <c r="AK73">
        <v>0.36</v>
      </c>
      <c r="AL73">
        <v>0.46</v>
      </c>
      <c r="AM73">
        <v>0.83</v>
      </c>
      <c r="AN73">
        <v>0.74</v>
      </c>
      <c r="AO73">
        <v>0.83</v>
      </c>
      <c r="AP73">
        <v>0.63</v>
      </c>
      <c r="AQ73">
        <v>0.55000000000000004</v>
      </c>
      <c r="AR73">
        <v>0.52</v>
      </c>
      <c r="AS73">
        <v>1.25</v>
      </c>
      <c r="AT73">
        <v>0.39</v>
      </c>
      <c r="AU73">
        <v>0.77</v>
      </c>
      <c r="AV73">
        <v>0.39</v>
      </c>
      <c r="AW73">
        <v>0.39</v>
      </c>
      <c r="AX73">
        <v>0.39</v>
      </c>
      <c r="AY73">
        <v>0.72</v>
      </c>
      <c r="AZ73">
        <v>0.39</v>
      </c>
      <c r="BA73">
        <v>2.9</v>
      </c>
      <c r="BB73">
        <v>0.68</v>
      </c>
      <c r="BC73">
        <v>0.43</v>
      </c>
      <c r="BD73">
        <v>0.57999999999999996</v>
      </c>
      <c r="BE73">
        <v>0.39</v>
      </c>
      <c r="BF73">
        <v>27.99</v>
      </c>
      <c r="BG73">
        <v>250.95</v>
      </c>
      <c r="BH73">
        <v>0</v>
      </c>
      <c r="BI73">
        <v>358.1</v>
      </c>
      <c r="BJ73">
        <v>127.89</v>
      </c>
      <c r="BK73">
        <v>0</v>
      </c>
      <c r="BL73">
        <v>0</v>
      </c>
      <c r="BM73">
        <v>55</v>
      </c>
      <c r="BN73">
        <v>8.4</v>
      </c>
      <c r="BO73">
        <v>3.6</v>
      </c>
    </row>
    <row r="74" spans="7:67">
      <c r="G74" t="s">
        <v>116</v>
      </c>
      <c r="H74" s="115">
        <v>599.38999999999987</v>
      </c>
      <c r="I74" s="88">
        <v>57.70000000000001</v>
      </c>
      <c r="J74" s="88">
        <v>6.6</v>
      </c>
      <c r="K74" s="88">
        <v>0.97</v>
      </c>
      <c r="L74" s="88">
        <v>3.86</v>
      </c>
      <c r="M74" s="116">
        <v>0</v>
      </c>
      <c r="N74" s="115">
        <v>358.1</v>
      </c>
      <c r="O74" s="88">
        <v>182.89</v>
      </c>
      <c r="P74" s="88">
        <v>0</v>
      </c>
      <c r="Q74" s="88">
        <v>0</v>
      </c>
      <c r="R74" s="88">
        <v>0</v>
      </c>
      <c r="S74" s="116">
        <v>0</v>
      </c>
      <c r="W74">
        <v>77.22</v>
      </c>
      <c r="X74">
        <v>6.05</v>
      </c>
      <c r="Y74">
        <v>2.04</v>
      </c>
      <c r="Z74">
        <v>24.46</v>
      </c>
      <c r="AA74">
        <v>0.97</v>
      </c>
      <c r="AB74">
        <v>0.97</v>
      </c>
      <c r="AC74">
        <v>37.64</v>
      </c>
      <c r="AD74">
        <v>63.7</v>
      </c>
      <c r="AE74">
        <v>14.48</v>
      </c>
      <c r="AF74">
        <v>0</v>
      </c>
      <c r="AG74">
        <v>38.61</v>
      </c>
      <c r="AH74">
        <v>3.86</v>
      </c>
      <c r="AI74">
        <v>82.04</v>
      </c>
      <c r="AJ74">
        <v>0.74</v>
      </c>
      <c r="AK74">
        <v>0.36</v>
      </c>
      <c r="AL74">
        <v>0.46</v>
      </c>
      <c r="AM74">
        <v>0.83</v>
      </c>
      <c r="AN74">
        <v>0.74</v>
      </c>
      <c r="AO74">
        <v>0.83</v>
      </c>
      <c r="AP74">
        <v>0.63</v>
      </c>
      <c r="AQ74">
        <v>0.55000000000000004</v>
      </c>
      <c r="AR74">
        <v>0.52</v>
      </c>
      <c r="AS74">
        <v>1.25</v>
      </c>
      <c r="AT74">
        <v>0.39</v>
      </c>
      <c r="AU74">
        <v>0.77</v>
      </c>
      <c r="AV74">
        <v>0.39</v>
      </c>
      <c r="AW74">
        <v>0.39</v>
      </c>
      <c r="AX74">
        <v>0.39</v>
      </c>
      <c r="AY74">
        <v>0.72</v>
      </c>
      <c r="AZ74">
        <v>0.39</v>
      </c>
      <c r="BA74">
        <v>2.9</v>
      </c>
      <c r="BB74">
        <v>0.68</v>
      </c>
      <c r="BC74">
        <v>0.43</v>
      </c>
      <c r="BD74">
        <v>0.57999999999999996</v>
      </c>
      <c r="BE74">
        <v>0.39</v>
      </c>
      <c r="BF74">
        <v>27.99</v>
      </c>
      <c r="BG74">
        <v>265.43</v>
      </c>
      <c r="BH74">
        <v>0</v>
      </c>
      <c r="BI74">
        <v>358.1</v>
      </c>
      <c r="BJ74">
        <v>127.89</v>
      </c>
      <c r="BK74">
        <v>0</v>
      </c>
      <c r="BL74">
        <v>0</v>
      </c>
      <c r="BM74">
        <v>55</v>
      </c>
      <c r="BN74">
        <v>5.41</v>
      </c>
      <c r="BO74">
        <v>2.3199999999999998</v>
      </c>
    </row>
    <row r="75" spans="7:67">
      <c r="G75" t="s">
        <v>117</v>
      </c>
      <c r="H75" s="115">
        <v>268.83000000000004</v>
      </c>
      <c r="I75" s="88">
        <v>56.670000000000009</v>
      </c>
      <c r="J75" s="88">
        <v>6.6499999999999995</v>
      </c>
      <c r="K75" s="88">
        <v>0.97</v>
      </c>
      <c r="L75" s="88">
        <v>3.86</v>
      </c>
      <c r="M75" s="116">
        <v>0</v>
      </c>
      <c r="N75" s="115">
        <v>0</v>
      </c>
      <c r="O75" s="88">
        <v>55</v>
      </c>
      <c r="P75" s="88">
        <v>0</v>
      </c>
      <c r="Q75" s="88">
        <v>0</v>
      </c>
      <c r="R75" s="88">
        <v>0</v>
      </c>
      <c r="S75" s="116">
        <v>0</v>
      </c>
      <c r="W75">
        <v>81.08</v>
      </c>
      <c r="X75">
        <v>6.1</v>
      </c>
      <c r="Y75">
        <v>2.04</v>
      </c>
      <c r="Z75">
        <v>24.46</v>
      </c>
      <c r="AA75">
        <v>0.97</v>
      </c>
      <c r="AB75">
        <v>0.97</v>
      </c>
      <c r="AC75">
        <v>53.09</v>
      </c>
      <c r="AD75">
        <v>63.7</v>
      </c>
      <c r="AE75">
        <v>14.48</v>
      </c>
      <c r="AF75">
        <v>0</v>
      </c>
      <c r="AG75">
        <v>38.61</v>
      </c>
      <c r="AH75">
        <v>3.86</v>
      </c>
      <c r="AI75">
        <v>0</v>
      </c>
      <c r="AJ75">
        <v>0.74</v>
      </c>
      <c r="AK75">
        <v>0.36</v>
      </c>
      <c r="AL75">
        <v>0.46</v>
      </c>
      <c r="AM75">
        <v>0.83</v>
      </c>
      <c r="AN75">
        <v>0.74</v>
      </c>
      <c r="AO75">
        <v>0.83</v>
      </c>
      <c r="AP75">
        <v>0.63</v>
      </c>
      <c r="AQ75">
        <v>0.55000000000000004</v>
      </c>
      <c r="AR75">
        <v>0.52</v>
      </c>
      <c r="AS75">
        <v>1.25</v>
      </c>
      <c r="AT75">
        <v>0.39</v>
      </c>
      <c r="AU75">
        <v>0.77</v>
      </c>
      <c r="AV75">
        <v>0.39</v>
      </c>
      <c r="AW75">
        <v>0.39</v>
      </c>
      <c r="AX75">
        <v>0.39</v>
      </c>
      <c r="AY75">
        <v>0.72</v>
      </c>
      <c r="AZ75">
        <v>0.39</v>
      </c>
      <c r="BA75">
        <v>2.9</v>
      </c>
      <c r="BB75">
        <v>0.68</v>
      </c>
      <c r="BC75">
        <v>0.43</v>
      </c>
      <c r="BD75">
        <v>0.57999999999999996</v>
      </c>
      <c r="BE75">
        <v>0.39</v>
      </c>
      <c r="BF75">
        <v>27.99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55</v>
      </c>
      <c r="BN75">
        <v>3.01</v>
      </c>
      <c r="BO75">
        <v>1.29</v>
      </c>
    </row>
    <row r="76" spans="7:67">
      <c r="G76" t="s">
        <v>118</v>
      </c>
      <c r="H76" s="115">
        <v>262.90000000000003</v>
      </c>
      <c r="I76" s="88">
        <v>55.780000000000008</v>
      </c>
      <c r="J76" s="88">
        <v>6.6499999999999995</v>
      </c>
      <c r="K76" s="88">
        <v>0.97</v>
      </c>
      <c r="L76" s="88">
        <v>3.86</v>
      </c>
      <c r="M76" s="116">
        <v>0</v>
      </c>
      <c r="N76" s="115">
        <v>0</v>
      </c>
      <c r="O76" s="88">
        <v>55</v>
      </c>
      <c r="P76" s="88">
        <v>0</v>
      </c>
      <c r="Q76" s="88">
        <v>0</v>
      </c>
      <c r="R76" s="88">
        <v>0</v>
      </c>
      <c r="S76" s="116">
        <v>0</v>
      </c>
      <c r="W76">
        <v>81.08</v>
      </c>
      <c r="X76">
        <v>6.1</v>
      </c>
      <c r="Y76">
        <v>2.04</v>
      </c>
      <c r="Z76">
        <v>24.46</v>
      </c>
      <c r="AA76">
        <v>0.97</v>
      </c>
      <c r="AB76">
        <v>0.97</v>
      </c>
      <c r="AC76">
        <v>49.23</v>
      </c>
      <c r="AD76">
        <v>63.7</v>
      </c>
      <c r="AE76">
        <v>14.48</v>
      </c>
      <c r="AF76">
        <v>0</v>
      </c>
      <c r="AG76">
        <v>38.61</v>
      </c>
      <c r="AH76">
        <v>3.86</v>
      </c>
      <c r="AI76">
        <v>0</v>
      </c>
      <c r="AJ76">
        <v>0.74</v>
      </c>
      <c r="AK76">
        <v>0.36</v>
      </c>
      <c r="AL76">
        <v>0.46</v>
      </c>
      <c r="AM76">
        <v>0.83</v>
      </c>
      <c r="AN76">
        <v>0.74</v>
      </c>
      <c r="AO76">
        <v>0.83</v>
      </c>
      <c r="AP76">
        <v>0.63</v>
      </c>
      <c r="AQ76">
        <v>0.55000000000000004</v>
      </c>
      <c r="AR76">
        <v>0.52</v>
      </c>
      <c r="AS76">
        <v>1.25</v>
      </c>
      <c r="AT76">
        <v>0.39</v>
      </c>
      <c r="AU76">
        <v>0.77</v>
      </c>
      <c r="AV76">
        <v>0.39</v>
      </c>
      <c r="AW76">
        <v>0.39</v>
      </c>
      <c r="AX76">
        <v>0.39</v>
      </c>
      <c r="AY76">
        <v>0.72</v>
      </c>
      <c r="AZ76">
        <v>0.39</v>
      </c>
      <c r="BA76">
        <v>2.9</v>
      </c>
      <c r="BB76">
        <v>0.68</v>
      </c>
      <c r="BC76">
        <v>0.43</v>
      </c>
      <c r="BD76">
        <v>0.57999999999999996</v>
      </c>
      <c r="BE76">
        <v>0.39</v>
      </c>
      <c r="BF76">
        <v>27.99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55</v>
      </c>
      <c r="BN76">
        <v>0.94</v>
      </c>
      <c r="BO76">
        <v>0.4</v>
      </c>
    </row>
    <row r="77" spans="7:67">
      <c r="G77" t="s">
        <v>119</v>
      </c>
      <c r="H77" s="115">
        <v>257.13000000000005</v>
      </c>
      <c r="I77" s="88">
        <v>55.38000000000001</v>
      </c>
      <c r="J77" s="88">
        <v>6.6499999999999995</v>
      </c>
      <c r="K77" s="88">
        <v>0.97</v>
      </c>
      <c r="L77" s="88">
        <v>3.86</v>
      </c>
      <c r="M77" s="116">
        <v>0</v>
      </c>
      <c r="N77" s="115">
        <v>0</v>
      </c>
      <c r="O77" s="88">
        <v>55</v>
      </c>
      <c r="P77" s="88">
        <v>0</v>
      </c>
      <c r="Q77" s="88">
        <v>0</v>
      </c>
      <c r="R77" s="88">
        <v>0</v>
      </c>
      <c r="S77" s="116">
        <v>0</v>
      </c>
      <c r="W77">
        <v>81.08</v>
      </c>
      <c r="X77">
        <v>6.1</v>
      </c>
      <c r="Y77">
        <v>2.04</v>
      </c>
      <c r="Z77">
        <v>24.46</v>
      </c>
      <c r="AA77">
        <v>0.97</v>
      </c>
      <c r="AB77">
        <v>0.97</v>
      </c>
      <c r="AC77">
        <v>44.4</v>
      </c>
      <c r="AD77">
        <v>63.7</v>
      </c>
      <c r="AE77">
        <v>14.48</v>
      </c>
      <c r="AF77">
        <v>0</v>
      </c>
      <c r="AG77">
        <v>38.61</v>
      </c>
      <c r="AH77">
        <v>3.86</v>
      </c>
      <c r="AI77">
        <v>0</v>
      </c>
      <c r="AJ77">
        <v>0.74</v>
      </c>
      <c r="AK77">
        <v>0.36</v>
      </c>
      <c r="AL77">
        <v>0.46</v>
      </c>
      <c r="AM77">
        <v>0.83</v>
      </c>
      <c r="AN77">
        <v>0.74</v>
      </c>
      <c r="AO77">
        <v>0.83</v>
      </c>
      <c r="AP77">
        <v>0.63</v>
      </c>
      <c r="AQ77">
        <v>0.55000000000000004</v>
      </c>
      <c r="AR77">
        <v>0.52</v>
      </c>
      <c r="AS77">
        <v>1.25</v>
      </c>
      <c r="AT77">
        <v>0.39</v>
      </c>
      <c r="AU77">
        <v>0.77</v>
      </c>
      <c r="AV77">
        <v>0.39</v>
      </c>
      <c r="AW77">
        <v>0.39</v>
      </c>
      <c r="AX77">
        <v>0.39</v>
      </c>
      <c r="AY77">
        <v>0.72</v>
      </c>
      <c r="AZ77">
        <v>0.39</v>
      </c>
      <c r="BA77">
        <v>2.9</v>
      </c>
      <c r="BB77">
        <v>0.68</v>
      </c>
      <c r="BC77">
        <v>0.43</v>
      </c>
      <c r="BD77">
        <v>0.57999999999999996</v>
      </c>
      <c r="BE77">
        <v>0.39</v>
      </c>
      <c r="BF77">
        <v>27.99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55</v>
      </c>
      <c r="BN77">
        <v>0</v>
      </c>
      <c r="BO77">
        <v>0</v>
      </c>
    </row>
    <row r="78" spans="7:67">
      <c r="G78" t="s">
        <v>120</v>
      </c>
      <c r="H78" s="115">
        <v>245.55000000000004</v>
      </c>
      <c r="I78" s="88">
        <v>55.38000000000001</v>
      </c>
      <c r="J78" s="88">
        <v>6.6499999999999995</v>
      </c>
      <c r="K78" s="88">
        <v>0.97</v>
      </c>
      <c r="L78" s="88">
        <v>3.86</v>
      </c>
      <c r="M78" s="116">
        <v>0</v>
      </c>
      <c r="N78" s="115">
        <v>0</v>
      </c>
      <c r="O78" s="88">
        <v>55</v>
      </c>
      <c r="P78" s="88">
        <v>0</v>
      </c>
      <c r="Q78" s="88">
        <v>0</v>
      </c>
      <c r="R78" s="88">
        <v>0</v>
      </c>
      <c r="S78" s="116">
        <v>0</v>
      </c>
      <c r="W78">
        <v>81.08</v>
      </c>
      <c r="X78">
        <v>6.1</v>
      </c>
      <c r="Y78">
        <v>2.04</v>
      </c>
      <c r="Z78">
        <v>24.46</v>
      </c>
      <c r="AA78">
        <v>0.97</v>
      </c>
      <c r="AB78">
        <v>0.97</v>
      </c>
      <c r="AC78">
        <v>32.82</v>
      </c>
      <c r="AD78">
        <v>63.7</v>
      </c>
      <c r="AE78">
        <v>14.48</v>
      </c>
      <c r="AF78">
        <v>0</v>
      </c>
      <c r="AG78">
        <v>38.61</v>
      </c>
      <c r="AH78">
        <v>3.86</v>
      </c>
      <c r="AI78">
        <v>0</v>
      </c>
      <c r="AJ78">
        <v>0.74</v>
      </c>
      <c r="AK78">
        <v>0.36</v>
      </c>
      <c r="AL78">
        <v>0.46</v>
      </c>
      <c r="AM78">
        <v>0.83</v>
      </c>
      <c r="AN78">
        <v>0.74</v>
      </c>
      <c r="AO78">
        <v>0.83</v>
      </c>
      <c r="AP78">
        <v>0.63</v>
      </c>
      <c r="AQ78">
        <v>0.55000000000000004</v>
      </c>
      <c r="AR78">
        <v>0.52</v>
      </c>
      <c r="AS78">
        <v>1.25</v>
      </c>
      <c r="AT78">
        <v>0.39</v>
      </c>
      <c r="AU78">
        <v>0.77</v>
      </c>
      <c r="AV78">
        <v>0.39</v>
      </c>
      <c r="AW78">
        <v>0.39</v>
      </c>
      <c r="AX78">
        <v>0.39</v>
      </c>
      <c r="AY78">
        <v>0.72</v>
      </c>
      <c r="AZ78">
        <v>0.39</v>
      </c>
      <c r="BA78">
        <v>2.9</v>
      </c>
      <c r="BB78">
        <v>0.68</v>
      </c>
      <c r="BC78">
        <v>0.43</v>
      </c>
      <c r="BD78">
        <v>0.57999999999999996</v>
      </c>
      <c r="BE78">
        <v>0.39</v>
      </c>
      <c r="BF78">
        <v>27.99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55</v>
      </c>
      <c r="BN78">
        <v>0</v>
      </c>
      <c r="BO78">
        <v>0</v>
      </c>
    </row>
    <row r="79" spans="7:67">
      <c r="G79" t="s">
        <v>121</v>
      </c>
      <c r="H79" s="115">
        <v>212.73000000000005</v>
      </c>
      <c r="I79" s="88">
        <v>55.38000000000001</v>
      </c>
      <c r="J79" s="88">
        <v>6.6499999999999995</v>
      </c>
      <c r="K79" s="88">
        <v>0.97</v>
      </c>
      <c r="L79" s="88">
        <v>3.86</v>
      </c>
      <c r="M79" s="116">
        <v>0</v>
      </c>
      <c r="N79" s="115">
        <v>0</v>
      </c>
      <c r="O79" s="88">
        <v>55</v>
      </c>
      <c r="P79" s="88">
        <v>0</v>
      </c>
      <c r="Q79" s="88">
        <v>0</v>
      </c>
      <c r="R79" s="88">
        <v>0</v>
      </c>
      <c r="S79" s="116">
        <v>0</v>
      </c>
      <c r="W79">
        <v>81.08</v>
      </c>
      <c r="X79">
        <v>6.1</v>
      </c>
      <c r="Y79">
        <v>2.04</v>
      </c>
      <c r="Z79">
        <v>24.46</v>
      </c>
      <c r="AA79">
        <v>0.97</v>
      </c>
      <c r="AB79">
        <v>0.97</v>
      </c>
      <c r="AC79">
        <v>0</v>
      </c>
      <c r="AD79">
        <v>63.7</v>
      </c>
      <c r="AE79">
        <v>14.48</v>
      </c>
      <c r="AF79">
        <v>0</v>
      </c>
      <c r="AG79">
        <v>38.61</v>
      </c>
      <c r="AH79">
        <v>3.86</v>
      </c>
      <c r="AI79">
        <v>0</v>
      </c>
      <c r="AJ79">
        <v>0.74</v>
      </c>
      <c r="AK79">
        <v>0.36</v>
      </c>
      <c r="AL79">
        <v>0.46</v>
      </c>
      <c r="AM79">
        <v>0.83</v>
      </c>
      <c r="AN79">
        <v>0.74</v>
      </c>
      <c r="AO79">
        <v>0.83</v>
      </c>
      <c r="AP79">
        <v>0.63</v>
      </c>
      <c r="AQ79">
        <v>0.55000000000000004</v>
      </c>
      <c r="AR79">
        <v>0.52</v>
      </c>
      <c r="AS79">
        <v>1.25</v>
      </c>
      <c r="AT79">
        <v>0.39</v>
      </c>
      <c r="AU79">
        <v>0.77</v>
      </c>
      <c r="AV79">
        <v>0.39</v>
      </c>
      <c r="AW79">
        <v>0.39</v>
      </c>
      <c r="AX79">
        <v>0.39</v>
      </c>
      <c r="AY79">
        <v>0.72</v>
      </c>
      <c r="AZ79">
        <v>0.39</v>
      </c>
      <c r="BA79">
        <v>2.9</v>
      </c>
      <c r="BB79">
        <v>0.68</v>
      </c>
      <c r="BC79">
        <v>0.43</v>
      </c>
      <c r="BD79">
        <v>0.57999999999999996</v>
      </c>
      <c r="BE79">
        <v>0.39</v>
      </c>
      <c r="BF79">
        <v>27.99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55</v>
      </c>
      <c r="BN79">
        <v>0</v>
      </c>
      <c r="BO79">
        <v>0</v>
      </c>
    </row>
    <row r="80" spans="7:67">
      <c r="G80" t="s">
        <v>122</v>
      </c>
      <c r="H80" s="115">
        <v>168.33000000000004</v>
      </c>
      <c r="I80" s="88">
        <v>55.38000000000001</v>
      </c>
      <c r="J80" s="88">
        <v>6.6499999999999995</v>
      </c>
      <c r="K80" s="88">
        <v>0.97</v>
      </c>
      <c r="L80" s="88">
        <v>3.86</v>
      </c>
      <c r="M80" s="116">
        <v>0</v>
      </c>
      <c r="N80" s="115">
        <v>0</v>
      </c>
      <c r="O80" s="88">
        <v>55</v>
      </c>
      <c r="P80" s="88">
        <v>0</v>
      </c>
      <c r="Q80" s="88">
        <v>0</v>
      </c>
      <c r="R80" s="88">
        <v>0</v>
      </c>
      <c r="S80" s="116">
        <v>0</v>
      </c>
      <c r="W80">
        <v>81.08</v>
      </c>
      <c r="X80">
        <v>6.1</v>
      </c>
      <c r="Y80">
        <v>2.04</v>
      </c>
      <c r="Z80">
        <v>24.46</v>
      </c>
      <c r="AA80">
        <v>0.97</v>
      </c>
      <c r="AB80">
        <v>0.97</v>
      </c>
      <c r="AC80">
        <v>0</v>
      </c>
      <c r="AD80">
        <v>19.3</v>
      </c>
      <c r="AE80">
        <v>14.48</v>
      </c>
      <c r="AF80">
        <v>0</v>
      </c>
      <c r="AG80">
        <v>38.61</v>
      </c>
      <c r="AH80">
        <v>3.86</v>
      </c>
      <c r="AI80">
        <v>0</v>
      </c>
      <c r="AJ80">
        <v>0.74</v>
      </c>
      <c r="AK80">
        <v>0.36</v>
      </c>
      <c r="AL80">
        <v>0.46</v>
      </c>
      <c r="AM80">
        <v>0.83</v>
      </c>
      <c r="AN80">
        <v>0.74</v>
      </c>
      <c r="AO80">
        <v>0.83</v>
      </c>
      <c r="AP80">
        <v>0.63</v>
      </c>
      <c r="AQ80">
        <v>0.55000000000000004</v>
      </c>
      <c r="AR80">
        <v>0.52</v>
      </c>
      <c r="AS80">
        <v>1.25</v>
      </c>
      <c r="AT80">
        <v>0.39</v>
      </c>
      <c r="AU80">
        <v>0.77</v>
      </c>
      <c r="AV80">
        <v>0.39</v>
      </c>
      <c r="AW80">
        <v>0.39</v>
      </c>
      <c r="AX80">
        <v>0.39</v>
      </c>
      <c r="AY80">
        <v>0.72</v>
      </c>
      <c r="AZ80">
        <v>0.39</v>
      </c>
      <c r="BA80">
        <v>2.9</v>
      </c>
      <c r="BB80">
        <v>0.68</v>
      </c>
      <c r="BC80">
        <v>0.43</v>
      </c>
      <c r="BD80">
        <v>0.57999999999999996</v>
      </c>
      <c r="BE80">
        <v>0.39</v>
      </c>
      <c r="BF80">
        <v>27.99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55</v>
      </c>
      <c r="BN80">
        <v>0</v>
      </c>
      <c r="BO80">
        <v>0</v>
      </c>
    </row>
    <row r="81" spans="7:67">
      <c r="G81" t="s">
        <v>123</v>
      </c>
      <c r="H81" s="115">
        <v>150.95000000000002</v>
      </c>
      <c r="I81" s="88">
        <v>55.38000000000001</v>
      </c>
      <c r="J81" s="88">
        <v>6.6499999999999995</v>
      </c>
      <c r="K81" s="88">
        <v>0.97</v>
      </c>
      <c r="L81" s="88">
        <v>3.86</v>
      </c>
      <c r="M81" s="116">
        <v>0</v>
      </c>
      <c r="N81" s="115">
        <v>0</v>
      </c>
      <c r="O81" s="88">
        <v>55</v>
      </c>
      <c r="P81" s="88">
        <v>0</v>
      </c>
      <c r="Q81" s="88">
        <v>0</v>
      </c>
      <c r="R81" s="88">
        <v>0</v>
      </c>
      <c r="S81" s="116">
        <v>0</v>
      </c>
      <c r="W81">
        <v>0</v>
      </c>
      <c r="X81">
        <v>6.1</v>
      </c>
      <c r="Y81">
        <v>2.04</v>
      </c>
      <c r="Z81">
        <v>24.46</v>
      </c>
      <c r="AA81">
        <v>0.97</v>
      </c>
      <c r="AB81">
        <v>0.97</v>
      </c>
      <c r="AC81">
        <v>0</v>
      </c>
      <c r="AD81">
        <v>63.7</v>
      </c>
      <c r="AE81">
        <v>14.48</v>
      </c>
      <c r="AF81">
        <v>0</v>
      </c>
      <c r="AG81">
        <v>38.61</v>
      </c>
      <c r="AH81">
        <v>3.86</v>
      </c>
      <c r="AI81">
        <v>0</v>
      </c>
      <c r="AJ81">
        <v>0.74</v>
      </c>
      <c r="AK81">
        <v>0.36</v>
      </c>
      <c r="AL81">
        <v>0.46</v>
      </c>
      <c r="AM81">
        <v>0.83</v>
      </c>
      <c r="AN81">
        <v>0.74</v>
      </c>
      <c r="AO81">
        <v>0.83</v>
      </c>
      <c r="AP81">
        <v>0.63</v>
      </c>
      <c r="AQ81">
        <v>0.55000000000000004</v>
      </c>
      <c r="AR81">
        <v>0.52</v>
      </c>
      <c r="AS81">
        <v>1.25</v>
      </c>
      <c r="AT81">
        <v>0.39</v>
      </c>
      <c r="AU81">
        <v>0.77</v>
      </c>
      <c r="AV81">
        <v>0.39</v>
      </c>
      <c r="AW81">
        <v>0.39</v>
      </c>
      <c r="AX81">
        <v>0.39</v>
      </c>
      <c r="AY81">
        <v>0.72</v>
      </c>
      <c r="AZ81">
        <v>0.39</v>
      </c>
      <c r="BA81">
        <v>2.9</v>
      </c>
      <c r="BB81">
        <v>0.68</v>
      </c>
      <c r="BC81">
        <v>0.43</v>
      </c>
      <c r="BD81">
        <v>0.57999999999999996</v>
      </c>
      <c r="BE81">
        <v>0.39</v>
      </c>
      <c r="BF81">
        <v>27.99</v>
      </c>
      <c r="BG81">
        <v>19.3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55</v>
      </c>
      <c r="BN81">
        <v>0</v>
      </c>
      <c r="BO81">
        <v>0</v>
      </c>
    </row>
    <row r="82" spans="7:67">
      <c r="G82" t="s">
        <v>124</v>
      </c>
      <c r="H82" s="115">
        <v>131.65</v>
      </c>
      <c r="I82" s="88">
        <v>55.38000000000001</v>
      </c>
      <c r="J82" s="88">
        <v>6.6499999999999995</v>
      </c>
      <c r="K82" s="88">
        <v>0.97</v>
      </c>
      <c r="L82" s="88">
        <v>3.86</v>
      </c>
      <c r="M82" s="116">
        <v>0</v>
      </c>
      <c r="N82" s="115">
        <v>0</v>
      </c>
      <c r="O82" s="88">
        <v>55</v>
      </c>
      <c r="P82" s="88">
        <v>0</v>
      </c>
      <c r="Q82" s="88">
        <v>0</v>
      </c>
      <c r="R82" s="88">
        <v>0</v>
      </c>
      <c r="S82" s="116">
        <v>0</v>
      </c>
      <c r="W82">
        <v>0</v>
      </c>
      <c r="X82">
        <v>6.1</v>
      </c>
      <c r="Y82">
        <v>2.04</v>
      </c>
      <c r="Z82">
        <v>24.46</v>
      </c>
      <c r="AA82">
        <v>0.97</v>
      </c>
      <c r="AB82">
        <v>0.97</v>
      </c>
      <c r="AC82">
        <v>0</v>
      </c>
      <c r="AD82">
        <v>63.7</v>
      </c>
      <c r="AE82">
        <v>14.48</v>
      </c>
      <c r="AF82">
        <v>0</v>
      </c>
      <c r="AG82">
        <v>38.61</v>
      </c>
      <c r="AH82">
        <v>3.86</v>
      </c>
      <c r="AI82">
        <v>0</v>
      </c>
      <c r="AJ82">
        <v>0.74</v>
      </c>
      <c r="AK82">
        <v>0.36</v>
      </c>
      <c r="AL82">
        <v>0.46</v>
      </c>
      <c r="AM82">
        <v>0.83</v>
      </c>
      <c r="AN82">
        <v>0.74</v>
      </c>
      <c r="AO82">
        <v>0.83</v>
      </c>
      <c r="AP82">
        <v>0.63</v>
      </c>
      <c r="AQ82">
        <v>0.55000000000000004</v>
      </c>
      <c r="AR82">
        <v>0.52</v>
      </c>
      <c r="AS82">
        <v>1.25</v>
      </c>
      <c r="AT82">
        <v>0.39</v>
      </c>
      <c r="AU82">
        <v>0.77</v>
      </c>
      <c r="AV82">
        <v>0.39</v>
      </c>
      <c r="AW82">
        <v>0.39</v>
      </c>
      <c r="AX82">
        <v>0.39</v>
      </c>
      <c r="AY82">
        <v>0.72</v>
      </c>
      <c r="AZ82">
        <v>0.39</v>
      </c>
      <c r="BA82">
        <v>2.9</v>
      </c>
      <c r="BB82">
        <v>0.68</v>
      </c>
      <c r="BC82">
        <v>0.43</v>
      </c>
      <c r="BD82">
        <v>0.57999999999999996</v>
      </c>
      <c r="BE82">
        <v>0.39</v>
      </c>
      <c r="BF82">
        <v>27.99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55</v>
      </c>
      <c r="BN82">
        <v>0</v>
      </c>
      <c r="BO82">
        <v>0</v>
      </c>
    </row>
    <row r="83" spans="7:67">
      <c r="G83" t="s">
        <v>125</v>
      </c>
      <c r="H83" s="115">
        <v>130.44999999999999</v>
      </c>
      <c r="I83" s="88">
        <v>55.38000000000001</v>
      </c>
      <c r="J83" s="88">
        <v>6.6499999999999995</v>
      </c>
      <c r="K83" s="88">
        <v>0.97</v>
      </c>
      <c r="L83" s="88">
        <v>3.86</v>
      </c>
      <c r="M83" s="116">
        <v>0</v>
      </c>
      <c r="N83" s="115">
        <v>0</v>
      </c>
      <c r="O83" s="88">
        <v>205</v>
      </c>
      <c r="P83" s="88">
        <v>0</v>
      </c>
      <c r="Q83" s="88">
        <v>0</v>
      </c>
      <c r="R83" s="88">
        <v>0</v>
      </c>
      <c r="S83" s="116">
        <v>0</v>
      </c>
      <c r="W83">
        <v>0</v>
      </c>
      <c r="X83">
        <v>6.1</v>
      </c>
      <c r="Y83">
        <v>2.04</v>
      </c>
      <c r="Z83">
        <v>24.46</v>
      </c>
      <c r="AA83">
        <v>0.97</v>
      </c>
      <c r="AB83">
        <v>0.92</v>
      </c>
      <c r="AC83">
        <v>0</v>
      </c>
      <c r="AD83">
        <v>63.7</v>
      </c>
      <c r="AE83">
        <v>14.48</v>
      </c>
      <c r="AF83">
        <v>0</v>
      </c>
      <c r="AG83">
        <v>38.61</v>
      </c>
      <c r="AH83">
        <v>3.86</v>
      </c>
      <c r="AI83">
        <v>0</v>
      </c>
      <c r="AJ83">
        <v>0.66</v>
      </c>
      <c r="AK83">
        <v>0.36</v>
      </c>
      <c r="AL83">
        <v>0.46</v>
      </c>
      <c r="AM83">
        <v>0.83</v>
      </c>
      <c r="AN83">
        <v>0.74</v>
      </c>
      <c r="AO83">
        <v>0.83</v>
      </c>
      <c r="AP83">
        <v>0.52</v>
      </c>
      <c r="AQ83">
        <v>0.55000000000000004</v>
      </c>
      <c r="AR83">
        <v>0.52</v>
      </c>
      <c r="AS83">
        <v>1.25</v>
      </c>
      <c r="AT83">
        <v>0.39</v>
      </c>
      <c r="AU83">
        <v>0.77</v>
      </c>
      <c r="AV83">
        <v>0.39</v>
      </c>
      <c r="AW83">
        <v>0.39</v>
      </c>
      <c r="AX83">
        <v>0.39</v>
      </c>
      <c r="AY83">
        <v>0.72</v>
      </c>
      <c r="AZ83">
        <v>0.39</v>
      </c>
      <c r="BA83">
        <v>2.9</v>
      </c>
      <c r="BB83">
        <v>0.68</v>
      </c>
      <c r="BC83">
        <v>0.43</v>
      </c>
      <c r="BD83">
        <v>0.57999999999999996</v>
      </c>
      <c r="BE83">
        <v>0.39</v>
      </c>
      <c r="BF83">
        <v>27.03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150</v>
      </c>
      <c r="BM83">
        <v>55</v>
      </c>
      <c r="BN83">
        <v>0</v>
      </c>
      <c r="BO83">
        <v>0</v>
      </c>
    </row>
    <row r="84" spans="7:67">
      <c r="G84" t="s">
        <v>126</v>
      </c>
      <c r="H84" s="115">
        <v>130.44999999999999</v>
      </c>
      <c r="I84" s="88">
        <v>55.38000000000001</v>
      </c>
      <c r="J84" s="88">
        <v>6.6499999999999995</v>
      </c>
      <c r="K84" s="88">
        <v>0.97</v>
      </c>
      <c r="L84" s="88">
        <v>3.86</v>
      </c>
      <c r="M84" s="116">
        <v>0</v>
      </c>
      <c r="N84" s="115">
        <v>0</v>
      </c>
      <c r="O84" s="88">
        <v>205</v>
      </c>
      <c r="P84" s="88">
        <v>0</v>
      </c>
      <c r="Q84" s="88">
        <v>0</v>
      </c>
      <c r="R84" s="88">
        <v>0</v>
      </c>
      <c r="S84" s="116">
        <v>0</v>
      </c>
      <c r="W84">
        <v>0</v>
      </c>
      <c r="X84">
        <v>6.1</v>
      </c>
      <c r="Y84">
        <v>2.04</v>
      </c>
      <c r="Z84">
        <v>24.46</v>
      </c>
      <c r="AA84">
        <v>0.97</v>
      </c>
      <c r="AB84">
        <v>0.92</v>
      </c>
      <c r="AC84">
        <v>0</v>
      </c>
      <c r="AD84">
        <v>63.7</v>
      </c>
      <c r="AE84">
        <v>14.48</v>
      </c>
      <c r="AF84">
        <v>0</v>
      </c>
      <c r="AG84">
        <v>38.61</v>
      </c>
      <c r="AH84">
        <v>3.86</v>
      </c>
      <c r="AI84">
        <v>0</v>
      </c>
      <c r="AJ84">
        <v>0.66</v>
      </c>
      <c r="AK84">
        <v>0.36</v>
      </c>
      <c r="AL84">
        <v>0.46</v>
      </c>
      <c r="AM84">
        <v>0.83</v>
      </c>
      <c r="AN84">
        <v>0.74</v>
      </c>
      <c r="AO84">
        <v>0.83</v>
      </c>
      <c r="AP84">
        <v>0.52</v>
      </c>
      <c r="AQ84">
        <v>0.55000000000000004</v>
      </c>
      <c r="AR84">
        <v>0.52</v>
      </c>
      <c r="AS84">
        <v>1.25</v>
      </c>
      <c r="AT84">
        <v>0.39</v>
      </c>
      <c r="AU84">
        <v>0.77</v>
      </c>
      <c r="AV84">
        <v>0.39</v>
      </c>
      <c r="AW84">
        <v>0.39</v>
      </c>
      <c r="AX84">
        <v>0.39</v>
      </c>
      <c r="AY84">
        <v>0.72</v>
      </c>
      <c r="AZ84">
        <v>0.39</v>
      </c>
      <c r="BA84">
        <v>2.9</v>
      </c>
      <c r="BB84">
        <v>0.68</v>
      </c>
      <c r="BC84">
        <v>0.43</v>
      </c>
      <c r="BD84">
        <v>0.57999999999999996</v>
      </c>
      <c r="BE84">
        <v>0.39</v>
      </c>
      <c r="BF84">
        <v>27.03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150</v>
      </c>
      <c r="BM84">
        <v>55</v>
      </c>
      <c r="BN84">
        <v>0</v>
      </c>
      <c r="BO84">
        <v>0</v>
      </c>
    </row>
    <row r="85" spans="7:67">
      <c r="G85" t="s">
        <v>127</v>
      </c>
      <c r="H85" s="115">
        <v>105.36</v>
      </c>
      <c r="I85" s="88">
        <v>55.38000000000001</v>
      </c>
      <c r="J85" s="88">
        <v>6.6499999999999995</v>
      </c>
      <c r="K85" s="88">
        <v>0.97</v>
      </c>
      <c r="L85" s="88">
        <v>3.86</v>
      </c>
      <c r="M85" s="116">
        <v>0</v>
      </c>
      <c r="N85" s="115">
        <v>0</v>
      </c>
      <c r="O85" s="88">
        <v>205</v>
      </c>
      <c r="P85" s="88">
        <v>0</v>
      </c>
      <c r="Q85" s="88">
        <v>0</v>
      </c>
      <c r="R85" s="88">
        <v>0</v>
      </c>
      <c r="S85" s="116">
        <v>0</v>
      </c>
      <c r="W85">
        <v>0</v>
      </c>
      <c r="X85">
        <v>6.1</v>
      </c>
      <c r="Y85">
        <v>2.04</v>
      </c>
      <c r="Z85">
        <v>24.46</v>
      </c>
      <c r="AA85">
        <v>0.97</v>
      </c>
      <c r="AB85">
        <v>0.92</v>
      </c>
      <c r="AC85">
        <v>0</v>
      </c>
      <c r="AD85">
        <v>38.61</v>
      </c>
      <c r="AE85">
        <v>14.48</v>
      </c>
      <c r="AF85">
        <v>0</v>
      </c>
      <c r="AG85">
        <v>38.61</v>
      </c>
      <c r="AH85">
        <v>3.86</v>
      </c>
      <c r="AI85">
        <v>0</v>
      </c>
      <c r="AJ85">
        <v>0.66</v>
      </c>
      <c r="AK85">
        <v>0.36</v>
      </c>
      <c r="AL85">
        <v>0.46</v>
      </c>
      <c r="AM85">
        <v>0.83</v>
      </c>
      <c r="AN85">
        <v>0.74</v>
      </c>
      <c r="AO85">
        <v>0.83</v>
      </c>
      <c r="AP85">
        <v>0.52</v>
      </c>
      <c r="AQ85">
        <v>0.55000000000000004</v>
      </c>
      <c r="AR85">
        <v>0.52</v>
      </c>
      <c r="AS85">
        <v>1.25</v>
      </c>
      <c r="AT85">
        <v>0.39</v>
      </c>
      <c r="AU85">
        <v>0.77</v>
      </c>
      <c r="AV85">
        <v>0.39</v>
      </c>
      <c r="AW85">
        <v>0.39</v>
      </c>
      <c r="AX85">
        <v>0.39</v>
      </c>
      <c r="AY85">
        <v>0.72</v>
      </c>
      <c r="AZ85">
        <v>0.39</v>
      </c>
      <c r="BA85">
        <v>2.9</v>
      </c>
      <c r="BB85">
        <v>0.68</v>
      </c>
      <c r="BC85">
        <v>0.43</v>
      </c>
      <c r="BD85">
        <v>0.57999999999999996</v>
      </c>
      <c r="BE85">
        <v>0.39</v>
      </c>
      <c r="BF85">
        <v>27.03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150</v>
      </c>
      <c r="BM85">
        <v>55</v>
      </c>
      <c r="BN85">
        <v>0</v>
      </c>
      <c r="BO85">
        <v>0</v>
      </c>
    </row>
    <row r="86" spans="7:67">
      <c r="G86" t="s">
        <v>128</v>
      </c>
      <c r="H86" s="115">
        <v>66.75</v>
      </c>
      <c r="I86" s="88">
        <v>55.38000000000001</v>
      </c>
      <c r="J86" s="88">
        <v>6.6499999999999995</v>
      </c>
      <c r="K86" s="88">
        <v>0.97</v>
      </c>
      <c r="L86" s="88">
        <v>3.86</v>
      </c>
      <c r="M86" s="116">
        <v>0</v>
      </c>
      <c r="N86" s="115">
        <v>0</v>
      </c>
      <c r="O86" s="88">
        <v>205</v>
      </c>
      <c r="P86" s="88">
        <v>0</v>
      </c>
      <c r="Q86" s="88">
        <v>0</v>
      </c>
      <c r="R86" s="88">
        <v>0</v>
      </c>
      <c r="S86" s="116">
        <v>0</v>
      </c>
      <c r="W86">
        <v>0</v>
      </c>
      <c r="X86">
        <v>6.1</v>
      </c>
      <c r="Y86">
        <v>2.04</v>
      </c>
      <c r="Z86">
        <v>24.46</v>
      </c>
      <c r="AA86">
        <v>0.97</v>
      </c>
      <c r="AB86">
        <v>0.92</v>
      </c>
      <c r="AC86">
        <v>0</v>
      </c>
      <c r="AD86">
        <v>0</v>
      </c>
      <c r="AE86">
        <v>14.48</v>
      </c>
      <c r="AF86">
        <v>0</v>
      </c>
      <c r="AG86">
        <v>38.61</v>
      </c>
      <c r="AH86">
        <v>3.86</v>
      </c>
      <c r="AI86">
        <v>0</v>
      </c>
      <c r="AJ86">
        <v>0.66</v>
      </c>
      <c r="AK86">
        <v>0.36</v>
      </c>
      <c r="AL86">
        <v>0.46</v>
      </c>
      <c r="AM86">
        <v>0.83</v>
      </c>
      <c r="AN86">
        <v>0.74</v>
      </c>
      <c r="AO86">
        <v>0.83</v>
      </c>
      <c r="AP86">
        <v>0.52</v>
      </c>
      <c r="AQ86">
        <v>0.55000000000000004</v>
      </c>
      <c r="AR86">
        <v>0.52</v>
      </c>
      <c r="AS86">
        <v>1.25</v>
      </c>
      <c r="AT86">
        <v>0.39</v>
      </c>
      <c r="AU86">
        <v>0.77</v>
      </c>
      <c r="AV86">
        <v>0.39</v>
      </c>
      <c r="AW86">
        <v>0.39</v>
      </c>
      <c r="AX86">
        <v>0.39</v>
      </c>
      <c r="AY86">
        <v>0.72</v>
      </c>
      <c r="AZ86">
        <v>0.39</v>
      </c>
      <c r="BA86">
        <v>2.9</v>
      </c>
      <c r="BB86">
        <v>0.68</v>
      </c>
      <c r="BC86">
        <v>0.43</v>
      </c>
      <c r="BD86">
        <v>0.57999999999999996</v>
      </c>
      <c r="BE86">
        <v>0.39</v>
      </c>
      <c r="BF86">
        <v>27.03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150</v>
      </c>
      <c r="BM86">
        <v>55</v>
      </c>
      <c r="BN86">
        <v>0</v>
      </c>
      <c r="BO86">
        <v>0</v>
      </c>
    </row>
    <row r="87" spans="7:67">
      <c r="G87" t="s">
        <v>129</v>
      </c>
      <c r="H87" s="115">
        <v>66.650000000000006</v>
      </c>
      <c r="I87" s="88">
        <v>55.38000000000001</v>
      </c>
      <c r="J87" s="88">
        <v>6.6499999999999995</v>
      </c>
      <c r="K87" s="88">
        <v>0.97</v>
      </c>
      <c r="L87" s="88">
        <v>3.86</v>
      </c>
      <c r="M87" s="116">
        <v>0</v>
      </c>
      <c r="N87" s="115">
        <v>0</v>
      </c>
      <c r="O87" s="88">
        <v>255</v>
      </c>
      <c r="P87" s="88">
        <v>0</v>
      </c>
      <c r="Q87" s="88">
        <v>0</v>
      </c>
      <c r="R87" s="88">
        <v>0</v>
      </c>
      <c r="S87" s="116">
        <v>0</v>
      </c>
      <c r="W87">
        <v>0</v>
      </c>
      <c r="X87">
        <v>6.1</v>
      </c>
      <c r="Y87">
        <v>2.04</v>
      </c>
      <c r="Z87">
        <v>24.46</v>
      </c>
      <c r="AA87">
        <v>0.97</v>
      </c>
      <c r="AB87">
        <v>0.82</v>
      </c>
      <c r="AC87">
        <v>0</v>
      </c>
      <c r="AD87">
        <v>0</v>
      </c>
      <c r="AE87">
        <v>14.48</v>
      </c>
      <c r="AF87">
        <v>14.48</v>
      </c>
      <c r="AG87">
        <v>24.13</v>
      </c>
      <c r="AH87">
        <v>3.86</v>
      </c>
      <c r="AI87">
        <v>0</v>
      </c>
      <c r="AJ87">
        <v>0.66</v>
      </c>
      <c r="AK87">
        <v>0.36</v>
      </c>
      <c r="AL87">
        <v>0.46</v>
      </c>
      <c r="AM87">
        <v>0.83</v>
      </c>
      <c r="AN87">
        <v>0.74</v>
      </c>
      <c r="AO87">
        <v>0.83</v>
      </c>
      <c r="AP87">
        <v>0.52</v>
      </c>
      <c r="AQ87">
        <v>0.55000000000000004</v>
      </c>
      <c r="AR87">
        <v>0.52</v>
      </c>
      <c r="AS87">
        <v>1.25</v>
      </c>
      <c r="AT87">
        <v>0.39</v>
      </c>
      <c r="AU87">
        <v>0.77</v>
      </c>
      <c r="AV87">
        <v>0.39</v>
      </c>
      <c r="AW87">
        <v>0.39</v>
      </c>
      <c r="AX87">
        <v>0.39</v>
      </c>
      <c r="AY87">
        <v>0.72</v>
      </c>
      <c r="AZ87">
        <v>0.39</v>
      </c>
      <c r="BA87">
        <v>2.9</v>
      </c>
      <c r="BB87">
        <v>0.68</v>
      </c>
      <c r="BC87">
        <v>0.43</v>
      </c>
      <c r="BD87">
        <v>0.57999999999999996</v>
      </c>
      <c r="BE87">
        <v>0.39</v>
      </c>
      <c r="BF87">
        <v>27.03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200</v>
      </c>
      <c r="BM87">
        <v>55</v>
      </c>
      <c r="BN87">
        <v>0</v>
      </c>
      <c r="BO87">
        <v>0</v>
      </c>
    </row>
    <row r="88" spans="7:67">
      <c r="G88" t="s">
        <v>130</v>
      </c>
      <c r="H88" s="115">
        <v>66.650000000000006</v>
      </c>
      <c r="I88" s="88">
        <v>55.38000000000001</v>
      </c>
      <c r="J88" s="88">
        <v>6.6499999999999995</v>
      </c>
      <c r="K88" s="88">
        <v>0.97</v>
      </c>
      <c r="L88" s="88">
        <v>3.86</v>
      </c>
      <c r="M88" s="116">
        <v>0</v>
      </c>
      <c r="N88" s="115">
        <v>0</v>
      </c>
      <c r="O88" s="88">
        <v>255</v>
      </c>
      <c r="P88" s="88">
        <v>0</v>
      </c>
      <c r="Q88" s="88">
        <v>0</v>
      </c>
      <c r="R88" s="88">
        <v>0</v>
      </c>
      <c r="S88" s="116">
        <v>0</v>
      </c>
      <c r="W88">
        <v>0</v>
      </c>
      <c r="X88">
        <v>6.1</v>
      </c>
      <c r="Y88">
        <v>2.04</v>
      </c>
      <c r="Z88">
        <v>24.46</v>
      </c>
      <c r="AA88">
        <v>0.97</v>
      </c>
      <c r="AB88">
        <v>0.82</v>
      </c>
      <c r="AC88">
        <v>0</v>
      </c>
      <c r="AD88">
        <v>0</v>
      </c>
      <c r="AE88">
        <v>14.48</v>
      </c>
      <c r="AF88">
        <v>14.48</v>
      </c>
      <c r="AG88">
        <v>24.13</v>
      </c>
      <c r="AH88">
        <v>3.86</v>
      </c>
      <c r="AI88">
        <v>0</v>
      </c>
      <c r="AJ88">
        <v>0.66</v>
      </c>
      <c r="AK88">
        <v>0.36</v>
      </c>
      <c r="AL88">
        <v>0.46</v>
      </c>
      <c r="AM88">
        <v>0.83</v>
      </c>
      <c r="AN88">
        <v>0.74</v>
      </c>
      <c r="AO88">
        <v>0.83</v>
      </c>
      <c r="AP88">
        <v>0.52</v>
      </c>
      <c r="AQ88">
        <v>0.55000000000000004</v>
      </c>
      <c r="AR88">
        <v>0.52</v>
      </c>
      <c r="AS88">
        <v>1.25</v>
      </c>
      <c r="AT88">
        <v>0.39</v>
      </c>
      <c r="AU88">
        <v>0.77</v>
      </c>
      <c r="AV88">
        <v>0.39</v>
      </c>
      <c r="AW88">
        <v>0.39</v>
      </c>
      <c r="AX88">
        <v>0.39</v>
      </c>
      <c r="AY88">
        <v>0.72</v>
      </c>
      <c r="AZ88">
        <v>0.39</v>
      </c>
      <c r="BA88">
        <v>2.9</v>
      </c>
      <c r="BB88">
        <v>0.68</v>
      </c>
      <c r="BC88">
        <v>0.43</v>
      </c>
      <c r="BD88">
        <v>0.57999999999999996</v>
      </c>
      <c r="BE88">
        <v>0.39</v>
      </c>
      <c r="BF88">
        <v>27.03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200</v>
      </c>
      <c r="BM88">
        <v>55</v>
      </c>
      <c r="BN88">
        <v>0</v>
      </c>
      <c r="BO88">
        <v>0</v>
      </c>
    </row>
    <row r="89" spans="7:67">
      <c r="G89" t="s">
        <v>131</v>
      </c>
      <c r="H89" s="115">
        <v>66.650000000000006</v>
      </c>
      <c r="I89" s="88">
        <v>55.38000000000001</v>
      </c>
      <c r="J89" s="88">
        <v>6.6499999999999995</v>
      </c>
      <c r="K89" s="88">
        <v>0.97</v>
      </c>
      <c r="L89" s="88">
        <v>3.86</v>
      </c>
      <c r="M89" s="116">
        <v>0</v>
      </c>
      <c r="N89" s="115">
        <v>0</v>
      </c>
      <c r="O89" s="88">
        <v>255</v>
      </c>
      <c r="P89" s="88">
        <v>0</v>
      </c>
      <c r="Q89" s="88">
        <v>0</v>
      </c>
      <c r="R89" s="88">
        <v>0</v>
      </c>
      <c r="S89" s="116">
        <v>0</v>
      </c>
      <c r="W89">
        <v>0</v>
      </c>
      <c r="X89">
        <v>6.1</v>
      </c>
      <c r="Y89">
        <v>2.04</v>
      </c>
      <c r="Z89">
        <v>24.46</v>
      </c>
      <c r="AA89">
        <v>0.97</v>
      </c>
      <c r="AB89">
        <v>0.82</v>
      </c>
      <c r="AC89">
        <v>0</v>
      </c>
      <c r="AD89">
        <v>0</v>
      </c>
      <c r="AE89">
        <v>14.48</v>
      </c>
      <c r="AF89">
        <v>14.48</v>
      </c>
      <c r="AG89">
        <v>24.13</v>
      </c>
      <c r="AH89">
        <v>3.86</v>
      </c>
      <c r="AI89">
        <v>0</v>
      </c>
      <c r="AJ89">
        <v>0.66</v>
      </c>
      <c r="AK89">
        <v>0.36</v>
      </c>
      <c r="AL89">
        <v>0.46</v>
      </c>
      <c r="AM89">
        <v>0.83</v>
      </c>
      <c r="AN89">
        <v>0.74</v>
      </c>
      <c r="AO89">
        <v>0.83</v>
      </c>
      <c r="AP89">
        <v>0.52</v>
      </c>
      <c r="AQ89">
        <v>0.55000000000000004</v>
      </c>
      <c r="AR89">
        <v>0.52</v>
      </c>
      <c r="AS89">
        <v>1.25</v>
      </c>
      <c r="AT89">
        <v>0.39</v>
      </c>
      <c r="AU89">
        <v>0.77</v>
      </c>
      <c r="AV89">
        <v>0.39</v>
      </c>
      <c r="AW89">
        <v>0.39</v>
      </c>
      <c r="AX89">
        <v>0.39</v>
      </c>
      <c r="AY89">
        <v>0.72</v>
      </c>
      <c r="AZ89">
        <v>0.39</v>
      </c>
      <c r="BA89">
        <v>2.9</v>
      </c>
      <c r="BB89">
        <v>0.68</v>
      </c>
      <c r="BC89">
        <v>0.43</v>
      </c>
      <c r="BD89">
        <v>0.57999999999999996</v>
      </c>
      <c r="BE89">
        <v>0.39</v>
      </c>
      <c r="BF89">
        <v>27.03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200</v>
      </c>
      <c r="BM89">
        <v>55</v>
      </c>
      <c r="BN89">
        <v>0</v>
      </c>
      <c r="BO89">
        <v>0</v>
      </c>
    </row>
    <row r="90" spans="7:67">
      <c r="G90" t="s">
        <v>132</v>
      </c>
      <c r="H90" s="115">
        <v>66.650000000000006</v>
      </c>
      <c r="I90" s="88">
        <v>55.38000000000001</v>
      </c>
      <c r="J90" s="88">
        <v>6.6499999999999995</v>
      </c>
      <c r="K90" s="88">
        <v>0.97</v>
      </c>
      <c r="L90" s="88">
        <v>3.86</v>
      </c>
      <c r="M90" s="116">
        <v>0</v>
      </c>
      <c r="N90" s="115">
        <v>0</v>
      </c>
      <c r="O90" s="88">
        <v>255</v>
      </c>
      <c r="P90" s="88">
        <v>0</v>
      </c>
      <c r="Q90" s="88">
        <v>0</v>
      </c>
      <c r="R90" s="88">
        <v>0</v>
      </c>
      <c r="S90" s="116">
        <v>0</v>
      </c>
      <c r="W90">
        <v>0</v>
      </c>
      <c r="X90">
        <v>6.1</v>
      </c>
      <c r="Y90">
        <v>2.04</v>
      </c>
      <c r="Z90">
        <v>24.46</v>
      </c>
      <c r="AA90">
        <v>0.97</v>
      </c>
      <c r="AB90">
        <v>0.82</v>
      </c>
      <c r="AC90">
        <v>0</v>
      </c>
      <c r="AD90">
        <v>0</v>
      </c>
      <c r="AE90">
        <v>14.48</v>
      </c>
      <c r="AF90">
        <v>14.48</v>
      </c>
      <c r="AG90">
        <v>24.13</v>
      </c>
      <c r="AH90">
        <v>3.86</v>
      </c>
      <c r="AI90">
        <v>0</v>
      </c>
      <c r="AJ90">
        <v>0.66</v>
      </c>
      <c r="AK90">
        <v>0.36</v>
      </c>
      <c r="AL90">
        <v>0.46</v>
      </c>
      <c r="AM90">
        <v>0.83</v>
      </c>
      <c r="AN90">
        <v>0.74</v>
      </c>
      <c r="AO90">
        <v>0.83</v>
      </c>
      <c r="AP90">
        <v>0.52</v>
      </c>
      <c r="AQ90">
        <v>0.55000000000000004</v>
      </c>
      <c r="AR90">
        <v>0.52</v>
      </c>
      <c r="AS90">
        <v>1.25</v>
      </c>
      <c r="AT90">
        <v>0.39</v>
      </c>
      <c r="AU90">
        <v>0.77</v>
      </c>
      <c r="AV90">
        <v>0.39</v>
      </c>
      <c r="AW90">
        <v>0.39</v>
      </c>
      <c r="AX90">
        <v>0.39</v>
      </c>
      <c r="AY90">
        <v>0.72</v>
      </c>
      <c r="AZ90">
        <v>0.39</v>
      </c>
      <c r="BA90">
        <v>2.9</v>
      </c>
      <c r="BB90">
        <v>0.68</v>
      </c>
      <c r="BC90">
        <v>0.43</v>
      </c>
      <c r="BD90">
        <v>0.57999999999999996</v>
      </c>
      <c r="BE90">
        <v>0.39</v>
      </c>
      <c r="BF90">
        <v>27.03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200</v>
      </c>
      <c r="BM90">
        <v>55</v>
      </c>
      <c r="BN90">
        <v>0</v>
      </c>
      <c r="BO90">
        <v>0</v>
      </c>
    </row>
    <row r="91" spans="7:67">
      <c r="G91" t="s">
        <v>133</v>
      </c>
      <c r="H91" s="115">
        <v>304.85000000000002</v>
      </c>
      <c r="I91" s="88">
        <v>55.38000000000001</v>
      </c>
      <c r="J91" s="88">
        <v>6.6499999999999995</v>
      </c>
      <c r="K91" s="88">
        <v>0.97</v>
      </c>
      <c r="L91" s="88">
        <v>2.9</v>
      </c>
      <c r="M91" s="116">
        <v>0</v>
      </c>
      <c r="N91" s="115">
        <v>269.19</v>
      </c>
      <c r="O91" s="88">
        <v>220.25</v>
      </c>
      <c r="P91" s="88">
        <v>0</v>
      </c>
      <c r="Q91" s="88">
        <v>0</v>
      </c>
      <c r="R91" s="88">
        <v>0</v>
      </c>
      <c r="S91" s="116">
        <v>0</v>
      </c>
      <c r="W91">
        <v>0</v>
      </c>
      <c r="X91">
        <v>6.1</v>
      </c>
      <c r="Y91">
        <v>0</v>
      </c>
      <c r="Z91">
        <v>24.46</v>
      </c>
      <c r="AA91">
        <v>0.97</v>
      </c>
      <c r="AB91">
        <v>0.77</v>
      </c>
      <c r="AC91">
        <v>19.3</v>
      </c>
      <c r="AD91">
        <v>31.85</v>
      </c>
      <c r="AE91">
        <v>14.48</v>
      </c>
      <c r="AF91">
        <v>14.48</v>
      </c>
      <c r="AG91">
        <v>24.13</v>
      </c>
      <c r="AH91">
        <v>2.9</v>
      </c>
      <c r="AI91">
        <v>16.41</v>
      </c>
      <c r="AJ91">
        <v>0.66</v>
      </c>
      <c r="AK91">
        <v>0.36</v>
      </c>
      <c r="AL91">
        <v>0.46</v>
      </c>
      <c r="AM91">
        <v>0.83</v>
      </c>
      <c r="AN91">
        <v>0.74</v>
      </c>
      <c r="AO91">
        <v>0.83</v>
      </c>
      <c r="AP91">
        <v>0.48</v>
      </c>
      <c r="AQ91">
        <v>0.55000000000000004</v>
      </c>
      <c r="AR91">
        <v>0.52</v>
      </c>
      <c r="AS91">
        <v>1.25</v>
      </c>
      <c r="AT91">
        <v>0.39</v>
      </c>
      <c r="AU91">
        <v>0.77</v>
      </c>
      <c r="AV91">
        <v>0.39</v>
      </c>
      <c r="AW91">
        <v>0.39</v>
      </c>
      <c r="AX91">
        <v>0.39</v>
      </c>
      <c r="AY91">
        <v>0.72</v>
      </c>
      <c r="AZ91">
        <v>0.39</v>
      </c>
      <c r="BA91">
        <v>2.9</v>
      </c>
      <c r="BB91">
        <v>0.68</v>
      </c>
      <c r="BC91">
        <v>0.43</v>
      </c>
      <c r="BD91">
        <v>0.57999999999999996</v>
      </c>
      <c r="BE91">
        <v>0.39</v>
      </c>
      <c r="BF91">
        <v>26.06</v>
      </c>
      <c r="BG91">
        <v>173.74</v>
      </c>
      <c r="BH91">
        <v>269.19</v>
      </c>
      <c r="BI91">
        <v>0</v>
      </c>
      <c r="BJ91">
        <v>0</v>
      </c>
      <c r="BK91">
        <v>90.25</v>
      </c>
      <c r="BL91">
        <v>75</v>
      </c>
      <c r="BM91">
        <v>55</v>
      </c>
      <c r="BN91">
        <v>0</v>
      </c>
      <c r="BO91">
        <v>0</v>
      </c>
    </row>
    <row r="92" spans="7:67">
      <c r="G92" t="s">
        <v>134</v>
      </c>
      <c r="H92" s="115">
        <v>300.02</v>
      </c>
      <c r="I92" s="88">
        <v>55.38000000000001</v>
      </c>
      <c r="J92" s="88">
        <v>6.6499999999999995</v>
      </c>
      <c r="K92" s="88">
        <v>0.97</v>
      </c>
      <c r="L92" s="88">
        <v>2.9</v>
      </c>
      <c r="M92" s="116">
        <v>0</v>
      </c>
      <c r="N92" s="115">
        <v>269.19</v>
      </c>
      <c r="O92" s="88">
        <v>220.25</v>
      </c>
      <c r="P92" s="88">
        <v>0</v>
      </c>
      <c r="Q92" s="88">
        <v>0</v>
      </c>
      <c r="R92" s="88">
        <v>0</v>
      </c>
      <c r="S92" s="116">
        <v>0</v>
      </c>
      <c r="W92">
        <v>0</v>
      </c>
      <c r="X92">
        <v>6.1</v>
      </c>
      <c r="Y92">
        <v>0</v>
      </c>
      <c r="Z92">
        <v>24.46</v>
      </c>
      <c r="AA92">
        <v>0.97</v>
      </c>
      <c r="AB92">
        <v>0.77</v>
      </c>
      <c r="AC92">
        <v>19.3</v>
      </c>
      <c r="AD92">
        <v>31.85</v>
      </c>
      <c r="AE92">
        <v>14.48</v>
      </c>
      <c r="AF92">
        <v>14.48</v>
      </c>
      <c r="AG92">
        <v>24.13</v>
      </c>
      <c r="AH92">
        <v>2.9</v>
      </c>
      <c r="AI92">
        <v>16.41</v>
      </c>
      <c r="AJ92">
        <v>0.66</v>
      </c>
      <c r="AK92">
        <v>0.36</v>
      </c>
      <c r="AL92">
        <v>0.46</v>
      </c>
      <c r="AM92">
        <v>0.83</v>
      </c>
      <c r="AN92">
        <v>0.74</v>
      </c>
      <c r="AO92">
        <v>0.83</v>
      </c>
      <c r="AP92">
        <v>0.48</v>
      </c>
      <c r="AQ92">
        <v>0.55000000000000004</v>
      </c>
      <c r="AR92">
        <v>0.52</v>
      </c>
      <c r="AS92">
        <v>1.25</v>
      </c>
      <c r="AT92">
        <v>0.39</v>
      </c>
      <c r="AU92">
        <v>0.77</v>
      </c>
      <c r="AV92">
        <v>0.39</v>
      </c>
      <c r="AW92">
        <v>0.39</v>
      </c>
      <c r="AX92">
        <v>0.39</v>
      </c>
      <c r="AY92">
        <v>0.72</v>
      </c>
      <c r="AZ92">
        <v>0.39</v>
      </c>
      <c r="BA92">
        <v>2.9</v>
      </c>
      <c r="BB92">
        <v>0.68</v>
      </c>
      <c r="BC92">
        <v>0.43</v>
      </c>
      <c r="BD92">
        <v>0.57999999999999996</v>
      </c>
      <c r="BE92">
        <v>0.39</v>
      </c>
      <c r="BF92">
        <v>26.06</v>
      </c>
      <c r="BG92">
        <v>168.91</v>
      </c>
      <c r="BH92">
        <v>269.19</v>
      </c>
      <c r="BI92">
        <v>0</v>
      </c>
      <c r="BJ92">
        <v>0</v>
      </c>
      <c r="BK92">
        <v>90.25</v>
      </c>
      <c r="BL92">
        <v>75</v>
      </c>
      <c r="BM92">
        <v>55</v>
      </c>
      <c r="BN92">
        <v>0</v>
      </c>
      <c r="BO92">
        <v>0</v>
      </c>
    </row>
    <row r="93" spans="7:67">
      <c r="G93" t="s">
        <v>135</v>
      </c>
      <c r="H93" s="115">
        <v>290.37</v>
      </c>
      <c r="I93" s="88">
        <v>55.38000000000001</v>
      </c>
      <c r="J93" s="88">
        <v>6.6499999999999995</v>
      </c>
      <c r="K93" s="88">
        <v>0.97</v>
      </c>
      <c r="L93" s="88">
        <v>2.9</v>
      </c>
      <c r="M93" s="116">
        <v>0</v>
      </c>
      <c r="N93" s="115">
        <v>269.19</v>
      </c>
      <c r="O93" s="88">
        <v>220.25</v>
      </c>
      <c r="P93" s="88">
        <v>0</v>
      </c>
      <c r="Q93" s="88">
        <v>0</v>
      </c>
      <c r="R93" s="88">
        <v>0</v>
      </c>
      <c r="S93" s="116">
        <v>0</v>
      </c>
      <c r="W93">
        <v>0</v>
      </c>
      <c r="X93">
        <v>6.1</v>
      </c>
      <c r="Y93">
        <v>0</v>
      </c>
      <c r="Z93">
        <v>24.46</v>
      </c>
      <c r="AA93">
        <v>0.97</v>
      </c>
      <c r="AB93">
        <v>0.77</v>
      </c>
      <c r="AC93">
        <v>19.3</v>
      </c>
      <c r="AD93">
        <v>31.85</v>
      </c>
      <c r="AE93">
        <v>14.48</v>
      </c>
      <c r="AF93">
        <v>14.48</v>
      </c>
      <c r="AG93">
        <v>24.13</v>
      </c>
      <c r="AH93">
        <v>2.9</v>
      </c>
      <c r="AI93">
        <v>16.41</v>
      </c>
      <c r="AJ93">
        <v>0.66</v>
      </c>
      <c r="AK93">
        <v>0.36</v>
      </c>
      <c r="AL93">
        <v>0.46</v>
      </c>
      <c r="AM93">
        <v>0.83</v>
      </c>
      <c r="AN93">
        <v>0.74</v>
      </c>
      <c r="AO93">
        <v>0.83</v>
      </c>
      <c r="AP93">
        <v>0.48</v>
      </c>
      <c r="AQ93">
        <v>0.55000000000000004</v>
      </c>
      <c r="AR93">
        <v>0.52</v>
      </c>
      <c r="AS93">
        <v>1.25</v>
      </c>
      <c r="AT93">
        <v>0.39</v>
      </c>
      <c r="AU93">
        <v>0.77</v>
      </c>
      <c r="AV93">
        <v>0.39</v>
      </c>
      <c r="AW93">
        <v>0.39</v>
      </c>
      <c r="AX93">
        <v>0.39</v>
      </c>
      <c r="AY93">
        <v>0.72</v>
      </c>
      <c r="AZ93">
        <v>0.39</v>
      </c>
      <c r="BA93">
        <v>2.9</v>
      </c>
      <c r="BB93">
        <v>0.68</v>
      </c>
      <c r="BC93">
        <v>0.43</v>
      </c>
      <c r="BD93">
        <v>0.57999999999999996</v>
      </c>
      <c r="BE93">
        <v>0.39</v>
      </c>
      <c r="BF93">
        <v>26.06</v>
      </c>
      <c r="BG93">
        <v>159.26</v>
      </c>
      <c r="BH93">
        <v>269.19</v>
      </c>
      <c r="BI93">
        <v>0</v>
      </c>
      <c r="BJ93">
        <v>0</v>
      </c>
      <c r="BK93">
        <v>90.25</v>
      </c>
      <c r="BL93">
        <v>75</v>
      </c>
      <c r="BM93">
        <v>55</v>
      </c>
      <c r="BN93">
        <v>0</v>
      </c>
      <c r="BO93">
        <v>0</v>
      </c>
    </row>
    <row r="94" spans="7:67">
      <c r="G94" t="s">
        <v>136</v>
      </c>
      <c r="H94" s="115">
        <v>280.72000000000003</v>
      </c>
      <c r="I94" s="88">
        <v>55.38000000000001</v>
      </c>
      <c r="J94" s="88">
        <v>6.6499999999999995</v>
      </c>
      <c r="K94" s="88">
        <v>0.97</v>
      </c>
      <c r="L94" s="88">
        <v>2.9</v>
      </c>
      <c r="M94" s="116">
        <v>0</v>
      </c>
      <c r="N94" s="115">
        <v>269.19</v>
      </c>
      <c r="O94" s="88">
        <v>220.25</v>
      </c>
      <c r="P94" s="88">
        <v>0</v>
      </c>
      <c r="Q94" s="88">
        <v>0</v>
      </c>
      <c r="R94" s="88">
        <v>0</v>
      </c>
      <c r="S94" s="116">
        <v>0</v>
      </c>
      <c r="W94">
        <v>0</v>
      </c>
      <c r="X94">
        <v>6.1</v>
      </c>
      <c r="Y94">
        <v>0</v>
      </c>
      <c r="Z94">
        <v>24.46</v>
      </c>
      <c r="AA94">
        <v>0.97</v>
      </c>
      <c r="AB94">
        <v>0.77</v>
      </c>
      <c r="AC94">
        <v>19.3</v>
      </c>
      <c r="AD94">
        <v>31.85</v>
      </c>
      <c r="AE94">
        <v>14.48</v>
      </c>
      <c r="AF94">
        <v>14.48</v>
      </c>
      <c r="AG94">
        <v>24.13</v>
      </c>
      <c r="AH94">
        <v>2.9</v>
      </c>
      <c r="AI94">
        <v>16.41</v>
      </c>
      <c r="AJ94">
        <v>0.66</v>
      </c>
      <c r="AK94">
        <v>0.36</v>
      </c>
      <c r="AL94">
        <v>0.46</v>
      </c>
      <c r="AM94">
        <v>0.83</v>
      </c>
      <c r="AN94">
        <v>0.74</v>
      </c>
      <c r="AO94">
        <v>0.83</v>
      </c>
      <c r="AP94">
        <v>0.48</v>
      </c>
      <c r="AQ94">
        <v>0.55000000000000004</v>
      </c>
      <c r="AR94">
        <v>0.52</v>
      </c>
      <c r="AS94">
        <v>1.25</v>
      </c>
      <c r="AT94">
        <v>0.39</v>
      </c>
      <c r="AU94">
        <v>0.77</v>
      </c>
      <c r="AV94">
        <v>0.39</v>
      </c>
      <c r="AW94">
        <v>0.39</v>
      </c>
      <c r="AX94">
        <v>0.39</v>
      </c>
      <c r="AY94">
        <v>0.72</v>
      </c>
      <c r="AZ94">
        <v>0.39</v>
      </c>
      <c r="BA94">
        <v>2.9</v>
      </c>
      <c r="BB94">
        <v>0.68</v>
      </c>
      <c r="BC94">
        <v>0.43</v>
      </c>
      <c r="BD94">
        <v>0.57999999999999996</v>
      </c>
      <c r="BE94">
        <v>0.39</v>
      </c>
      <c r="BF94">
        <v>26.06</v>
      </c>
      <c r="BG94">
        <v>149.61000000000001</v>
      </c>
      <c r="BH94">
        <v>269.19</v>
      </c>
      <c r="BI94">
        <v>0</v>
      </c>
      <c r="BJ94">
        <v>0</v>
      </c>
      <c r="BK94">
        <v>90.25</v>
      </c>
      <c r="BL94">
        <v>75</v>
      </c>
      <c r="BM94">
        <v>55</v>
      </c>
      <c r="BN94">
        <v>0</v>
      </c>
      <c r="BO94">
        <v>0</v>
      </c>
    </row>
    <row r="95" spans="7:67">
      <c r="G95" t="s">
        <v>137</v>
      </c>
      <c r="H95" s="115">
        <v>275.89</v>
      </c>
      <c r="I95" s="88">
        <v>55.38000000000001</v>
      </c>
      <c r="J95" s="88">
        <v>6.6499999999999995</v>
      </c>
      <c r="K95" s="88">
        <v>0.97</v>
      </c>
      <c r="L95" s="88">
        <v>2.9</v>
      </c>
      <c r="M95" s="116">
        <v>0</v>
      </c>
      <c r="N95" s="115">
        <v>269.19</v>
      </c>
      <c r="O95" s="88">
        <v>220.25</v>
      </c>
      <c r="P95" s="88">
        <v>0</v>
      </c>
      <c r="Q95" s="88">
        <v>0</v>
      </c>
      <c r="R95" s="88">
        <v>0</v>
      </c>
      <c r="S95" s="116">
        <v>0</v>
      </c>
      <c r="W95">
        <v>0</v>
      </c>
      <c r="X95">
        <v>6.1</v>
      </c>
      <c r="Y95">
        <v>0</v>
      </c>
      <c r="Z95">
        <v>24.46</v>
      </c>
      <c r="AA95">
        <v>0.97</v>
      </c>
      <c r="AB95">
        <v>0.77</v>
      </c>
      <c r="AC95">
        <v>19.3</v>
      </c>
      <c r="AD95">
        <v>31.85</v>
      </c>
      <c r="AE95">
        <v>14.48</v>
      </c>
      <c r="AF95">
        <v>14.48</v>
      </c>
      <c r="AG95">
        <v>24.13</v>
      </c>
      <c r="AH95">
        <v>2.9</v>
      </c>
      <c r="AI95">
        <v>16.41</v>
      </c>
      <c r="AJ95">
        <v>0.66</v>
      </c>
      <c r="AK95">
        <v>0.36</v>
      </c>
      <c r="AL95">
        <v>0.46</v>
      </c>
      <c r="AM95">
        <v>0.83</v>
      </c>
      <c r="AN95">
        <v>0.74</v>
      </c>
      <c r="AO95">
        <v>0.83</v>
      </c>
      <c r="AP95">
        <v>0.48</v>
      </c>
      <c r="AQ95">
        <v>0.55000000000000004</v>
      </c>
      <c r="AR95">
        <v>0.52</v>
      </c>
      <c r="AS95">
        <v>1.25</v>
      </c>
      <c r="AT95">
        <v>0.39</v>
      </c>
      <c r="AU95">
        <v>0.77</v>
      </c>
      <c r="AV95">
        <v>0.39</v>
      </c>
      <c r="AW95">
        <v>0.39</v>
      </c>
      <c r="AX95">
        <v>0.39</v>
      </c>
      <c r="AY95">
        <v>0.72</v>
      </c>
      <c r="AZ95">
        <v>0.39</v>
      </c>
      <c r="BA95">
        <v>2.9</v>
      </c>
      <c r="BB95">
        <v>0.68</v>
      </c>
      <c r="BC95">
        <v>0.43</v>
      </c>
      <c r="BD95">
        <v>0.57999999999999996</v>
      </c>
      <c r="BE95">
        <v>0.39</v>
      </c>
      <c r="BF95">
        <v>26.06</v>
      </c>
      <c r="BG95">
        <v>144.78</v>
      </c>
      <c r="BH95">
        <v>269.19</v>
      </c>
      <c r="BI95">
        <v>0</v>
      </c>
      <c r="BJ95">
        <v>0</v>
      </c>
      <c r="BK95">
        <v>90.25</v>
      </c>
      <c r="BL95">
        <v>75</v>
      </c>
      <c r="BM95">
        <v>55</v>
      </c>
      <c r="BN95">
        <v>0</v>
      </c>
      <c r="BO95">
        <v>0</v>
      </c>
    </row>
    <row r="96" spans="7:67">
      <c r="G96" t="s">
        <v>138</v>
      </c>
      <c r="H96" s="115">
        <v>256.58999999999997</v>
      </c>
      <c r="I96" s="88">
        <v>55.38000000000001</v>
      </c>
      <c r="J96" s="88">
        <v>6.6499999999999995</v>
      </c>
      <c r="K96" s="88">
        <v>0.97</v>
      </c>
      <c r="L96" s="88">
        <v>2.9</v>
      </c>
      <c r="M96" s="116">
        <v>0</v>
      </c>
      <c r="N96" s="115">
        <v>269.19</v>
      </c>
      <c r="O96" s="88">
        <v>220.25</v>
      </c>
      <c r="P96" s="88">
        <v>0</v>
      </c>
      <c r="Q96" s="88">
        <v>0</v>
      </c>
      <c r="R96" s="88">
        <v>0</v>
      </c>
      <c r="S96" s="116">
        <v>0</v>
      </c>
      <c r="W96">
        <v>0</v>
      </c>
      <c r="X96">
        <v>6.1</v>
      </c>
      <c r="Y96">
        <v>0</v>
      </c>
      <c r="Z96">
        <v>24.46</v>
      </c>
      <c r="AA96">
        <v>0.97</v>
      </c>
      <c r="AB96">
        <v>0.77</v>
      </c>
      <c r="AC96">
        <v>19.3</v>
      </c>
      <c r="AD96">
        <v>31.85</v>
      </c>
      <c r="AE96">
        <v>14.48</v>
      </c>
      <c r="AF96">
        <v>14.48</v>
      </c>
      <c r="AG96">
        <v>24.13</v>
      </c>
      <c r="AH96">
        <v>2.9</v>
      </c>
      <c r="AI96">
        <v>16.41</v>
      </c>
      <c r="AJ96">
        <v>0.66</v>
      </c>
      <c r="AK96">
        <v>0.36</v>
      </c>
      <c r="AL96">
        <v>0.46</v>
      </c>
      <c r="AM96">
        <v>0.83</v>
      </c>
      <c r="AN96">
        <v>0.74</v>
      </c>
      <c r="AO96">
        <v>0.83</v>
      </c>
      <c r="AP96">
        <v>0.48</v>
      </c>
      <c r="AQ96">
        <v>0.55000000000000004</v>
      </c>
      <c r="AR96">
        <v>0.52</v>
      </c>
      <c r="AS96">
        <v>1.25</v>
      </c>
      <c r="AT96">
        <v>0.39</v>
      </c>
      <c r="AU96">
        <v>0.77</v>
      </c>
      <c r="AV96">
        <v>0.39</v>
      </c>
      <c r="AW96">
        <v>0.39</v>
      </c>
      <c r="AX96">
        <v>0.39</v>
      </c>
      <c r="AY96">
        <v>0.72</v>
      </c>
      <c r="AZ96">
        <v>0.39</v>
      </c>
      <c r="BA96">
        <v>2.9</v>
      </c>
      <c r="BB96">
        <v>0.68</v>
      </c>
      <c r="BC96">
        <v>0.43</v>
      </c>
      <c r="BD96">
        <v>0.57999999999999996</v>
      </c>
      <c r="BE96">
        <v>0.39</v>
      </c>
      <c r="BF96">
        <v>26.06</v>
      </c>
      <c r="BG96">
        <v>125.48</v>
      </c>
      <c r="BH96">
        <v>269.19</v>
      </c>
      <c r="BI96">
        <v>0</v>
      </c>
      <c r="BJ96">
        <v>0</v>
      </c>
      <c r="BK96">
        <v>90.25</v>
      </c>
      <c r="BL96">
        <v>75</v>
      </c>
      <c r="BM96">
        <v>55</v>
      </c>
      <c r="BN96">
        <v>0</v>
      </c>
      <c r="BO96">
        <v>0</v>
      </c>
    </row>
    <row r="97" spans="1:133">
      <c r="G97" t="s">
        <v>139</v>
      </c>
      <c r="H97" s="115">
        <v>234.39000000000001</v>
      </c>
      <c r="I97" s="88">
        <v>55.38000000000001</v>
      </c>
      <c r="J97" s="88">
        <v>6.6499999999999995</v>
      </c>
      <c r="K97" s="88">
        <v>0.97</v>
      </c>
      <c r="L97" s="88">
        <v>2.9</v>
      </c>
      <c r="M97" s="116">
        <v>0</v>
      </c>
      <c r="N97" s="115">
        <v>269.19</v>
      </c>
      <c r="O97" s="88">
        <v>220.25</v>
      </c>
      <c r="P97" s="88">
        <v>0</v>
      </c>
      <c r="Q97" s="88">
        <v>0</v>
      </c>
      <c r="R97" s="88">
        <v>0</v>
      </c>
      <c r="S97" s="116">
        <v>0</v>
      </c>
      <c r="W97">
        <v>0</v>
      </c>
      <c r="X97">
        <v>6.1</v>
      </c>
      <c r="Y97">
        <v>0</v>
      </c>
      <c r="Z97">
        <v>24.46</v>
      </c>
      <c r="AA97">
        <v>0.97</v>
      </c>
      <c r="AB97">
        <v>0.77</v>
      </c>
      <c r="AC97">
        <v>19.3</v>
      </c>
      <c r="AD97">
        <v>0</v>
      </c>
      <c r="AE97">
        <v>14.48</v>
      </c>
      <c r="AF97">
        <v>14.48</v>
      </c>
      <c r="AG97">
        <v>24.13</v>
      </c>
      <c r="AH97">
        <v>2.9</v>
      </c>
      <c r="AI97">
        <v>16.41</v>
      </c>
      <c r="AJ97">
        <v>0.66</v>
      </c>
      <c r="AK97">
        <v>0.36</v>
      </c>
      <c r="AL97">
        <v>0.46</v>
      </c>
      <c r="AM97">
        <v>0.83</v>
      </c>
      <c r="AN97">
        <v>0.74</v>
      </c>
      <c r="AO97">
        <v>0.83</v>
      </c>
      <c r="AP97">
        <v>0.48</v>
      </c>
      <c r="AQ97">
        <v>0.55000000000000004</v>
      </c>
      <c r="AR97">
        <v>0.52</v>
      </c>
      <c r="AS97">
        <v>1.25</v>
      </c>
      <c r="AT97">
        <v>0.39</v>
      </c>
      <c r="AU97">
        <v>0.77</v>
      </c>
      <c r="AV97">
        <v>0.39</v>
      </c>
      <c r="AW97">
        <v>0.39</v>
      </c>
      <c r="AX97">
        <v>0.39</v>
      </c>
      <c r="AY97">
        <v>0.72</v>
      </c>
      <c r="AZ97">
        <v>0.39</v>
      </c>
      <c r="BA97">
        <v>2.9</v>
      </c>
      <c r="BB97">
        <v>0.68</v>
      </c>
      <c r="BC97">
        <v>0.43</v>
      </c>
      <c r="BD97">
        <v>0.57999999999999996</v>
      </c>
      <c r="BE97">
        <v>0.39</v>
      </c>
      <c r="BF97">
        <v>26.06</v>
      </c>
      <c r="BG97">
        <v>135.13</v>
      </c>
      <c r="BH97">
        <v>269.19</v>
      </c>
      <c r="BI97">
        <v>0</v>
      </c>
      <c r="BJ97">
        <v>0</v>
      </c>
      <c r="BK97">
        <v>90.25</v>
      </c>
      <c r="BL97">
        <v>75</v>
      </c>
      <c r="BM97">
        <v>55</v>
      </c>
      <c r="BN97">
        <v>0</v>
      </c>
      <c r="BO97">
        <v>0</v>
      </c>
    </row>
    <row r="98" spans="1:133">
      <c r="G98" t="s">
        <v>140</v>
      </c>
      <c r="H98" s="115">
        <v>215.08</v>
      </c>
      <c r="I98" s="88">
        <v>55.38000000000001</v>
      </c>
      <c r="J98" s="88">
        <v>6.6499999999999995</v>
      </c>
      <c r="K98" s="88">
        <v>0.97</v>
      </c>
      <c r="L98" s="88">
        <v>2.9</v>
      </c>
      <c r="M98" s="116">
        <v>0</v>
      </c>
      <c r="N98" s="115">
        <v>269.19</v>
      </c>
      <c r="O98" s="88">
        <v>220.25</v>
      </c>
      <c r="P98" s="88">
        <v>0</v>
      </c>
      <c r="Q98" s="88">
        <v>0</v>
      </c>
      <c r="R98" s="88">
        <v>0</v>
      </c>
      <c r="S98" s="116">
        <v>0</v>
      </c>
      <c r="W98">
        <v>0</v>
      </c>
      <c r="X98">
        <v>6.1</v>
      </c>
      <c r="Y98">
        <v>0</v>
      </c>
      <c r="Z98">
        <v>24.46</v>
      </c>
      <c r="AA98">
        <v>0.97</v>
      </c>
      <c r="AB98">
        <v>0.77</v>
      </c>
      <c r="AC98">
        <v>19.3</v>
      </c>
      <c r="AD98">
        <v>0</v>
      </c>
      <c r="AE98">
        <v>14.48</v>
      </c>
      <c r="AF98">
        <v>14.48</v>
      </c>
      <c r="AG98">
        <v>24.13</v>
      </c>
      <c r="AH98">
        <v>2.9</v>
      </c>
      <c r="AI98">
        <v>16.41</v>
      </c>
      <c r="AJ98">
        <v>0.66</v>
      </c>
      <c r="AK98">
        <v>0.36</v>
      </c>
      <c r="AL98">
        <v>0.46</v>
      </c>
      <c r="AM98">
        <v>0.83</v>
      </c>
      <c r="AN98">
        <v>0.74</v>
      </c>
      <c r="AO98">
        <v>0.83</v>
      </c>
      <c r="AP98">
        <v>0.48</v>
      </c>
      <c r="AQ98">
        <v>0.55000000000000004</v>
      </c>
      <c r="AR98">
        <v>0.52</v>
      </c>
      <c r="AS98">
        <v>1.25</v>
      </c>
      <c r="AT98">
        <v>0.39</v>
      </c>
      <c r="AU98">
        <v>0.77</v>
      </c>
      <c r="AV98">
        <v>0.39</v>
      </c>
      <c r="AW98">
        <v>0.39</v>
      </c>
      <c r="AX98">
        <v>0.39</v>
      </c>
      <c r="AY98">
        <v>0.72</v>
      </c>
      <c r="AZ98">
        <v>0.39</v>
      </c>
      <c r="BA98">
        <v>2.9</v>
      </c>
      <c r="BB98">
        <v>0.68</v>
      </c>
      <c r="BC98">
        <v>0.43</v>
      </c>
      <c r="BD98">
        <v>0.57999999999999996</v>
      </c>
      <c r="BE98">
        <v>0.39</v>
      </c>
      <c r="BF98">
        <v>26.06</v>
      </c>
      <c r="BG98">
        <v>115.82</v>
      </c>
      <c r="BH98">
        <v>269.19</v>
      </c>
      <c r="BI98">
        <v>0</v>
      </c>
      <c r="BJ98">
        <v>0</v>
      </c>
      <c r="BK98">
        <v>90.25</v>
      </c>
      <c r="BL98">
        <v>75</v>
      </c>
      <c r="BM98">
        <v>55</v>
      </c>
      <c r="BN98">
        <v>0</v>
      </c>
      <c r="BO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5.2492200000000038</v>
      </c>
      <c r="I99" s="111">
        <f t="shared" ref="I99:BU99" si="1">SUM(I3:I98)/4000</f>
        <v>1.6908100000000006</v>
      </c>
      <c r="J99" s="111">
        <f t="shared" si="1"/>
        <v>0.15888999999999992</v>
      </c>
      <c r="K99" s="111">
        <f t="shared" si="1"/>
        <v>2.3279999999999981E-2</v>
      </c>
      <c r="L99" s="111">
        <f t="shared" si="1"/>
        <v>9.6590000000000092E-2</v>
      </c>
      <c r="M99" s="111">
        <f t="shared" si="1"/>
        <v>0</v>
      </c>
      <c r="N99" s="110">
        <f t="shared" si="1"/>
        <v>6.4507199999999916</v>
      </c>
      <c r="O99" s="111">
        <f t="shared" si="1"/>
        <v>5.4316799999999956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0.372585</v>
      </c>
      <c r="X99">
        <f t="shared" si="1"/>
        <v>0.14569000000000004</v>
      </c>
      <c r="Y99">
        <f t="shared" si="1"/>
        <v>1.0199999999999997E-2</v>
      </c>
      <c r="Z99">
        <f t="shared" si="1"/>
        <v>0.58704000000000067</v>
      </c>
      <c r="AA99">
        <f t="shared" si="1"/>
        <v>2.3279999999999981E-2</v>
      </c>
      <c r="AB99">
        <f t="shared" si="1"/>
        <v>1.9609999999999975E-2</v>
      </c>
      <c r="AC99">
        <f t="shared" si="1"/>
        <v>0.36888499999999963</v>
      </c>
      <c r="AD99">
        <f t="shared" si="1"/>
        <v>0.29050749999999992</v>
      </c>
      <c r="AE99">
        <f t="shared" si="1"/>
        <v>0.34752000000000033</v>
      </c>
      <c r="AF99">
        <f t="shared" si="1"/>
        <v>0.13032000000000005</v>
      </c>
      <c r="AG99">
        <f t="shared" si="1"/>
        <v>0.79632000000000036</v>
      </c>
      <c r="AH99">
        <f t="shared" si="1"/>
        <v>9.6590000000000092E-2</v>
      </c>
      <c r="AI99">
        <f t="shared" si="1"/>
        <v>0.42735500000000043</v>
      </c>
      <c r="AJ99">
        <f t="shared" si="1"/>
        <v>1.6399999999999994E-2</v>
      </c>
      <c r="AK99">
        <f t="shared" si="1"/>
        <v>8.6399999999999914E-3</v>
      </c>
      <c r="AL99">
        <f t="shared" si="1"/>
        <v>1.1040000000000017E-2</v>
      </c>
      <c r="AM99">
        <f t="shared" si="1"/>
        <v>1.9919999999999969E-2</v>
      </c>
      <c r="AN99">
        <f t="shared" si="1"/>
        <v>1.7760000000000001E-2</v>
      </c>
      <c r="AO99">
        <f t="shared" si="1"/>
        <v>1.9919999999999969E-2</v>
      </c>
      <c r="AP99">
        <f t="shared" si="1"/>
        <v>1.358000000000001E-2</v>
      </c>
      <c r="AQ99">
        <f t="shared" si="1"/>
        <v>1.3199999999999979E-2</v>
      </c>
      <c r="AR99">
        <f t="shared" si="1"/>
        <v>1.1970000000000019E-2</v>
      </c>
      <c r="AS99">
        <f t="shared" si="1"/>
        <v>0.03</v>
      </c>
      <c r="AT99">
        <f t="shared" si="1"/>
        <v>9.3600000000000107E-3</v>
      </c>
      <c r="AU99">
        <f t="shared" si="1"/>
        <v>1.8480000000000017E-2</v>
      </c>
      <c r="AV99">
        <f t="shared" si="1"/>
        <v>9.3600000000000107E-3</v>
      </c>
      <c r="AW99">
        <f t="shared" si="1"/>
        <v>9.3600000000000107E-3</v>
      </c>
      <c r="AX99">
        <f t="shared" si="1"/>
        <v>9.3600000000000107E-3</v>
      </c>
      <c r="AY99">
        <f t="shared" si="1"/>
        <v>1.7279999999999983E-2</v>
      </c>
      <c r="AZ99">
        <f t="shared" si="1"/>
        <v>9.3600000000000107E-3</v>
      </c>
      <c r="BA99">
        <f t="shared" si="1"/>
        <v>6.9600000000000037E-2</v>
      </c>
      <c r="BB99">
        <f t="shared" si="1"/>
        <v>1.6319999999999998E-2</v>
      </c>
      <c r="BC99">
        <f t="shared" si="1"/>
        <v>1.0319999999999994E-2</v>
      </c>
      <c r="BD99">
        <f t="shared" si="1"/>
        <v>1.3919999999999972E-2</v>
      </c>
      <c r="BE99">
        <f t="shared" si="1"/>
        <v>9.3600000000000107E-3</v>
      </c>
      <c r="BF99">
        <f t="shared" si="1"/>
        <v>0.62838000000000005</v>
      </c>
      <c r="BG99">
        <f t="shared" si="1"/>
        <v>1.4043624999999997</v>
      </c>
      <c r="BH99">
        <f t="shared" si="1"/>
        <v>2.1535199999999985</v>
      </c>
      <c r="BI99">
        <f t="shared" si="1"/>
        <v>4.2972000000000019</v>
      </c>
      <c r="BJ99">
        <f t="shared" si="1"/>
        <v>1.5346800000000009</v>
      </c>
      <c r="BK99">
        <f t="shared" si="1"/>
        <v>0.72199999999999998</v>
      </c>
      <c r="BL99">
        <f t="shared" si="1"/>
        <v>1.855</v>
      </c>
      <c r="BM99">
        <f t="shared" si="1"/>
        <v>1.32</v>
      </c>
      <c r="BN99">
        <f t="shared" si="1"/>
        <v>0.84394500000000017</v>
      </c>
      <c r="BO99">
        <f t="shared" si="1"/>
        <v>0.36169000000000012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2022-11-02T10:37:25Z</dcterms:modified>
</cp:coreProperties>
</file>